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20" yWindow="-120" windowWidth="29040" windowHeight="15840" tabRatio="860" firstSheet="24" activeTab="27"/>
  </bookViews>
  <sheets>
    <sheet name="Fr.Nr.2Viso" sheetId="18" r:id="rId1"/>
    <sheet name="Fr.Nr.2SBSUV" sheetId="7" r:id="rId2"/>
    <sheet name="Fr.Nr2SBSuv11" sheetId="6" r:id="rId3"/>
    <sheet name="Fr.Nr.2SBPr.G11" sheetId="4" r:id="rId4"/>
    <sheet name="Fr.Nr.2SBPrSp11" sheetId="3" r:id="rId5"/>
    <sheet name="Fr.Nr.2SBPrG17 " sheetId="33" r:id="rId6"/>
    <sheet name="Fr.Nr.2SBPrG3.25" sheetId="12" r:id="rId7"/>
    <sheet name="Fr.Nr.SB1.1.5.2" sheetId="25" r:id="rId8"/>
    <sheet name="Fr.Nr.2SB4.28" sheetId="8" r:id="rId9"/>
    <sheet name="Fr.Nr.2SB9Pr" sheetId="15" r:id="rId10"/>
    <sheet name="Fr.Nr.2MLSuv" sheetId="43" r:id="rId11"/>
    <sheet name=" Fr.Nr.2MLSuv11 " sheetId="5" r:id="rId12"/>
    <sheet name="Fr.Nr.2MLPrG" sheetId="2" r:id="rId13"/>
    <sheet name="Fr.Nr.2MLPrSp" sheetId="10" r:id="rId14"/>
    <sheet name="Fr.Nr.2MLPrG4.31" sheetId="42" r:id="rId15"/>
    <sheet name="Fr.Nr.ML(UK)PrG" sheetId="41" r:id="rId16"/>
    <sheet name="Fr.Nr.2VBDSuv" sheetId="9" r:id="rId17"/>
    <sheet name="Fr.Nr.2VBDPrG" sheetId="1" r:id="rId18"/>
    <sheet name="Fr.Nr.2VBDPrSP" sheetId="13" r:id="rId19"/>
    <sheet name="Fr.Nr.2 VBD(UK)SUV" sheetId="32" r:id="rId20"/>
    <sheet name="Fr.Nr.2 VBD(UK)PrG" sheetId="31" r:id="rId21"/>
    <sheet name="Fr.Nr.2 VBD(UK)PrSP" sheetId="24" r:id="rId22"/>
    <sheet name="Fr.Nr.2SPrG" sheetId="45" r:id="rId23"/>
    <sheet name="Pažyma apie pajamas" sheetId="16" r:id="rId24"/>
    <sheet name="Forma S7" sheetId="17" r:id="rId25"/>
    <sheet name="Gautų FS pažyma pagal šalt" sheetId="14" r:id="rId26"/>
    <sheet name="Gautų FS pažyma" sheetId="19" r:id="rId27"/>
    <sheet name="9 priedas" sheetId="35" r:id="rId28"/>
    <sheet name="9 priedo pažyma" sheetId="22" r:id="rId29"/>
    <sheet name="Pažyma sukauptų FS pagal fukc" sheetId="21" r:id="rId30"/>
    <sheet name="Pažyma sukauptų FS pagal šalt" sheetId="23" r:id="rId31"/>
    <sheet name="Gimnazija" sheetId="37" r:id="rId32"/>
    <sheet name="Spec. skyrius" sheetId="38" r:id="rId33"/>
    <sheet name="9 forma" sheetId="40" r:id="rId34"/>
    <sheet name="Neužimtos p. gimnazija" sheetId="39" r:id="rId35"/>
    <sheet name="Neužimtos p. spec. skyrius" sheetId="36" r:id="rId36"/>
    <sheet name="Tikslinės lėšos" sheetId="44" r:id="rId3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9" i="37" l="1"/>
  <c r="P39" i="37"/>
  <c r="K39" i="37"/>
  <c r="J39" i="37"/>
  <c r="H39" i="37"/>
  <c r="G39" i="37"/>
  <c r="F39" i="37"/>
  <c r="E39" i="37"/>
  <c r="D39" i="37"/>
  <c r="C39" i="37"/>
  <c r="R38" i="37"/>
  <c r="Q38" i="37"/>
  <c r="P38" i="37"/>
  <c r="O38" i="37"/>
  <c r="N38" i="37"/>
  <c r="M38" i="37"/>
  <c r="S38" i="37" s="1"/>
  <c r="K38" i="37"/>
  <c r="J38" i="37"/>
  <c r="I38" i="37"/>
  <c r="H38" i="37"/>
  <c r="L38" i="37" s="1"/>
  <c r="G38" i="37"/>
  <c r="F38" i="37"/>
  <c r="E38" i="37"/>
  <c r="D38" i="37"/>
  <c r="C38" i="37"/>
  <c r="B38" i="37"/>
  <c r="R37" i="37"/>
  <c r="J37" i="37"/>
  <c r="H37" i="37"/>
  <c r="G37" i="37"/>
  <c r="F37" i="37"/>
  <c r="E37" i="37"/>
  <c r="D37" i="37"/>
  <c r="C37" i="37"/>
  <c r="B37" i="37"/>
  <c r="R36" i="37"/>
  <c r="Q36" i="37"/>
  <c r="P36" i="37"/>
  <c r="O36" i="37"/>
  <c r="N36" i="37"/>
  <c r="K36" i="37"/>
  <c r="J36" i="37"/>
  <c r="I36" i="37"/>
  <c r="H36" i="37"/>
  <c r="L36" i="37" s="1"/>
  <c r="G36" i="37"/>
  <c r="F36" i="37"/>
  <c r="D36" i="37"/>
  <c r="C36" i="37"/>
  <c r="B36" i="37"/>
  <c r="R35" i="37"/>
  <c r="J35" i="37"/>
  <c r="H35" i="37"/>
  <c r="G35" i="37"/>
  <c r="F35" i="37"/>
  <c r="E35" i="37"/>
  <c r="D35" i="37"/>
  <c r="C35" i="37"/>
  <c r="Q34" i="37"/>
  <c r="P34" i="37"/>
  <c r="N34" i="37"/>
  <c r="K34" i="37"/>
  <c r="J34" i="37"/>
  <c r="H34" i="37"/>
  <c r="G34" i="37"/>
  <c r="F34" i="37"/>
  <c r="D34" i="37"/>
  <c r="B34" i="37"/>
  <c r="O33" i="37"/>
  <c r="M33" i="37"/>
  <c r="S33" i="37" s="1"/>
  <c r="L33" i="37"/>
  <c r="F33" i="37"/>
  <c r="R32" i="37"/>
  <c r="R34" i="37" s="1"/>
  <c r="O32" i="37"/>
  <c r="O34" i="37" s="1"/>
  <c r="N32" i="37"/>
  <c r="S32" i="37" s="1"/>
  <c r="M32" i="37"/>
  <c r="I32" i="37"/>
  <c r="I34" i="37" s="1"/>
  <c r="H32" i="37"/>
  <c r="C32" i="37"/>
  <c r="C34" i="37" s="1"/>
  <c r="Q31" i="37"/>
  <c r="Q39" i="37" s="1"/>
  <c r="O31" i="37"/>
  <c r="O35" i="37" s="1"/>
  <c r="N31" i="37"/>
  <c r="S31" i="37" s="1"/>
  <c r="M31" i="37"/>
  <c r="I31" i="37"/>
  <c r="L31" i="37" s="1"/>
  <c r="S30" i="37"/>
  <c r="L30" i="37"/>
  <c r="S29" i="37"/>
  <c r="M29" i="37"/>
  <c r="M39" i="37" s="1"/>
  <c r="H29" i="37"/>
  <c r="L29" i="37" s="1"/>
  <c r="B29" i="37"/>
  <c r="B39" i="37" s="1"/>
  <c r="S28" i="37"/>
  <c r="L28" i="37"/>
  <c r="S27" i="37"/>
  <c r="O27" i="37"/>
  <c r="L27" i="37"/>
  <c r="S26" i="37"/>
  <c r="L26" i="37"/>
  <c r="S25" i="37"/>
  <c r="M25" i="37"/>
  <c r="H25" i="37"/>
  <c r="L25" i="37" s="1"/>
  <c r="S24" i="37"/>
  <c r="L24" i="37"/>
  <c r="Q23" i="37"/>
  <c r="P23" i="37"/>
  <c r="P37" i="37" s="1"/>
  <c r="O23" i="37"/>
  <c r="O37" i="37" s="1"/>
  <c r="K23" i="37"/>
  <c r="K37" i="37" s="1"/>
  <c r="H23" i="37"/>
  <c r="M22" i="37"/>
  <c r="S22" i="37" s="1"/>
  <c r="L22" i="37"/>
  <c r="E22" i="37"/>
  <c r="E36" i="37" s="1"/>
  <c r="Q21" i="37"/>
  <c r="Q37" i="37" s="1"/>
  <c r="O21" i="37"/>
  <c r="N21" i="37"/>
  <c r="N37" i="37" s="1"/>
  <c r="I21" i="37"/>
  <c r="I37" i="37" s="1"/>
  <c r="H21" i="37"/>
  <c r="M20" i="37"/>
  <c r="M36" i="37" s="1"/>
  <c r="S36" i="37" s="1"/>
  <c r="L20" i="37"/>
  <c r="L365" i="45"/>
  <c r="L364" i="45" s="1"/>
  <c r="K365" i="45"/>
  <c r="J365" i="45"/>
  <c r="I365" i="45"/>
  <c r="K364" i="45"/>
  <c r="J364" i="45"/>
  <c r="I364" i="45"/>
  <c r="L362" i="45"/>
  <c r="K362" i="45"/>
  <c r="J362" i="45"/>
  <c r="I362" i="45"/>
  <c r="I361" i="45" s="1"/>
  <c r="L361" i="45"/>
  <c r="K361" i="45"/>
  <c r="J361" i="45"/>
  <c r="L359" i="45"/>
  <c r="L358" i="45" s="1"/>
  <c r="K359" i="45"/>
  <c r="K358" i="45" s="1"/>
  <c r="J359" i="45"/>
  <c r="J358" i="45" s="1"/>
  <c r="I359" i="45"/>
  <c r="I358" i="45" s="1"/>
  <c r="L355" i="45"/>
  <c r="L354" i="45" s="1"/>
  <c r="K355" i="45"/>
  <c r="J355" i="45"/>
  <c r="I355" i="45"/>
  <c r="K354" i="45"/>
  <c r="J354" i="45"/>
  <c r="I354" i="45"/>
  <c r="L351" i="45"/>
  <c r="K351" i="45"/>
  <c r="J351" i="45"/>
  <c r="I351" i="45"/>
  <c r="I350" i="45" s="1"/>
  <c r="L350" i="45"/>
  <c r="K350" i="45"/>
  <c r="J350" i="45"/>
  <c r="L347" i="45"/>
  <c r="L346" i="45" s="1"/>
  <c r="K347" i="45"/>
  <c r="K346" i="45" s="1"/>
  <c r="K336" i="45" s="1"/>
  <c r="J347" i="45"/>
  <c r="J346" i="45" s="1"/>
  <c r="J336" i="45" s="1"/>
  <c r="I347" i="45"/>
  <c r="I346" i="45" s="1"/>
  <c r="L343" i="45"/>
  <c r="K343" i="45"/>
  <c r="J343" i="45"/>
  <c r="I343" i="45"/>
  <c r="L340" i="45"/>
  <c r="K340" i="45"/>
  <c r="J340" i="45"/>
  <c r="I340" i="45"/>
  <c r="L338" i="45"/>
  <c r="K338" i="45"/>
  <c r="J338" i="45"/>
  <c r="I338" i="45"/>
  <c r="I337" i="45" s="1"/>
  <c r="L337" i="45"/>
  <c r="K337" i="45"/>
  <c r="J337" i="45"/>
  <c r="L333" i="45"/>
  <c r="K333" i="45"/>
  <c r="J333" i="45"/>
  <c r="I333" i="45"/>
  <c r="I332" i="45" s="1"/>
  <c r="L332" i="45"/>
  <c r="K332" i="45"/>
  <c r="J332" i="45"/>
  <c r="L330" i="45"/>
  <c r="K330" i="45"/>
  <c r="K329" i="45" s="1"/>
  <c r="J330" i="45"/>
  <c r="J329" i="45" s="1"/>
  <c r="I330" i="45"/>
  <c r="I329" i="45" s="1"/>
  <c r="L329" i="45"/>
  <c r="L327" i="45"/>
  <c r="L326" i="45" s="1"/>
  <c r="K327" i="45"/>
  <c r="J327" i="45"/>
  <c r="I327" i="45"/>
  <c r="K326" i="45"/>
  <c r="J326" i="45"/>
  <c r="I326" i="45"/>
  <c r="L323" i="45"/>
  <c r="L322" i="45" s="1"/>
  <c r="K323" i="45"/>
  <c r="J323" i="45"/>
  <c r="I323" i="45"/>
  <c r="I322" i="45" s="1"/>
  <c r="K322" i="45"/>
  <c r="J322" i="45"/>
  <c r="L319" i="45"/>
  <c r="K319" i="45"/>
  <c r="K318" i="45" s="1"/>
  <c r="J319" i="45"/>
  <c r="J318" i="45" s="1"/>
  <c r="I319" i="45"/>
  <c r="I318" i="45" s="1"/>
  <c r="L318" i="45"/>
  <c r="L315" i="45"/>
  <c r="L314" i="45" s="1"/>
  <c r="K315" i="45"/>
  <c r="J315" i="45"/>
  <c r="I315" i="45"/>
  <c r="K314" i="45"/>
  <c r="J314" i="45"/>
  <c r="I314" i="45"/>
  <c r="L311" i="45"/>
  <c r="K311" i="45"/>
  <c r="J311" i="45"/>
  <c r="I311" i="45"/>
  <c r="L308" i="45"/>
  <c r="K308" i="45"/>
  <c r="J308" i="45"/>
  <c r="I308" i="45"/>
  <c r="L306" i="45"/>
  <c r="K306" i="45"/>
  <c r="K305" i="45" s="1"/>
  <c r="K304" i="45" s="1"/>
  <c r="K303" i="45" s="1"/>
  <c r="J306" i="45"/>
  <c r="J305" i="45" s="1"/>
  <c r="J304" i="45" s="1"/>
  <c r="J303" i="45" s="1"/>
  <c r="I306" i="45"/>
  <c r="I305" i="45" s="1"/>
  <c r="L305" i="45"/>
  <c r="L300" i="45"/>
  <c r="L299" i="45" s="1"/>
  <c r="K300" i="45"/>
  <c r="J300" i="45"/>
  <c r="I300" i="45"/>
  <c r="I299" i="45" s="1"/>
  <c r="K299" i="45"/>
  <c r="J299" i="45"/>
  <c r="L297" i="45"/>
  <c r="K297" i="45"/>
  <c r="K296" i="45" s="1"/>
  <c r="J297" i="45"/>
  <c r="J296" i="45" s="1"/>
  <c r="I297" i="45"/>
  <c r="I296" i="45" s="1"/>
  <c r="L296" i="45"/>
  <c r="L294" i="45"/>
  <c r="L293" i="45" s="1"/>
  <c r="K294" i="45"/>
  <c r="J294" i="45"/>
  <c r="I294" i="45"/>
  <c r="K293" i="45"/>
  <c r="J293" i="45"/>
  <c r="I293" i="45"/>
  <c r="L290" i="45"/>
  <c r="L289" i="45" s="1"/>
  <c r="K290" i="45"/>
  <c r="J290" i="45"/>
  <c r="I290" i="45"/>
  <c r="I289" i="45" s="1"/>
  <c r="K289" i="45"/>
  <c r="J289" i="45"/>
  <c r="L286" i="45"/>
  <c r="K286" i="45"/>
  <c r="K285" i="45" s="1"/>
  <c r="J286" i="45"/>
  <c r="J285" i="45" s="1"/>
  <c r="I286" i="45"/>
  <c r="I285" i="45" s="1"/>
  <c r="L285" i="45"/>
  <c r="L282" i="45"/>
  <c r="L281" i="45" s="1"/>
  <c r="K282" i="45"/>
  <c r="J282" i="45"/>
  <c r="I282" i="45"/>
  <c r="K281" i="45"/>
  <c r="J281" i="45"/>
  <c r="I281" i="45"/>
  <c r="L278" i="45"/>
  <c r="K278" i="45"/>
  <c r="J278" i="45"/>
  <c r="I278" i="45"/>
  <c r="L275" i="45"/>
  <c r="K275" i="45"/>
  <c r="J275" i="45"/>
  <c r="I275" i="45"/>
  <c r="L273" i="45"/>
  <c r="K273" i="45"/>
  <c r="K272" i="45" s="1"/>
  <c r="K271" i="45" s="1"/>
  <c r="J273" i="45"/>
  <c r="J272" i="45" s="1"/>
  <c r="I273" i="45"/>
  <c r="I272" i="45" s="1"/>
  <c r="L272" i="45"/>
  <c r="L268" i="45"/>
  <c r="K268" i="45"/>
  <c r="K267" i="45" s="1"/>
  <c r="J268" i="45"/>
  <c r="J267" i="45" s="1"/>
  <c r="I268" i="45"/>
  <c r="I267" i="45" s="1"/>
  <c r="L267" i="45"/>
  <c r="L265" i="45"/>
  <c r="L264" i="45" s="1"/>
  <c r="K265" i="45"/>
  <c r="J265" i="45"/>
  <c r="I265" i="45"/>
  <c r="K264" i="45"/>
  <c r="J264" i="45"/>
  <c r="I264" i="45"/>
  <c r="L262" i="45"/>
  <c r="L261" i="45" s="1"/>
  <c r="K262" i="45"/>
  <c r="J262" i="45"/>
  <c r="I262" i="45"/>
  <c r="I261" i="45" s="1"/>
  <c r="K261" i="45"/>
  <c r="J261" i="45"/>
  <c r="L258" i="45"/>
  <c r="K258" i="45"/>
  <c r="K257" i="45" s="1"/>
  <c r="J258" i="45"/>
  <c r="J257" i="45" s="1"/>
  <c r="I258" i="45"/>
  <c r="I257" i="45" s="1"/>
  <c r="L257" i="45"/>
  <c r="L254" i="45"/>
  <c r="L253" i="45" s="1"/>
  <c r="K254" i="45"/>
  <c r="J254" i="45"/>
  <c r="I254" i="45"/>
  <c r="K253" i="45"/>
  <c r="J253" i="45"/>
  <c r="I253" i="45"/>
  <c r="L250" i="45"/>
  <c r="L249" i="45" s="1"/>
  <c r="K250" i="45"/>
  <c r="J250" i="45"/>
  <c r="I250" i="45"/>
  <c r="I249" i="45" s="1"/>
  <c r="K249" i="45"/>
  <c r="J249" i="45"/>
  <c r="L246" i="45"/>
  <c r="K246" i="45"/>
  <c r="J246" i="45"/>
  <c r="I246" i="45"/>
  <c r="L243" i="45"/>
  <c r="K243" i="45"/>
  <c r="J243" i="45"/>
  <c r="I243" i="45"/>
  <c r="L241" i="45"/>
  <c r="L240" i="45" s="1"/>
  <c r="L239" i="45" s="1"/>
  <c r="K241" i="45"/>
  <c r="J241" i="45"/>
  <c r="I241" i="45"/>
  <c r="K240" i="45"/>
  <c r="J240" i="45"/>
  <c r="I240" i="45"/>
  <c r="L234" i="45"/>
  <c r="K234" i="45"/>
  <c r="K233" i="45" s="1"/>
  <c r="K232" i="45" s="1"/>
  <c r="J234" i="45"/>
  <c r="J233" i="45" s="1"/>
  <c r="J232" i="45" s="1"/>
  <c r="I234" i="45"/>
  <c r="I233" i="45" s="1"/>
  <c r="I232" i="45" s="1"/>
  <c r="L233" i="45"/>
  <c r="L232" i="45" s="1"/>
  <c r="L230" i="45"/>
  <c r="K230" i="45"/>
  <c r="K229" i="45" s="1"/>
  <c r="K228" i="45" s="1"/>
  <c r="J230" i="45"/>
  <c r="J229" i="45" s="1"/>
  <c r="J228" i="45" s="1"/>
  <c r="I230" i="45"/>
  <c r="I229" i="45" s="1"/>
  <c r="I228" i="45" s="1"/>
  <c r="L229" i="45"/>
  <c r="L228" i="45" s="1"/>
  <c r="L221" i="45"/>
  <c r="K221" i="45"/>
  <c r="K220" i="45" s="1"/>
  <c r="J221" i="45"/>
  <c r="J220" i="45" s="1"/>
  <c r="I221" i="45"/>
  <c r="I220" i="45" s="1"/>
  <c r="L220" i="45"/>
  <c r="L218" i="45"/>
  <c r="L217" i="45" s="1"/>
  <c r="L216" i="45" s="1"/>
  <c r="K218" i="45"/>
  <c r="J218" i="45"/>
  <c r="I218" i="45"/>
  <c r="K217" i="45"/>
  <c r="J217" i="45"/>
  <c r="I217" i="45"/>
  <c r="L211" i="45"/>
  <c r="L210" i="45" s="1"/>
  <c r="L209" i="45" s="1"/>
  <c r="K211" i="45"/>
  <c r="J211" i="45"/>
  <c r="I211" i="45"/>
  <c r="K210" i="45"/>
  <c r="K209" i="45" s="1"/>
  <c r="J210" i="45"/>
  <c r="J209" i="45" s="1"/>
  <c r="I210" i="45"/>
  <c r="I209" i="45" s="1"/>
  <c r="L207" i="45"/>
  <c r="L206" i="45" s="1"/>
  <c r="K207" i="45"/>
  <c r="J207" i="45"/>
  <c r="I207" i="45"/>
  <c r="K206" i="45"/>
  <c r="J206" i="45"/>
  <c r="I206" i="45"/>
  <c r="L202" i="45"/>
  <c r="L201" i="45" s="1"/>
  <c r="K202" i="45"/>
  <c r="J202" i="45"/>
  <c r="I202" i="45"/>
  <c r="K201" i="45"/>
  <c r="J201" i="45"/>
  <c r="I201" i="45"/>
  <c r="L196" i="45"/>
  <c r="K196" i="45"/>
  <c r="K195" i="45" s="1"/>
  <c r="K186" i="45" s="1"/>
  <c r="J196" i="45"/>
  <c r="J195" i="45" s="1"/>
  <c r="J186" i="45" s="1"/>
  <c r="I196" i="45"/>
  <c r="I195" i="45" s="1"/>
  <c r="I186" i="45" s="1"/>
  <c r="L195" i="45"/>
  <c r="L191" i="45"/>
  <c r="L190" i="45" s="1"/>
  <c r="K191" i="45"/>
  <c r="J191" i="45"/>
  <c r="I191" i="45"/>
  <c r="K190" i="45"/>
  <c r="J190" i="45"/>
  <c r="I190" i="45"/>
  <c r="L188" i="45"/>
  <c r="L187" i="45" s="1"/>
  <c r="K188" i="45"/>
  <c r="J188" i="45"/>
  <c r="I188" i="45"/>
  <c r="K187" i="45"/>
  <c r="J187" i="45"/>
  <c r="I187" i="45"/>
  <c r="L180" i="45"/>
  <c r="K180" i="45"/>
  <c r="K179" i="45" s="1"/>
  <c r="J180" i="45"/>
  <c r="J179" i="45" s="1"/>
  <c r="I180" i="45"/>
  <c r="I179" i="45" s="1"/>
  <c r="L179" i="45"/>
  <c r="L175" i="45"/>
  <c r="L174" i="45" s="1"/>
  <c r="L173" i="45" s="1"/>
  <c r="K175" i="45"/>
  <c r="J175" i="45"/>
  <c r="I175" i="45"/>
  <c r="K174" i="45"/>
  <c r="J174" i="45"/>
  <c r="I174" i="45"/>
  <c r="L171" i="45"/>
  <c r="L170" i="45" s="1"/>
  <c r="L169" i="45" s="1"/>
  <c r="K171" i="45"/>
  <c r="J171" i="45"/>
  <c r="I171" i="45"/>
  <c r="K170" i="45"/>
  <c r="K169" i="45" s="1"/>
  <c r="J170" i="45"/>
  <c r="J169" i="45" s="1"/>
  <c r="I170" i="45"/>
  <c r="I169" i="45" s="1"/>
  <c r="L166" i="45"/>
  <c r="K166" i="45"/>
  <c r="K165" i="45" s="1"/>
  <c r="J166" i="45"/>
  <c r="J165" i="45" s="1"/>
  <c r="I166" i="45"/>
  <c r="I165" i="45" s="1"/>
  <c r="L165" i="45"/>
  <c r="L161" i="45"/>
  <c r="L160" i="45" s="1"/>
  <c r="L159" i="45" s="1"/>
  <c r="L158" i="45" s="1"/>
  <c r="K161" i="45"/>
  <c r="J161" i="45"/>
  <c r="I161" i="45"/>
  <c r="I160" i="45" s="1"/>
  <c r="I159" i="45" s="1"/>
  <c r="I158" i="45" s="1"/>
  <c r="K160" i="45"/>
  <c r="J160" i="45"/>
  <c r="L155" i="45"/>
  <c r="K155" i="45"/>
  <c r="K154" i="45" s="1"/>
  <c r="K153" i="45" s="1"/>
  <c r="J155" i="45"/>
  <c r="J154" i="45" s="1"/>
  <c r="J153" i="45" s="1"/>
  <c r="I155" i="45"/>
  <c r="I154" i="45" s="1"/>
  <c r="I153" i="45" s="1"/>
  <c r="L154" i="45"/>
  <c r="L153" i="45" s="1"/>
  <c r="L151" i="45"/>
  <c r="K151" i="45"/>
  <c r="K150" i="45" s="1"/>
  <c r="J151" i="45"/>
  <c r="J150" i="45" s="1"/>
  <c r="I151" i="45"/>
  <c r="I150" i="45" s="1"/>
  <c r="L150" i="45"/>
  <c r="L147" i="45"/>
  <c r="L146" i="45" s="1"/>
  <c r="L145" i="45" s="1"/>
  <c r="K147" i="45"/>
  <c r="J147" i="45"/>
  <c r="I147" i="45"/>
  <c r="K146" i="45"/>
  <c r="K145" i="45" s="1"/>
  <c r="J146" i="45"/>
  <c r="J145" i="45" s="1"/>
  <c r="I146" i="45"/>
  <c r="I145" i="45" s="1"/>
  <c r="L142" i="45"/>
  <c r="L141" i="45" s="1"/>
  <c r="L140" i="45" s="1"/>
  <c r="L139" i="45" s="1"/>
  <c r="K142" i="45"/>
  <c r="J142" i="45"/>
  <c r="I142" i="45"/>
  <c r="I141" i="45" s="1"/>
  <c r="I140" i="45" s="1"/>
  <c r="I139" i="45" s="1"/>
  <c r="K141" i="45"/>
  <c r="K140" i="45" s="1"/>
  <c r="K139" i="45" s="1"/>
  <c r="J141" i="45"/>
  <c r="J140" i="45" s="1"/>
  <c r="L137" i="45"/>
  <c r="K137" i="45"/>
  <c r="K136" i="45" s="1"/>
  <c r="K135" i="45" s="1"/>
  <c r="J137" i="45"/>
  <c r="J136" i="45" s="1"/>
  <c r="J135" i="45" s="1"/>
  <c r="I137" i="45"/>
  <c r="I136" i="45" s="1"/>
  <c r="I135" i="45" s="1"/>
  <c r="L136" i="45"/>
  <c r="L135" i="45" s="1"/>
  <c r="L133" i="45"/>
  <c r="K133" i="45"/>
  <c r="K132" i="45" s="1"/>
  <c r="K131" i="45" s="1"/>
  <c r="J133" i="45"/>
  <c r="J132" i="45" s="1"/>
  <c r="J131" i="45" s="1"/>
  <c r="I133" i="45"/>
  <c r="I132" i="45" s="1"/>
  <c r="I131" i="45" s="1"/>
  <c r="L132" i="45"/>
  <c r="L131" i="45" s="1"/>
  <c r="L129" i="45"/>
  <c r="K129" i="45"/>
  <c r="K128" i="45" s="1"/>
  <c r="K127" i="45" s="1"/>
  <c r="J129" i="45"/>
  <c r="J128" i="45" s="1"/>
  <c r="J127" i="45" s="1"/>
  <c r="I129" i="45"/>
  <c r="I128" i="45" s="1"/>
  <c r="I127" i="45" s="1"/>
  <c r="L128" i="45"/>
  <c r="L127" i="45" s="1"/>
  <c r="L125" i="45"/>
  <c r="K125" i="45"/>
  <c r="K124" i="45" s="1"/>
  <c r="K123" i="45" s="1"/>
  <c r="J125" i="45"/>
  <c r="J124" i="45" s="1"/>
  <c r="J123" i="45" s="1"/>
  <c r="I125" i="45"/>
  <c r="I124" i="45" s="1"/>
  <c r="I123" i="45" s="1"/>
  <c r="L124" i="45"/>
  <c r="L123" i="45" s="1"/>
  <c r="L121" i="45"/>
  <c r="K121" i="45"/>
  <c r="K120" i="45" s="1"/>
  <c r="K119" i="45" s="1"/>
  <c r="J121" i="45"/>
  <c r="J120" i="45" s="1"/>
  <c r="J119" i="45" s="1"/>
  <c r="I121" i="45"/>
  <c r="I120" i="45" s="1"/>
  <c r="I119" i="45" s="1"/>
  <c r="L120" i="45"/>
  <c r="L119" i="45" s="1"/>
  <c r="L116" i="45"/>
  <c r="K116" i="45"/>
  <c r="K115" i="45" s="1"/>
  <c r="K114" i="45" s="1"/>
  <c r="J116" i="45"/>
  <c r="J115" i="45" s="1"/>
  <c r="J114" i="45" s="1"/>
  <c r="I116" i="45"/>
  <c r="I115" i="45" s="1"/>
  <c r="I114" i="45" s="1"/>
  <c r="L115" i="45"/>
  <c r="L114" i="45" s="1"/>
  <c r="L110" i="45"/>
  <c r="L109" i="45" s="1"/>
  <c r="K110" i="45"/>
  <c r="J110" i="45"/>
  <c r="I110" i="45"/>
  <c r="K109" i="45"/>
  <c r="J109" i="45"/>
  <c r="I109" i="45"/>
  <c r="L106" i="45"/>
  <c r="K106" i="45"/>
  <c r="K105" i="45" s="1"/>
  <c r="K104" i="45" s="1"/>
  <c r="J106" i="45"/>
  <c r="J105" i="45" s="1"/>
  <c r="J104" i="45" s="1"/>
  <c r="I106" i="45"/>
  <c r="I105" i="45" s="1"/>
  <c r="I104" i="45" s="1"/>
  <c r="L105" i="45"/>
  <c r="L101" i="45"/>
  <c r="K101" i="45"/>
  <c r="K100" i="45" s="1"/>
  <c r="K99" i="45" s="1"/>
  <c r="J101" i="45"/>
  <c r="J100" i="45" s="1"/>
  <c r="J99" i="45" s="1"/>
  <c r="I101" i="45"/>
  <c r="I100" i="45" s="1"/>
  <c r="I99" i="45" s="1"/>
  <c r="L100" i="45"/>
  <c r="L99" i="45" s="1"/>
  <c r="L96" i="45"/>
  <c r="K96" i="45"/>
  <c r="K95" i="45" s="1"/>
  <c r="K94" i="45" s="1"/>
  <c r="J96" i="45"/>
  <c r="J95" i="45" s="1"/>
  <c r="J94" i="45" s="1"/>
  <c r="I96" i="45"/>
  <c r="I95" i="45" s="1"/>
  <c r="I94" i="45" s="1"/>
  <c r="L95" i="45"/>
  <c r="L94" i="45" s="1"/>
  <c r="L89" i="45"/>
  <c r="L88" i="45" s="1"/>
  <c r="L87" i="45" s="1"/>
  <c r="L86" i="45" s="1"/>
  <c r="K89" i="45"/>
  <c r="J89" i="45"/>
  <c r="I89" i="45"/>
  <c r="K88" i="45"/>
  <c r="J88" i="45"/>
  <c r="I88" i="45"/>
  <c r="K87" i="45"/>
  <c r="K86" i="45" s="1"/>
  <c r="J87" i="45"/>
  <c r="J86" i="45" s="1"/>
  <c r="I87" i="45"/>
  <c r="I86" i="45" s="1"/>
  <c r="L84" i="45"/>
  <c r="L83" i="45" s="1"/>
  <c r="L82" i="45" s="1"/>
  <c r="K84" i="45"/>
  <c r="J84" i="45"/>
  <c r="I84" i="45"/>
  <c r="K83" i="45"/>
  <c r="K82" i="45" s="1"/>
  <c r="J83" i="45"/>
  <c r="J82" i="45" s="1"/>
  <c r="I83" i="45"/>
  <c r="I82" i="45" s="1"/>
  <c r="L78" i="45"/>
  <c r="L77" i="45" s="1"/>
  <c r="K78" i="45"/>
  <c r="J78" i="45"/>
  <c r="I78" i="45"/>
  <c r="K77" i="45"/>
  <c r="J77" i="45"/>
  <c r="I77" i="45"/>
  <c r="L73" i="45"/>
  <c r="L72" i="45" s="1"/>
  <c r="K73" i="45"/>
  <c r="J73" i="45"/>
  <c r="I73" i="45"/>
  <c r="K72" i="45"/>
  <c r="J72" i="45"/>
  <c r="I72" i="45"/>
  <c r="L68" i="45"/>
  <c r="K68" i="45"/>
  <c r="K67" i="45" s="1"/>
  <c r="K66" i="45" s="1"/>
  <c r="J68" i="45"/>
  <c r="J67" i="45" s="1"/>
  <c r="J66" i="45" s="1"/>
  <c r="I68" i="45"/>
  <c r="I67" i="45" s="1"/>
  <c r="I66" i="45" s="1"/>
  <c r="I65" i="45" s="1"/>
  <c r="L67" i="45"/>
  <c r="L49" i="45"/>
  <c r="L48" i="45" s="1"/>
  <c r="L47" i="45" s="1"/>
  <c r="L46" i="45" s="1"/>
  <c r="K49" i="45"/>
  <c r="J49" i="45"/>
  <c r="I49" i="45"/>
  <c r="K48" i="45"/>
  <c r="J48" i="45"/>
  <c r="I48" i="45"/>
  <c r="K47" i="45"/>
  <c r="K46" i="45" s="1"/>
  <c r="J47" i="45"/>
  <c r="J46" i="45" s="1"/>
  <c r="I47" i="45"/>
  <c r="I46" i="45" s="1"/>
  <c r="L44" i="45"/>
  <c r="L43" i="45" s="1"/>
  <c r="L42" i="45" s="1"/>
  <c r="K44" i="45"/>
  <c r="J44" i="45"/>
  <c r="I44" i="45"/>
  <c r="K43" i="45"/>
  <c r="K42" i="45" s="1"/>
  <c r="J43" i="45"/>
  <c r="J42" i="45" s="1"/>
  <c r="I43" i="45"/>
  <c r="I42" i="45" s="1"/>
  <c r="L40" i="45"/>
  <c r="K40" i="45"/>
  <c r="J40" i="45"/>
  <c r="I40" i="45"/>
  <c r="L38" i="45"/>
  <c r="K38" i="45"/>
  <c r="K37" i="45" s="1"/>
  <c r="K36" i="45" s="1"/>
  <c r="J38" i="45"/>
  <c r="J37" i="45" s="1"/>
  <c r="J36" i="45" s="1"/>
  <c r="I38" i="45"/>
  <c r="I37" i="45" s="1"/>
  <c r="I36" i="45" s="1"/>
  <c r="L37" i="45"/>
  <c r="L36" i="45" s="1"/>
  <c r="L35" i="45" s="1"/>
  <c r="H28" i="14"/>
  <c r="H26" i="14"/>
  <c r="H24" i="14"/>
  <c r="H20" i="14"/>
  <c r="H18" i="14"/>
  <c r="H41" i="19"/>
  <c r="H39" i="19"/>
  <c r="H37" i="19"/>
  <c r="H35" i="19"/>
  <c r="H31" i="19"/>
  <c r="H28" i="19"/>
  <c r="H24" i="19"/>
  <c r="H22" i="19"/>
  <c r="H20" i="19"/>
  <c r="H18" i="19"/>
  <c r="I39" i="44"/>
  <c r="G39" i="44"/>
  <c r="K38" i="44"/>
  <c r="K37" i="44"/>
  <c r="K36" i="44"/>
  <c r="K35" i="44"/>
  <c r="K34" i="44"/>
  <c r="K33" i="44"/>
  <c r="K32" i="44"/>
  <c r="K31" i="44"/>
  <c r="K30" i="44"/>
  <c r="K29" i="44"/>
  <c r="K28" i="44"/>
  <c r="K27" i="44"/>
  <c r="K26" i="44"/>
  <c r="K25" i="44"/>
  <c r="E25" i="44"/>
  <c r="K24" i="44"/>
  <c r="E24" i="44"/>
  <c r="K23" i="44"/>
  <c r="E23" i="44"/>
  <c r="K22" i="44"/>
  <c r="K21" i="44"/>
  <c r="K20" i="44"/>
  <c r="K19" i="44"/>
  <c r="E19" i="44"/>
  <c r="E39" i="44" s="1"/>
  <c r="K18" i="44"/>
  <c r="K17" i="44"/>
  <c r="E17" i="44"/>
  <c r="C15" i="36"/>
  <c r="C20" i="39"/>
  <c r="R39" i="40"/>
  <c r="Q39" i="40"/>
  <c r="P39" i="40"/>
  <c r="S39" i="40" s="1"/>
  <c r="O39" i="40"/>
  <c r="N39" i="40"/>
  <c r="M39" i="40"/>
  <c r="K39" i="40"/>
  <c r="J39" i="40"/>
  <c r="I39" i="40"/>
  <c r="H39" i="40"/>
  <c r="L39" i="40" s="1"/>
  <c r="G39" i="40"/>
  <c r="F39" i="40"/>
  <c r="E39" i="40"/>
  <c r="D39" i="40"/>
  <c r="C39" i="40"/>
  <c r="B39" i="40"/>
  <c r="R38" i="40"/>
  <c r="Q38" i="40"/>
  <c r="P38" i="40"/>
  <c r="O38" i="40"/>
  <c r="N38" i="40"/>
  <c r="M38" i="40"/>
  <c r="S38" i="40" s="1"/>
  <c r="K38" i="40"/>
  <c r="J38" i="40"/>
  <c r="I38" i="40"/>
  <c r="H38" i="40"/>
  <c r="L38" i="40" s="1"/>
  <c r="G38" i="40"/>
  <c r="F38" i="40"/>
  <c r="E38" i="40"/>
  <c r="D38" i="40"/>
  <c r="C38" i="40"/>
  <c r="B38" i="40"/>
  <c r="R37" i="40"/>
  <c r="Q37" i="40"/>
  <c r="P37" i="40"/>
  <c r="S37" i="40" s="1"/>
  <c r="O37" i="40"/>
  <c r="N37" i="40"/>
  <c r="M37" i="40"/>
  <c r="K37" i="40"/>
  <c r="J37" i="40"/>
  <c r="I37" i="40"/>
  <c r="H37" i="40"/>
  <c r="L37" i="40" s="1"/>
  <c r="G37" i="40"/>
  <c r="F37" i="40"/>
  <c r="E37" i="40"/>
  <c r="D37" i="40"/>
  <c r="C37" i="40"/>
  <c r="B37" i="40"/>
  <c r="R36" i="40"/>
  <c r="Q36" i="40"/>
  <c r="P36" i="40"/>
  <c r="O36" i="40"/>
  <c r="N36" i="40"/>
  <c r="M36" i="40"/>
  <c r="S36" i="40" s="1"/>
  <c r="K36" i="40"/>
  <c r="J36" i="40"/>
  <c r="L36" i="40" s="1"/>
  <c r="I36" i="40"/>
  <c r="H36" i="40"/>
  <c r="G36" i="40"/>
  <c r="F36" i="40"/>
  <c r="E36" i="40"/>
  <c r="D36" i="40"/>
  <c r="C36" i="40"/>
  <c r="B36" i="40"/>
  <c r="R35" i="40"/>
  <c r="Q35" i="40"/>
  <c r="P35" i="40"/>
  <c r="S35" i="40" s="1"/>
  <c r="O35" i="40"/>
  <c r="N35" i="40"/>
  <c r="M35" i="40"/>
  <c r="K35" i="40"/>
  <c r="J35" i="40"/>
  <c r="I35" i="40"/>
  <c r="H35" i="40"/>
  <c r="L35" i="40" s="1"/>
  <c r="G35" i="40"/>
  <c r="F35" i="40"/>
  <c r="E35" i="40"/>
  <c r="D35" i="40"/>
  <c r="C35" i="40"/>
  <c r="B35" i="40"/>
  <c r="R34" i="40"/>
  <c r="Q34" i="40"/>
  <c r="P34" i="40"/>
  <c r="O34" i="40"/>
  <c r="N34" i="40"/>
  <c r="M34" i="40"/>
  <c r="S34" i="40" s="1"/>
  <c r="K34" i="40"/>
  <c r="J34" i="40"/>
  <c r="I34" i="40"/>
  <c r="H34" i="40"/>
  <c r="L34" i="40" s="1"/>
  <c r="G34" i="40"/>
  <c r="F34" i="40"/>
  <c r="E34" i="40"/>
  <c r="D34" i="40"/>
  <c r="C34" i="40"/>
  <c r="B34" i="40"/>
  <c r="S33" i="40"/>
  <c r="L33" i="40"/>
  <c r="S32" i="40"/>
  <c r="L32" i="40"/>
  <c r="S31" i="40"/>
  <c r="L31" i="40"/>
  <c r="S30" i="40"/>
  <c r="L30" i="40"/>
  <c r="S29" i="40"/>
  <c r="L29" i="40"/>
  <c r="S28" i="40"/>
  <c r="L28" i="40"/>
  <c r="S27" i="40"/>
  <c r="L27" i="40"/>
  <c r="S26" i="40"/>
  <c r="L26" i="40"/>
  <c r="S25" i="40"/>
  <c r="L25" i="40"/>
  <c r="S24" i="40"/>
  <c r="L24" i="40"/>
  <c r="S23" i="40"/>
  <c r="L23" i="40"/>
  <c r="S22" i="40"/>
  <c r="L22" i="40"/>
  <c r="S21" i="40"/>
  <c r="L21" i="40"/>
  <c r="S20" i="40"/>
  <c r="L20" i="40"/>
  <c r="R39" i="38"/>
  <c r="P39" i="38"/>
  <c r="M39" i="38"/>
  <c r="K39" i="38"/>
  <c r="G39" i="38"/>
  <c r="F39" i="38"/>
  <c r="E39" i="38"/>
  <c r="D39" i="38"/>
  <c r="C39" i="38"/>
  <c r="B39" i="38"/>
  <c r="R38" i="38"/>
  <c r="Q38" i="38"/>
  <c r="P38" i="38"/>
  <c r="O38" i="38"/>
  <c r="N38" i="38"/>
  <c r="M38" i="38"/>
  <c r="S38" i="38" s="1"/>
  <c r="L38" i="38"/>
  <c r="K38" i="38"/>
  <c r="J38" i="38"/>
  <c r="I38" i="38"/>
  <c r="H38" i="38"/>
  <c r="G38" i="38"/>
  <c r="F38" i="38"/>
  <c r="E38" i="38"/>
  <c r="D38" i="38"/>
  <c r="C38" i="38"/>
  <c r="B38" i="38"/>
  <c r="R37" i="38"/>
  <c r="P37" i="38"/>
  <c r="N37" i="38"/>
  <c r="K37" i="38"/>
  <c r="G37" i="38"/>
  <c r="F37" i="38"/>
  <c r="D37" i="38"/>
  <c r="C37" i="38"/>
  <c r="B37" i="38"/>
  <c r="R36" i="38"/>
  <c r="Q36" i="38"/>
  <c r="P36" i="38"/>
  <c r="O36" i="38"/>
  <c r="N36" i="38"/>
  <c r="M36" i="38"/>
  <c r="S36" i="38" s="1"/>
  <c r="L36" i="38"/>
  <c r="K36" i="38"/>
  <c r="J36" i="38"/>
  <c r="I36" i="38"/>
  <c r="H36" i="38"/>
  <c r="G36" i="38"/>
  <c r="F36" i="38"/>
  <c r="D36" i="38"/>
  <c r="C36" i="38"/>
  <c r="B36" i="38"/>
  <c r="R35" i="38"/>
  <c r="P35" i="38"/>
  <c r="K35" i="38"/>
  <c r="G35" i="38"/>
  <c r="F35" i="38"/>
  <c r="D35" i="38"/>
  <c r="C35" i="38"/>
  <c r="B35" i="38"/>
  <c r="R34" i="38"/>
  <c r="Q34" i="38"/>
  <c r="P34" i="38"/>
  <c r="O34" i="38"/>
  <c r="N34" i="38"/>
  <c r="M34" i="38"/>
  <c r="S34" i="38" s="1"/>
  <c r="L34" i="38"/>
  <c r="K34" i="38"/>
  <c r="J34" i="38"/>
  <c r="I34" i="38"/>
  <c r="H34" i="38"/>
  <c r="G34" i="38"/>
  <c r="D34" i="38"/>
  <c r="C34" i="38"/>
  <c r="M33" i="38"/>
  <c r="S33" i="38" s="1"/>
  <c r="H33" i="38"/>
  <c r="L33" i="38" s="1"/>
  <c r="E33" i="38"/>
  <c r="S32" i="38"/>
  <c r="L32" i="38"/>
  <c r="F32" i="38"/>
  <c r="F34" i="38" s="1"/>
  <c r="E32" i="38"/>
  <c r="E34" i="38" s="1"/>
  <c r="B32" i="38"/>
  <c r="B34" i="38" s="1"/>
  <c r="S31" i="38"/>
  <c r="L31" i="38"/>
  <c r="S30" i="38"/>
  <c r="L30" i="38"/>
  <c r="Q29" i="38"/>
  <c r="Q39" i="38" s="1"/>
  <c r="P29" i="38"/>
  <c r="O29" i="38"/>
  <c r="O39" i="38" s="1"/>
  <c r="N29" i="38"/>
  <c r="N39" i="38" s="1"/>
  <c r="M29" i="38"/>
  <c r="S29" i="38" s="1"/>
  <c r="J29" i="38"/>
  <c r="J39" i="38" s="1"/>
  <c r="I29" i="38"/>
  <c r="I39" i="38" s="1"/>
  <c r="H29" i="38"/>
  <c r="L29" i="38" s="1"/>
  <c r="S28" i="38"/>
  <c r="L28" i="38"/>
  <c r="M27" i="38"/>
  <c r="S27" i="38" s="1"/>
  <c r="H27" i="38"/>
  <c r="L27" i="38" s="1"/>
  <c r="S26" i="38"/>
  <c r="L26" i="38"/>
  <c r="S25" i="38"/>
  <c r="L25" i="38"/>
  <c r="M24" i="38"/>
  <c r="S24" i="38" s="1"/>
  <c r="L24" i="38"/>
  <c r="Q23" i="38"/>
  <c r="Q37" i="38" s="1"/>
  <c r="O23" i="38"/>
  <c r="O37" i="38" s="1"/>
  <c r="J23" i="38"/>
  <c r="L23" i="38" s="1"/>
  <c r="H23" i="38"/>
  <c r="E23" i="38"/>
  <c r="E37" i="38" s="1"/>
  <c r="S22" i="38"/>
  <c r="M22" i="38"/>
  <c r="M23" i="38" s="1"/>
  <c r="L22" i="38"/>
  <c r="E22" i="38"/>
  <c r="E36" i="38" s="1"/>
  <c r="S21" i="38"/>
  <c r="N21" i="38"/>
  <c r="M21" i="38"/>
  <c r="I21" i="38"/>
  <c r="I37" i="38" s="1"/>
  <c r="H21" i="38"/>
  <c r="L21" i="38" s="1"/>
  <c r="S20" i="38"/>
  <c r="L20" i="38"/>
  <c r="H29" i="23"/>
  <c r="H25" i="23"/>
  <c r="H20" i="23"/>
  <c r="H37" i="21"/>
  <c r="H33" i="21"/>
  <c r="H28" i="21"/>
  <c r="H24" i="21"/>
  <c r="H20" i="21"/>
  <c r="K83" i="35"/>
  <c r="K82" i="35" s="1"/>
  <c r="J83" i="35"/>
  <c r="I83" i="35"/>
  <c r="J82" i="35"/>
  <c r="I82" i="35"/>
  <c r="K76" i="35"/>
  <c r="J76" i="35"/>
  <c r="I76" i="35"/>
  <c r="I75" i="35" s="1"/>
  <c r="K75" i="35"/>
  <c r="J75" i="35"/>
  <c r="K70" i="35"/>
  <c r="K66" i="35" s="1"/>
  <c r="J70" i="35"/>
  <c r="I70" i="35"/>
  <c r="K67" i="35"/>
  <c r="J67" i="35"/>
  <c r="I67" i="35"/>
  <c r="J66" i="35"/>
  <c r="I66" i="35"/>
  <c r="K59" i="35"/>
  <c r="J59" i="35"/>
  <c r="I59" i="35"/>
  <c r="K54" i="35"/>
  <c r="J54" i="35"/>
  <c r="I54" i="35"/>
  <c r="K51" i="35"/>
  <c r="J51" i="35"/>
  <c r="I51" i="35"/>
  <c r="K48" i="35"/>
  <c r="J48" i="35"/>
  <c r="I48" i="35"/>
  <c r="I47" i="35" s="1"/>
  <c r="I30" i="35" s="1"/>
  <c r="I91" i="35" s="1"/>
  <c r="K47" i="35"/>
  <c r="J47" i="35"/>
  <c r="K43" i="35"/>
  <c r="K42" i="35" s="1"/>
  <c r="J43" i="35"/>
  <c r="I43" i="35"/>
  <c r="J42" i="35"/>
  <c r="I42" i="35"/>
  <c r="K39" i="35"/>
  <c r="J39" i="35"/>
  <c r="I39" i="35"/>
  <c r="K37" i="35"/>
  <c r="J37" i="35"/>
  <c r="J30" i="35" s="1"/>
  <c r="J91" i="35" s="1"/>
  <c r="I37" i="35"/>
  <c r="K32" i="35"/>
  <c r="K31" i="35" s="1"/>
  <c r="J32" i="35"/>
  <c r="I32" i="35"/>
  <c r="J31" i="35"/>
  <c r="I31" i="35"/>
  <c r="L27" i="16"/>
  <c r="J27" i="16"/>
  <c r="H27" i="16"/>
  <c r="F27" i="16"/>
  <c r="E27" i="16"/>
  <c r="N26" i="16"/>
  <c r="N25" i="16"/>
  <c r="N24" i="16"/>
  <c r="N23" i="16"/>
  <c r="N29" i="16" s="1"/>
  <c r="N22" i="16"/>
  <c r="K39" i="44" l="1"/>
  <c r="L37" i="37"/>
  <c r="L34" i="37"/>
  <c r="L21" i="37"/>
  <c r="L23" i="37"/>
  <c r="L32" i="37"/>
  <c r="I35" i="37"/>
  <c r="L35" i="37" s="1"/>
  <c r="I39" i="37"/>
  <c r="L39" i="37" s="1"/>
  <c r="M21" i="37"/>
  <c r="M23" i="37"/>
  <c r="S23" i="37" s="1"/>
  <c r="E34" i="37"/>
  <c r="K35" i="37"/>
  <c r="B35" i="37"/>
  <c r="N35" i="37"/>
  <c r="N39" i="37"/>
  <c r="S39" i="37" s="1"/>
  <c r="O39" i="37"/>
  <c r="P35" i="37"/>
  <c r="Q35" i="37"/>
  <c r="S20" i="37"/>
  <c r="M34" i="37"/>
  <c r="S34" i="37" s="1"/>
  <c r="L336" i="45"/>
  <c r="L168" i="45"/>
  <c r="I336" i="45"/>
  <c r="J173" i="45"/>
  <c r="I35" i="45"/>
  <c r="I113" i="45"/>
  <c r="K173" i="45"/>
  <c r="K168" i="45" s="1"/>
  <c r="I239" i="45"/>
  <c r="J35" i="45"/>
  <c r="L66" i="45"/>
  <c r="L65" i="45" s="1"/>
  <c r="L34" i="45" s="1"/>
  <c r="L93" i="45"/>
  <c r="J113" i="45"/>
  <c r="I185" i="45"/>
  <c r="J239" i="45"/>
  <c r="L113" i="45"/>
  <c r="I93" i="45"/>
  <c r="K113" i="45"/>
  <c r="I216" i="45"/>
  <c r="K239" i="45"/>
  <c r="K238" i="45" s="1"/>
  <c r="J65" i="45"/>
  <c r="J93" i="45"/>
  <c r="J216" i="45"/>
  <c r="J185" i="45" s="1"/>
  <c r="L271" i="45"/>
  <c r="L238" i="45"/>
  <c r="I173" i="45"/>
  <c r="I168" i="45" s="1"/>
  <c r="L104" i="45"/>
  <c r="K35" i="45"/>
  <c r="K65" i="45"/>
  <c r="K93" i="45"/>
  <c r="J159" i="45"/>
  <c r="J158" i="45" s="1"/>
  <c r="J168" i="45"/>
  <c r="L186" i="45"/>
  <c r="L185" i="45" s="1"/>
  <c r="K216" i="45"/>
  <c r="K185" i="45" s="1"/>
  <c r="K184" i="45" s="1"/>
  <c r="I271" i="45"/>
  <c r="L304" i="45"/>
  <c r="J139" i="45"/>
  <c r="K159" i="45"/>
  <c r="K158" i="45" s="1"/>
  <c r="J271" i="45"/>
  <c r="I304" i="45"/>
  <c r="S39" i="38"/>
  <c r="M35" i="38"/>
  <c r="M37" i="38"/>
  <c r="S37" i="38" s="1"/>
  <c r="S23" i="38"/>
  <c r="H35" i="38"/>
  <c r="H37" i="38"/>
  <c r="H39" i="38"/>
  <c r="L39" i="38" s="1"/>
  <c r="I35" i="38"/>
  <c r="J35" i="38"/>
  <c r="J37" i="38"/>
  <c r="N35" i="38"/>
  <c r="O35" i="38"/>
  <c r="E35" i="38"/>
  <c r="Q35" i="38"/>
  <c r="K30" i="35"/>
  <c r="K91" i="35" s="1"/>
  <c r="L365" i="18"/>
  <c r="K365" i="18"/>
  <c r="J365" i="18"/>
  <c r="I365" i="18"/>
  <c r="I364" i="18" s="1"/>
  <c r="L364" i="18"/>
  <c r="K364" i="18"/>
  <c r="J364" i="18"/>
  <c r="L362" i="18"/>
  <c r="L361" i="18" s="1"/>
  <c r="K362" i="18"/>
  <c r="J362" i="18"/>
  <c r="J361" i="18" s="1"/>
  <c r="I362" i="18"/>
  <c r="K361" i="18"/>
  <c r="I361" i="18"/>
  <c r="L359" i="18"/>
  <c r="K359" i="18"/>
  <c r="K358" i="18" s="1"/>
  <c r="J359" i="18"/>
  <c r="J358" i="18" s="1"/>
  <c r="I359" i="18"/>
  <c r="L358" i="18"/>
  <c r="I358" i="18"/>
  <c r="L355" i="18"/>
  <c r="K355" i="18"/>
  <c r="J355" i="18"/>
  <c r="I355" i="18"/>
  <c r="I354" i="18" s="1"/>
  <c r="L354" i="18"/>
  <c r="K354" i="18"/>
  <c r="J354" i="18"/>
  <c r="L351" i="18"/>
  <c r="L350" i="18" s="1"/>
  <c r="K351" i="18"/>
  <c r="J351" i="18"/>
  <c r="J350" i="18" s="1"/>
  <c r="I351" i="18"/>
  <c r="K350" i="18"/>
  <c r="I350" i="18"/>
  <c r="L347" i="18"/>
  <c r="K347" i="18"/>
  <c r="K346" i="18" s="1"/>
  <c r="K336" i="18" s="1"/>
  <c r="J347" i="18"/>
  <c r="J346" i="18" s="1"/>
  <c r="I347" i="18"/>
  <c r="L346" i="18"/>
  <c r="I346" i="18"/>
  <c r="L343" i="18"/>
  <c r="K343" i="18"/>
  <c r="J343" i="18"/>
  <c r="I343" i="18"/>
  <c r="L340" i="18"/>
  <c r="K340" i="18"/>
  <c r="J340" i="18"/>
  <c r="I340" i="18"/>
  <c r="L338" i="18"/>
  <c r="L337" i="18" s="1"/>
  <c r="L336" i="18" s="1"/>
  <c r="K338" i="18"/>
  <c r="J338" i="18"/>
  <c r="J337" i="18" s="1"/>
  <c r="J336" i="18" s="1"/>
  <c r="I338" i="18"/>
  <c r="K337" i="18"/>
  <c r="I337" i="18"/>
  <c r="I336" i="18" s="1"/>
  <c r="L333" i="18"/>
  <c r="L332" i="18" s="1"/>
  <c r="K333" i="18"/>
  <c r="K332" i="18" s="1"/>
  <c r="J333" i="18"/>
  <c r="J332" i="18" s="1"/>
  <c r="I333" i="18"/>
  <c r="I332" i="18"/>
  <c r="L330" i="18"/>
  <c r="K330" i="18"/>
  <c r="K329" i="18" s="1"/>
  <c r="J330" i="18"/>
  <c r="J329" i="18" s="1"/>
  <c r="I330" i="18"/>
  <c r="L329" i="18"/>
  <c r="I329" i="18"/>
  <c r="L327" i="18"/>
  <c r="K327" i="18"/>
  <c r="J327" i="18"/>
  <c r="I327" i="18"/>
  <c r="I326" i="18" s="1"/>
  <c r="L326" i="18"/>
  <c r="K326" i="18"/>
  <c r="J326" i="18"/>
  <c r="L323" i="18"/>
  <c r="L322" i="18" s="1"/>
  <c r="K323" i="18"/>
  <c r="J323" i="18"/>
  <c r="J322" i="18" s="1"/>
  <c r="I323" i="18"/>
  <c r="K322" i="18"/>
  <c r="I322" i="18"/>
  <c r="L319" i="18"/>
  <c r="K319" i="18"/>
  <c r="K318" i="18" s="1"/>
  <c r="J319" i="18"/>
  <c r="J318" i="18" s="1"/>
  <c r="I319" i="18"/>
  <c r="L318" i="18"/>
  <c r="I318" i="18"/>
  <c r="L315" i="18"/>
  <c r="K315" i="18"/>
  <c r="J315" i="18"/>
  <c r="I315" i="18"/>
  <c r="I314" i="18" s="1"/>
  <c r="L314" i="18"/>
  <c r="K314" i="18"/>
  <c r="J314" i="18"/>
  <c r="L311" i="18"/>
  <c r="K311" i="18"/>
  <c r="J311" i="18"/>
  <c r="I311" i="18"/>
  <c r="L308" i="18"/>
  <c r="K308" i="18"/>
  <c r="J308" i="18"/>
  <c r="I308" i="18"/>
  <c r="I305" i="18" s="1"/>
  <c r="I304" i="18" s="1"/>
  <c r="I303" i="18" s="1"/>
  <c r="L306" i="18"/>
  <c r="K306" i="18"/>
  <c r="K305" i="18" s="1"/>
  <c r="J306" i="18"/>
  <c r="J305" i="18" s="1"/>
  <c r="I306" i="18"/>
  <c r="L305" i="18"/>
  <c r="L304" i="18" s="1"/>
  <c r="L303" i="18" s="1"/>
  <c r="L300" i="18"/>
  <c r="L299" i="18" s="1"/>
  <c r="K300" i="18"/>
  <c r="K299" i="18" s="1"/>
  <c r="J300" i="18"/>
  <c r="J299" i="18" s="1"/>
  <c r="I300" i="18"/>
  <c r="I299" i="18"/>
  <c r="L297" i="18"/>
  <c r="K297" i="18"/>
  <c r="K296" i="18" s="1"/>
  <c r="J297" i="18"/>
  <c r="J296" i="18" s="1"/>
  <c r="I297" i="18"/>
  <c r="L296" i="18"/>
  <c r="I296" i="18"/>
  <c r="L294" i="18"/>
  <c r="K294" i="18"/>
  <c r="J294" i="18"/>
  <c r="I294" i="18"/>
  <c r="I293" i="18" s="1"/>
  <c r="L293" i="18"/>
  <c r="K293" i="18"/>
  <c r="J293" i="18"/>
  <c r="L290" i="18"/>
  <c r="L289" i="18" s="1"/>
  <c r="K290" i="18"/>
  <c r="K289" i="18" s="1"/>
  <c r="J290" i="18"/>
  <c r="J289" i="18" s="1"/>
  <c r="I290" i="18"/>
  <c r="I289" i="18"/>
  <c r="L286" i="18"/>
  <c r="K286" i="18"/>
  <c r="K285" i="18" s="1"/>
  <c r="J286" i="18"/>
  <c r="J285" i="18" s="1"/>
  <c r="I286" i="18"/>
  <c r="L285" i="18"/>
  <c r="I285" i="18"/>
  <c r="L282" i="18"/>
  <c r="K282" i="18"/>
  <c r="J282" i="18"/>
  <c r="I282" i="18"/>
  <c r="I281" i="18" s="1"/>
  <c r="L281" i="18"/>
  <c r="K281" i="18"/>
  <c r="J281" i="18"/>
  <c r="L278" i="18"/>
  <c r="K278" i="18"/>
  <c r="J278" i="18"/>
  <c r="I278" i="18"/>
  <c r="L275" i="18"/>
  <c r="K275" i="18"/>
  <c r="J275" i="18"/>
  <c r="I275" i="18"/>
  <c r="L273" i="18"/>
  <c r="K273" i="18"/>
  <c r="K272" i="18" s="1"/>
  <c r="J273" i="18"/>
  <c r="J272" i="18" s="1"/>
  <c r="I273" i="18"/>
  <c r="L272" i="18"/>
  <c r="I272" i="18"/>
  <c r="L268" i="18"/>
  <c r="K268" i="18"/>
  <c r="K267" i="18" s="1"/>
  <c r="J268" i="18"/>
  <c r="J267" i="18" s="1"/>
  <c r="I268" i="18"/>
  <c r="L267" i="18"/>
  <c r="I267" i="18"/>
  <c r="L265" i="18"/>
  <c r="K265" i="18"/>
  <c r="J265" i="18"/>
  <c r="I265" i="18"/>
  <c r="I264" i="18" s="1"/>
  <c r="L264" i="18"/>
  <c r="K264" i="18"/>
  <c r="J264" i="18"/>
  <c r="L262" i="18"/>
  <c r="L261" i="18" s="1"/>
  <c r="K262" i="18"/>
  <c r="K261" i="18" s="1"/>
  <c r="J262" i="18"/>
  <c r="J261" i="18" s="1"/>
  <c r="I262" i="18"/>
  <c r="I261" i="18"/>
  <c r="L258" i="18"/>
  <c r="K258" i="18"/>
  <c r="K257" i="18" s="1"/>
  <c r="J258" i="18"/>
  <c r="J257" i="18" s="1"/>
  <c r="I258" i="18"/>
  <c r="L257" i="18"/>
  <c r="I257" i="18"/>
  <c r="L254" i="18"/>
  <c r="K254" i="18"/>
  <c r="J254" i="18"/>
  <c r="I254" i="18"/>
  <c r="I253" i="18" s="1"/>
  <c r="L253" i="18"/>
  <c r="K253" i="18"/>
  <c r="J253" i="18"/>
  <c r="L250" i="18"/>
  <c r="L249" i="18" s="1"/>
  <c r="L239" i="18" s="1"/>
  <c r="K250" i="18"/>
  <c r="J250" i="18"/>
  <c r="J249" i="18" s="1"/>
  <c r="I250" i="18"/>
  <c r="K249" i="18"/>
  <c r="I249" i="18"/>
  <c r="L246" i="18"/>
  <c r="K246" i="18"/>
  <c r="J246" i="18"/>
  <c r="I246" i="18"/>
  <c r="L243" i="18"/>
  <c r="K243" i="18"/>
  <c r="J243" i="18"/>
  <c r="I243" i="18"/>
  <c r="L241" i="18"/>
  <c r="K241" i="18"/>
  <c r="J241" i="18"/>
  <c r="I241" i="18"/>
  <c r="I240" i="18" s="1"/>
  <c r="L240" i="18"/>
  <c r="K240" i="18"/>
  <c r="J240" i="18"/>
  <c r="J239" i="18" s="1"/>
  <c r="L234" i="18"/>
  <c r="K234" i="18"/>
  <c r="K233" i="18" s="1"/>
  <c r="K232" i="18" s="1"/>
  <c r="J234" i="18"/>
  <c r="J233" i="18" s="1"/>
  <c r="J232" i="18" s="1"/>
  <c r="I234" i="18"/>
  <c r="L233" i="18"/>
  <c r="L232" i="18" s="1"/>
  <c r="I233" i="18"/>
  <c r="I232" i="18"/>
  <c r="L230" i="18"/>
  <c r="K230" i="18"/>
  <c r="K229" i="18" s="1"/>
  <c r="K228" i="18" s="1"/>
  <c r="J230" i="18"/>
  <c r="J229" i="18" s="1"/>
  <c r="J228" i="18" s="1"/>
  <c r="I230" i="18"/>
  <c r="L229" i="18"/>
  <c r="L228" i="18" s="1"/>
  <c r="I229" i="18"/>
  <c r="I228" i="18"/>
  <c r="L221" i="18"/>
  <c r="K221" i="18"/>
  <c r="K220" i="18" s="1"/>
  <c r="J221" i="18"/>
  <c r="J220" i="18" s="1"/>
  <c r="I221" i="18"/>
  <c r="L220" i="18"/>
  <c r="I220" i="18"/>
  <c r="L218" i="18"/>
  <c r="K218" i="18"/>
  <c r="J218" i="18"/>
  <c r="I218" i="18"/>
  <c r="I217" i="18" s="1"/>
  <c r="I216" i="18" s="1"/>
  <c r="L217" i="18"/>
  <c r="K217" i="18"/>
  <c r="K216" i="18" s="1"/>
  <c r="J217" i="18"/>
  <c r="J216" i="18" s="1"/>
  <c r="L216" i="18"/>
  <c r="L211" i="18"/>
  <c r="K211" i="18"/>
  <c r="J211" i="18"/>
  <c r="I211" i="18"/>
  <c r="I210" i="18" s="1"/>
  <c r="I209" i="18" s="1"/>
  <c r="L210" i="18"/>
  <c r="K210" i="18"/>
  <c r="K209" i="18" s="1"/>
  <c r="J210" i="18"/>
  <c r="J209" i="18" s="1"/>
  <c r="L209" i="18"/>
  <c r="L207" i="18"/>
  <c r="K207" i="18"/>
  <c r="J207" i="18"/>
  <c r="I207" i="18"/>
  <c r="I206" i="18" s="1"/>
  <c r="L206" i="18"/>
  <c r="K206" i="18"/>
  <c r="J206" i="18"/>
  <c r="L202" i="18"/>
  <c r="L201" i="18" s="1"/>
  <c r="K202" i="18"/>
  <c r="J202" i="18"/>
  <c r="J201" i="18" s="1"/>
  <c r="I202" i="18"/>
  <c r="K201" i="18"/>
  <c r="I201" i="18"/>
  <c r="L196" i="18"/>
  <c r="K196" i="18"/>
  <c r="K195" i="18" s="1"/>
  <c r="K186" i="18" s="1"/>
  <c r="J196" i="18"/>
  <c r="J195" i="18" s="1"/>
  <c r="I196" i="18"/>
  <c r="L195" i="18"/>
  <c r="I195" i="18"/>
  <c r="L191" i="18"/>
  <c r="K191" i="18"/>
  <c r="J191" i="18"/>
  <c r="I191" i="18"/>
  <c r="I190" i="18" s="1"/>
  <c r="L190" i="18"/>
  <c r="K190" i="18"/>
  <c r="J190" i="18"/>
  <c r="L188" i="18"/>
  <c r="L187" i="18" s="1"/>
  <c r="K188" i="18"/>
  <c r="J188" i="18"/>
  <c r="J187" i="18" s="1"/>
  <c r="I188" i="18"/>
  <c r="K187" i="18"/>
  <c r="I187" i="18"/>
  <c r="L180" i="18"/>
  <c r="K180" i="18"/>
  <c r="K179" i="18" s="1"/>
  <c r="J180" i="18"/>
  <c r="J179" i="18" s="1"/>
  <c r="I180" i="18"/>
  <c r="L179" i="18"/>
  <c r="I179" i="18"/>
  <c r="L175" i="18"/>
  <c r="K175" i="18"/>
  <c r="J175" i="18"/>
  <c r="I175" i="18"/>
  <c r="I174" i="18" s="1"/>
  <c r="I173" i="18" s="1"/>
  <c r="L174" i="18"/>
  <c r="K174" i="18"/>
  <c r="J174" i="18"/>
  <c r="J173" i="18" s="1"/>
  <c r="L173" i="18"/>
  <c r="L171" i="18"/>
  <c r="K171" i="18"/>
  <c r="J171" i="18"/>
  <c r="I171" i="18"/>
  <c r="I170" i="18" s="1"/>
  <c r="I169" i="18" s="1"/>
  <c r="I168" i="18" s="1"/>
  <c r="L170" i="18"/>
  <c r="K170" i="18"/>
  <c r="K169" i="18" s="1"/>
  <c r="J170" i="18"/>
  <c r="J169" i="18" s="1"/>
  <c r="L169" i="18"/>
  <c r="L168" i="18" s="1"/>
  <c r="L166" i="18"/>
  <c r="K166" i="18"/>
  <c r="K165" i="18" s="1"/>
  <c r="J166" i="18"/>
  <c r="J165" i="18" s="1"/>
  <c r="I166" i="18"/>
  <c r="L165" i="18"/>
  <c r="I165" i="18"/>
  <c r="L161" i="18"/>
  <c r="K161" i="18"/>
  <c r="J161" i="18"/>
  <c r="I161" i="18"/>
  <c r="I160" i="18" s="1"/>
  <c r="I159" i="18" s="1"/>
  <c r="I158" i="18" s="1"/>
  <c r="L160" i="18"/>
  <c r="K160" i="18"/>
  <c r="K159" i="18" s="1"/>
  <c r="K158" i="18" s="1"/>
  <c r="J160" i="18"/>
  <c r="L159" i="18"/>
  <c r="L158" i="18" s="1"/>
  <c r="L155" i="18"/>
  <c r="K155" i="18"/>
  <c r="K154" i="18" s="1"/>
  <c r="K153" i="18" s="1"/>
  <c r="J155" i="18"/>
  <c r="J154" i="18" s="1"/>
  <c r="J153" i="18" s="1"/>
  <c r="I155" i="18"/>
  <c r="L154" i="18"/>
  <c r="L153" i="18" s="1"/>
  <c r="I154" i="18"/>
  <c r="I153" i="18"/>
  <c r="L151" i="18"/>
  <c r="K151" i="18"/>
  <c r="K150" i="18" s="1"/>
  <c r="J151" i="18"/>
  <c r="J150" i="18" s="1"/>
  <c r="I151" i="18"/>
  <c r="L150" i="18"/>
  <c r="I150" i="18"/>
  <c r="L147" i="18"/>
  <c r="K147" i="18"/>
  <c r="J147" i="18"/>
  <c r="I147" i="18"/>
  <c r="I146" i="18" s="1"/>
  <c r="I145" i="18" s="1"/>
  <c r="L146" i="18"/>
  <c r="K146" i="18"/>
  <c r="K145" i="18" s="1"/>
  <c r="J146" i="18"/>
  <c r="J145" i="18" s="1"/>
  <c r="L145" i="18"/>
  <c r="L142" i="18"/>
  <c r="K142" i="18"/>
  <c r="J142" i="18"/>
  <c r="I142" i="18"/>
  <c r="I141" i="18" s="1"/>
  <c r="I140" i="18" s="1"/>
  <c r="I139" i="18" s="1"/>
  <c r="L141" i="18"/>
  <c r="K141" i="18"/>
  <c r="K140" i="18" s="1"/>
  <c r="K139" i="18" s="1"/>
  <c r="J141" i="18"/>
  <c r="J140" i="18" s="1"/>
  <c r="J139" i="18" s="1"/>
  <c r="L140" i="18"/>
  <c r="L139" i="18" s="1"/>
  <c r="L137" i="18"/>
  <c r="K137" i="18"/>
  <c r="K136" i="18" s="1"/>
  <c r="K135" i="18" s="1"/>
  <c r="J137" i="18"/>
  <c r="J136" i="18" s="1"/>
  <c r="J135" i="18" s="1"/>
  <c r="I137" i="18"/>
  <c r="L136" i="18"/>
  <c r="L135" i="18" s="1"/>
  <c r="I136" i="18"/>
  <c r="I135" i="18"/>
  <c r="L133" i="18"/>
  <c r="K133" i="18"/>
  <c r="K132" i="18" s="1"/>
  <c r="K131" i="18" s="1"/>
  <c r="J133" i="18"/>
  <c r="J132" i="18" s="1"/>
  <c r="J131" i="18" s="1"/>
  <c r="I133" i="18"/>
  <c r="L132" i="18"/>
  <c r="L131" i="18" s="1"/>
  <c r="I132" i="18"/>
  <c r="I131" i="18"/>
  <c r="L129" i="18"/>
  <c r="K129" i="18"/>
  <c r="K128" i="18" s="1"/>
  <c r="K127" i="18" s="1"/>
  <c r="J129" i="18"/>
  <c r="J128" i="18" s="1"/>
  <c r="J127" i="18" s="1"/>
  <c r="I129" i="18"/>
  <c r="L128" i="18"/>
  <c r="L127" i="18" s="1"/>
  <c r="I128" i="18"/>
  <c r="I127" i="18"/>
  <c r="L125" i="18"/>
  <c r="K125" i="18"/>
  <c r="K124" i="18" s="1"/>
  <c r="K123" i="18" s="1"/>
  <c r="J125" i="18"/>
  <c r="J124" i="18" s="1"/>
  <c r="J123" i="18" s="1"/>
  <c r="I125" i="18"/>
  <c r="L124" i="18"/>
  <c r="L123" i="18" s="1"/>
  <c r="I124" i="18"/>
  <c r="I123" i="18"/>
  <c r="L121" i="18"/>
  <c r="K121" i="18"/>
  <c r="K120" i="18" s="1"/>
  <c r="K119" i="18" s="1"/>
  <c r="J121" i="18"/>
  <c r="J120" i="18" s="1"/>
  <c r="J119" i="18" s="1"/>
  <c r="I121" i="18"/>
  <c r="L120" i="18"/>
  <c r="L119" i="18" s="1"/>
  <c r="I120" i="18"/>
  <c r="I119" i="18"/>
  <c r="L116" i="18"/>
  <c r="K116" i="18"/>
  <c r="K115" i="18" s="1"/>
  <c r="K114" i="18" s="1"/>
  <c r="J116" i="18"/>
  <c r="J115" i="18" s="1"/>
  <c r="J114" i="18" s="1"/>
  <c r="I116" i="18"/>
  <c r="L115" i="18"/>
  <c r="L114" i="18" s="1"/>
  <c r="I115" i="18"/>
  <c r="I114" i="18"/>
  <c r="I113" i="18" s="1"/>
  <c r="L110" i="18"/>
  <c r="L109" i="18" s="1"/>
  <c r="K110" i="18"/>
  <c r="K109" i="18" s="1"/>
  <c r="J110" i="18"/>
  <c r="J109" i="18" s="1"/>
  <c r="I110" i="18"/>
  <c r="I109" i="18"/>
  <c r="L106" i="18"/>
  <c r="K106" i="18"/>
  <c r="K105" i="18" s="1"/>
  <c r="J106" i="18"/>
  <c r="J105" i="18" s="1"/>
  <c r="I106" i="18"/>
  <c r="L105" i="18"/>
  <c r="I105" i="18"/>
  <c r="I104" i="18"/>
  <c r="L101" i="18"/>
  <c r="K101" i="18"/>
  <c r="K100" i="18" s="1"/>
  <c r="K99" i="18" s="1"/>
  <c r="J101" i="18"/>
  <c r="J100" i="18" s="1"/>
  <c r="J99" i="18" s="1"/>
  <c r="I101" i="18"/>
  <c r="L100" i="18"/>
  <c r="L99" i="18" s="1"/>
  <c r="I100" i="18"/>
  <c r="I99" i="18"/>
  <c r="L96" i="18"/>
  <c r="K96" i="18"/>
  <c r="K95" i="18" s="1"/>
  <c r="K94" i="18" s="1"/>
  <c r="J96" i="18"/>
  <c r="J95" i="18" s="1"/>
  <c r="J94" i="18" s="1"/>
  <c r="I96" i="18"/>
  <c r="L95" i="18"/>
  <c r="L94" i="18" s="1"/>
  <c r="I95" i="18"/>
  <c r="I94" i="18"/>
  <c r="I93" i="18" s="1"/>
  <c r="L89" i="18"/>
  <c r="L88" i="18" s="1"/>
  <c r="L87" i="18" s="1"/>
  <c r="L86" i="18" s="1"/>
  <c r="K89" i="18"/>
  <c r="K88" i="18" s="1"/>
  <c r="K87" i="18" s="1"/>
  <c r="K86" i="18" s="1"/>
  <c r="J89" i="18"/>
  <c r="J88" i="18" s="1"/>
  <c r="J87" i="18" s="1"/>
  <c r="J86" i="18" s="1"/>
  <c r="I89" i="18"/>
  <c r="I88" i="18"/>
  <c r="I87" i="18" s="1"/>
  <c r="I86" i="18" s="1"/>
  <c r="L84" i="18"/>
  <c r="K84" i="18"/>
  <c r="K83" i="18" s="1"/>
  <c r="K82" i="18" s="1"/>
  <c r="J84" i="18"/>
  <c r="I84" i="18"/>
  <c r="I83" i="18" s="1"/>
  <c r="I82" i="18" s="1"/>
  <c r="L83" i="18"/>
  <c r="J83" i="18"/>
  <c r="J82" i="18" s="1"/>
  <c r="L82" i="18"/>
  <c r="L78" i="18"/>
  <c r="K78" i="18"/>
  <c r="K77" i="18" s="1"/>
  <c r="J78" i="18"/>
  <c r="I78" i="18"/>
  <c r="I77" i="18" s="1"/>
  <c r="I66" i="18" s="1"/>
  <c r="I65" i="18" s="1"/>
  <c r="L77" i="18"/>
  <c r="J77" i="18"/>
  <c r="L73" i="18"/>
  <c r="L72" i="18" s="1"/>
  <c r="K73" i="18"/>
  <c r="J73" i="18"/>
  <c r="J72" i="18" s="1"/>
  <c r="I73" i="18"/>
  <c r="K72" i="18"/>
  <c r="I72" i="18"/>
  <c r="L68" i="18"/>
  <c r="K68" i="18"/>
  <c r="K67" i="18" s="1"/>
  <c r="K66" i="18" s="1"/>
  <c r="J68" i="18"/>
  <c r="J67" i="18" s="1"/>
  <c r="J66" i="18" s="1"/>
  <c r="J65" i="18" s="1"/>
  <c r="I68" i="18"/>
  <c r="L67" i="18"/>
  <c r="L66" i="18" s="1"/>
  <c r="L65" i="18" s="1"/>
  <c r="I67" i="18"/>
  <c r="L49" i="18"/>
  <c r="L48" i="18" s="1"/>
  <c r="L47" i="18" s="1"/>
  <c r="L46" i="18" s="1"/>
  <c r="K49" i="18"/>
  <c r="J49" i="18"/>
  <c r="J48" i="18" s="1"/>
  <c r="J47" i="18" s="1"/>
  <c r="J46" i="18" s="1"/>
  <c r="I49" i="18"/>
  <c r="K48" i="18"/>
  <c r="K47" i="18" s="1"/>
  <c r="K46" i="18" s="1"/>
  <c r="I48" i="18"/>
  <c r="I47" i="18" s="1"/>
  <c r="I46" i="18" s="1"/>
  <c r="L44" i="18"/>
  <c r="K44" i="18"/>
  <c r="K43" i="18" s="1"/>
  <c r="K42" i="18" s="1"/>
  <c r="J44" i="18"/>
  <c r="I44" i="18"/>
  <c r="I43" i="18" s="1"/>
  <c r="I42" i="18" s="1"/>
  <c r="L43" i="18"/>
  <c r="J43" i="18"/>
  <c r="J42" i="18" s="1"/>
  <c r="L42" i="18"/>
  <c r="L40" i="18"/>
  <c r="K40" i="18"/>
  <c r="J40" i="18"/>
  <c r="I40" i="18"/>
  <c r="I37" i="18" s="1"/>
  <c r="I36" i="18" s="1"/>
  <c r="L38" i="18"/>
  <c r="K38" i="18"/>
  <c r="K37" i="18" s="1"/>
  <c r="K36" i="18" s="1"/>
  <c r="J38" i="18"/>
  <c r="J37" i="18" s="1"/>
  <c r="J36" i="18" s="1"/>
  <c r="J35" i="18" s="1"/>
  <c r="I38" i="18"/>
  <c r="L37" i="18"/>
  <c r="L36" i="18" s="1"/>
  <c r="L35" i="18" s="1"/>
  <c r="L365" i="7"/>
  <c r="K365" i="7"/>
  <c r="J365" i="7"/>
  <c r="I365" i="7"/>
  <c r="L364" i="7"/>
  <c r="K364" i="7"/>
  <c r="J364" i="7"/>
  <c r="I364" i="7"/>
  <c r="L362" i="7"/>
  <c r="K362" i="7"/>
  <c r="J362" i="7"/>
  <c r="J361" i="7" s="1"/>
  <c r="I362" i="7"/>
  <c r="L361" i="7"/>
  <c r="K361" i="7"/>
  <c r="I361" i="7"/>
  <c r="L359" i="7"/>
  <c r="L358" i="7" s="1"/>
  <c r="K359" i="7"/>
  <c r="K358" i="7" s="1"/>
  <c r="J359" i="7"/>
  <c r="J358" i="7" s="1"/>
  <c r="I359" i="7"/>
  <c r="I358" i="7" s="1"/>
  <c r="L355" i="7"/>
  <c r="K355" i="7"/>
  <c r="J355" i="7"/>
  <c r="I355" i="7"/>
  <c r="L354" i="7"/>
  <c r="K354" i="7"/>
  <c r="J354" i="7"/>
  <c r="I354" i="7"/>
  <c r="L351" i="7"/>
  <c r="K351" i="7"/>
  <c r="J351" i="7"/>
  <c r="J350" i="7" s="1"/>
  <c r="I351" i="7"/>
  <c r="L350" i="7"/>
  <c r="K350" i="7"/>
  <c r="I350" i="7"/>
  <c r="L347" i="7"/>
  <c r="L346" i="7" s="1"/>
  <c r="L336" i="7" s="1"/>
  <c r="K347" i="7"/>
  <c r="K346" i="7" s="1"/>
  <c r="J347" i="7"/>
  <c r="J346" i="7" s="1"/>
  <c r="I347" i="7"/>
  <c r="I346" i="7" s="1"/>
  <c r="L343" i="7"/>
  <c r="K343" i="7"/>
  <c r="J343" i="7"/>
  <c r="I343" i="7"/>
  <c r="L340" i="7"/>
  <c r="K340" i="7"/>
  <c r="J340" i="7"/>
  <c r="I340" i="7"/>
  <c r="L338" i="7"/>
  <c r="K338" i="7"/>
  <c r="J338" i="7"/>
  <c r="J337" i="7" s="1"/>
  <c r="I338" i="7"/>
  <c r="L337" i="7"/>
  <c r="K337" i="7"/>
  <c r="I337" i="7"/>
  <c r="L333" i="7"/>
  <c r="K333" i="7"/>
  <c r="J333" i="7"/>
  <c r="J332" i="7" s="1"/>
  <c r="I333" i="7"/>
  <c r="L332" i="7"/>
  <c r="K332" i="7"/>
  <c r="I332" i="7"/>
  <c r="L330" i="7"/>
  <c r="L329" i="7" s="1"/>
  <c r="K330" i="7"/>
  <c r="K329" i="7" s="1"/>
  <c r="J330" i="7"/>
  <c r="J329" i="7" s="1"/>
  <c r="I330" i="7"/>
  <c r="I329" i="7" s="1"/>
  <c r="L327" i="7"/>
  <c r="K327" i="7"/>
  <c r="J327" i="7"/>
  <c r="I327" i="7"/>
  <c r="L326" i="7"/>
  <c r="K326" i="7"/>
  <c r="J326" i="7"/>
  <c r="I326" i="7"/>
  <c r="L323" i="7"/>
  <c r="K323" i="7"/>
  <c r="J323" i="7"/>
  <c r="J322" i="7" s="1"/>
  <c r="I323" i="7"/>
  <c r="L322" i="7"/>
  <c r="K322" i="7"/>
  <c r="I322" i="7"/>
  <c r="L319" i="7"/>
  <c r="L318" i="7" s="1"/>
  <c r="K319" i="7"/>
  <c r="K318" i="7" s="1"/>
  <c r="J319" i="7"/>
  <c r="J318" i="7" s="1"/>
  <c r="I319" i="7"/>
  <c r="I318" i="7" s="1"/>
  <c r="L315" i="7"/>
  <c r="K315" i="7"/>
  <c r="J315" i="7"/>
  <c r="I315" i="7"/>
  <c r="L314" i="7"/>
  <c r="K314" i="7"/>
  <c r="J314" i="7"/>
  <c r="I314" i="7"/>
  <c r="L311" i="7"/>
  <c r="K311" i="7"/>
  <c r="J311" i="7"/>
  <c r="I311" i="7"/>
  <c r="L308" i="7"/>
  <c r="K308" i="7"/>
  <c r="J308" i="7"/>
  <c r="I308" i="7"/>
  <c r="L306" i="7"/>
  <c r="L305" i="7" s="1"/>
  <c r="K306" i="7"/>
  <c r="K305" i="7" s="1"/>
  <c r="K304" i="7" s="1"/>
  <c r="J306" i="7"/>
  <c r="J305" i="7" s="1"/>
  <c r="I306" i="7"/>
  <c r="I305" i="7" s="1"/>
  <c r="L300" i="7"/>
  <c r="K300" i="7"/>
  <c r="J300" i="7"/>
  <c r="J299" i="7" s="1"/>
  <c r="I300" i="7"/>
  <c r="L299" i="7"/>
  <c r="K299" i="7"/>
  <c r="I299" i="7"/>
  <c r="L297" i="7"/>
  <c r="L296" i="7" s="1"/>
  <c r="K297" i="7"/>
  <c r="K296" i="7" s="1"/>
  <c r="J297" i="7"/>
  <c r="J296" i="7" s="1"/>
  <c r="I297" i="7"/>
  <c r="I296" i="7" s="1"/>
  <c r="L294" i="7"/>
  <c r="K294" i="7"/>
  <c r="J294" i="7"/>
  <c r="I294" i="7"/>
  <c r="L293" i="7"/>
  <c r="K293" i="7"/>
  <c r="J293" i="7"/>
  <c r="I293" i="7"/>
  <c r="L290" i="7"/>
  <c r="K290" i="7"/>
  <c r="J290" i="7"/>
  <c r="J289" i="7" s="1"/>
  <c r="I290" i="7"/>
  <c r="L289" i="7"/>
  <c r="K289" i="7"/>
  <c r="I289" i="7"/>
  <c r="L286" i="7"/>
  <c r="L285" i="7" s="1"/>
  <c r="K286" i="7"/>
  <c r="K285" i="7" s="1"/>
  <c r="J286" i="7"/>
  <c r="J285" i="7" s="1"/>
  <c r="I286" i="7"/>
  <c r="I285" i="7" s="1"/>
  <c r="L282" i="7"/>
  <c r="K282" i="7"/>
  <c r="J282" i="7"/>
  <c r="I282" i="7"/>
  <c r="L281" i="7"/>
  <c r="K281" i="7"/>
  <c r="J281" i="7"/>
  <c r="I281" i="7"/>
  <c r="L278" i="7"/>
  <c r="K278" i="7"/>
  <c r="J278" i="7"/>
  <c r="I278" i="7"/>
  <c r="L275" i="7"/>
  <c r="K275" i="7"/>
  <c r="J275" i="7"/>
  <c r="I275" i="7"/>
  <c r="L273" i="7"/>
  <c r="L272" i="7" s="1"/>
  <c r="K273" i="7"/>
  <c r="K272" i="7" s="1"/>
  <c r="J273" i="7"/>
  <c r="J272" i="7" s="1"/>
  <c r="I273" i="7"/>
  <c r="I272" i="7" s="1"/>
  <c r="I271" i="7" s="1"/>
  <c r="L268" i="7"/>
  <c r="L267" i="7" s="1"/>
  <c r="K268" i="7"/>
  <c r="K267" i="7" s="1"/>
  <c r="J268" i="7"/>
  <c r="J267" i="7" s="1"/>
  <c r="I268" i="7"/>
  <c r="I267" i="7" s="1"/>
  <c r="L265" i="7"/>
  <c r="K265" i="7"/>
  <c r="J265" i="7"/>
  <c r="I265" i="7"/>
  <c r="L264" i="7"/>
  <c r="K264" i="7"/>
  <c r="J264" i="7"/>
  <c r="I264" i="7"/>
  <c r="L262" i="7"/>
  <c r="K262" i="7"/>
  <c r="J262" i="7"/>
  <c r="J261" i="7" s="1"/>
  <c r="I262" i="7"/>
  <c r="L261" i="7"/>
  <c r="K261" i="7"/>
  <c r="I261" i="7"/>
  <c r="L258" i="7"/>
  <c r="L257" i="7" s="1"/>
  <c r="K258" i="7"/>
  <c r="K257" i="7" s="1"/>
  <c r="J258" i="7"/>
  <c r="J257" i="7" s="1"/>
  <c r="I258" i="7"/>
  <c r="I257" i="7" s="1"/>
  <c r="L254" i="7"/>
  <c r="K254" i="7"/>
  <c r="J254" i="7"/>
  <c r="I254" i="7"/>
  <c r="L253" i="7"/>
  <c r="K253" i="7"/>
  <c r="J253" i="7"/>
  <c r="I253" i="7"/>
  <c r="L250" i="7"/>
  <c r="K250" i="7"/>
  <c r="J250" i="7"/>
  <c r="J249" i="7" s="1"/>
  <c r="I250" i="7"/>
  <c r="L249" i="7"/>
  <c r="K249" i="7"/>
  <c r="I249" i="7"/>
  <c r="L246" i="7"/>
  <c r="K246" i="7"/>
  <c r="J246" i="7"/>
  <c r="I246" i="7"/>
  <c r="L243" i="7"/>
  <c r="K243" i="7"/>
  <c r="J243" i="7"/>
  <c r="I243" i="7"/>
  <c r="L241" i="7"/>
  <c r="K241" i="7"/>
  <c r="J241" i="7"/>
  <c r="I241" i="7"/>
  <c r="L240" i="7"/>
  <c r="K240" i="7"/>
  <c r="J240" i="7"/>
  <c r="I240" i="7"/>
  <c r="I239" i="7" s="1"/>
  <c r="I238" i="7" s="1"/>
  <c r="L234" i="7"/>
  <c r="L233" i="7" s="1"/>
  <c r="L232" i="7" s="1"/>
  <c r="K234" i="7"/>
  <c r="K233" i="7" s="1"/>
  <c r="K232" i="7" s="1"/>
  <c r="J234" i="7"/>
  <c r="J233" i="7" s="1"/>
  <c r="J232" i="7" s="1"/>
  <c r="I234" i="7"/>
  <c r="I233" i="7" s="1"/>
  <c r="I232" i="7" s="1"/>
  <c r="L230" i="7"/>
  <c r="L229" i="7" s="1"/>
  <c r="L228" i="7" s="1"/>
  <c r="K230" i="7"/>
  <c r="K229" i="7" s="1"/>
  <c r="K228" i="7" s="1"/>
  <c r="J230" i="7"/>
  <c r="J229" i="7" s="1"/>
  <c r="J228" i="7" s="1"/>
  <c r="I230" i="7"/>
  <c r="I229" i="7" s="1"/>
  <c r="I228" i="7" s="1"/>
  <c r="L221" i="7"/>
  <c r="L220" i="7" s="1"/>
  <c r="K221" i="7"/>
  <c r="K220" i="7" s="1"/>
  <c r="J221" i="7"/>
  <c r="J220" i="7" s="1"/>
  <c r="I221" i="7"/>
  <c r="I220" i="7" s="1"/>
  <c r="L218" i="7"/>
  <c r="K218" i="7"/>
  <c r="J218" i="7"/>
  <c r="I218" i="7"/>
  <c r="L217" i="7"/>
  <c r="K217" i="7"/>
  <c r="K216" i="7" s="1"/>
  <c r="J217" i="7"/>
  <c r="J216" i="7" s="1"/>
  <c r="I217" i="7"/>
  <c r="I216" i="7" s="1"/>
  <c r="L211" i="7"/>
  <c r="K211" i="7"/>
  <c r="J211" i="7"/>
  <c r="I211" i="7"/>
  <c r="L210" i="7"/>
  <c r="L209" i="7" s="1"/>
  <c r="K210" i="7"/>
  <c r="K209" i="7" s="1"/>
  <c r="J210" i="7"/>
  <c r="J209" i="7" s="1"/>
  <c r="I210" i="7"/>
  <c r="I209" i="7" s="1"/>
  <c r="L207" i="7"/>
  <c r="L206" i="7" s="1"/>
  <c r="K207" i="7"/>
  <c r="J207" i="7"/>
  <c r="I207" i="7"/>
  <c r="K206" i="7"/>
  <c r="J206" i="7"/>
  <c r="I206" i="7"/>
  <c r="L202" i="7"/>
  <c r="K202" i="7"/>
  <c r="J202" i="7"/>
  <c r="J201" i="7" s="1"/>
  <c r="I202" i="7"/>
  <c r="L201" i="7"/>
  <c r="K201" i="7"/>
  <c r="I201" i="7"/>
  <c r="L196" i="7"/>
  <c r="L195" i="7" s="1"/>
  <c r="K196" i="7"/>
  <c r="K195" i="7" s="1"/>
  <c r="K186" i="7" s="1"/>
  <c r="J196" i="7"/>
  <c r="J195" i="7" s="1"/>
  <c r="I196" i="7"/>
  <c r="I195" i="7" s="1"/>
  <c r="I186" i="7" s="1"/>
  <c r="L191" i="7"/>
  <c r="K191" i="7"/>
  <c r="J191" i="7"/>
  <c r="I191" i="7"/>
  <c r="L190" i="7"/>
  <c r="K190" i="7"/>
  <c r="J190" i="7"/>
  <c r="I190" i="7"/>
  <c r="L188" i="7"/>
  <c r="K188" i="7"/>
  <c r="J188" i="7"/>
  <c r="J187" i="7" s="1"/>
  <c r="I188" i="7"/>
  <c r="L187" i="7"/>
  <c r="K187" i="7"/>
  <c r="I187" i="7"/>
  <c r="L180" i="7"/>
  <c r="L179" i="7" s="1"/>
  <c r="K180" i="7"/>
  <c r="K179" i="7" s="1"/>
  <c r="J180" i="7"/>
  <c r="J179" i="7" s="1"/>
  <c r="I180" i="7"/>
  <c r="I179" i="7" s="1"/>
  <c r="L175" i="7"/>
  <c r="L174" i="7" s="1"/>
  <c r="K175" i="7"/>
  <c r="J175" i="7"/>
  <c r="I175" i="7"/>
  <c r="K174" i="7"/>
  <c r="J174" i="7"/>
  <c r="I174" i="7"/>
  <c r="I173" i="7" s="1"/>
  <c r="L171" i="7"/>
  <c r="L170" i="7" s="1"/>
  <c r="L169" i="7" s="1"/>
  <c r="K171" i="7"/>
  <c r="J171" i="7"/>
  <c r="I171" i="7"/>
  <c r="K170" i="7"/>
  <c r="K169" i="7" s="1"/>
  <c r="J170" i="7"/>
  <c r="J169" i="7" s="1"/>
  <c r="I170" i="7"/>
  <c r="I169" i="7" s="1"/>
  <c r="L166" i="7"/>
  <c r="L165" i="7" s="1"/>
  <c r="K166" i="7"/>
  <c r="K165" i="7" s="1"/>
  <c r="J166" i="7"/>
  <c r="J165" i="7" s="1"/>
  <c r="I166" i="7"/>
  <c r="I165" i="7" s="1"/>
  <c r="L161" i="7"/>
  <c r="L160" i="7" s="1"/>
  <c r="K161" i="7"/>
  <c r="J161" i="7"/>
  <c r="I161" i="7"/>
  <c r="I160" i="7" s="1"/>
  <c r="I159" i="7" s="1"/>
  <c r="I158" i="7" s="1"/>
  <c r="K160" i="7"/>
  <c r="J160" i="7"/>
  <c r="J159" i="7" s="1"/>
  <c r="J158" i="7" s="1"/>
  <c r="L155" i="7"/>
  <c r="L154" i="7" s="1"/>
  <c r="L153" i="7" s="1"/>
  <c r="K155" i="7"/>
  <c r="K154" i="7" s="1"/>
  <c r="K153" i="7" s="1"/>
  <c r="J155" i="7"/>
  <c r="J154" i="7" s="1"/>
  <c r="J153" i="7" s="1"/>
  <c r="I155" i="7"/>
  <c r="I154" i="7" s="1"/>
  <c r="I153" i="7" s="1"/>
  <c r="L151" i="7"/>
  <c r="L150" i="7" s="1"/>
  <c r="K151" i="7"/>
  <c r="K150" i="7" s="1"/>
  <c r="J151" i="7"/>
  <c r="J150" i="7" s="1"/>
  <c r="I151" i="7"/>
  <c r="I150" i="7" s="1"/>
  <c r="L147" i="7"/>
  <c r="L146" i="7" s="1"/>
  <c r="L145" i="7" s="1"/>
  <c r="K147" i="7"/>
  <c r="J147" i="7"/>
  <c r="I147" i="7"/>
  <c r="I146" i="7" s="1"/>
  <c r="I145" i="7" s="1"/>
  <c r="K146" i="7"/>
  <c r="K145" i="7" s="1"/>
  <c r="J146" i="7"/>
  <c r="J145" i="7" s="1"/>
  <c r="L142" i="7"/>
  <c r="L141" i="7" s="1"/>
  <c r="L140" i="7" s="1"/>
  <c r="K142" i="7"/>
  <c r="J142" i="7"/>
  <c r="I142" i="7"/>
  <c r="I141" i="7" s="1"/>
  <c r="I140" i="7" s="1"/>
  <c r="K141" i="7"/>
  <c r="K140" i="7" s="1"/>
  <c r="K139" i="7" s="1"/>
  <c r="J141" i="7"/>
  <c r="J140" i="7" s="1"/>
  <c r="L137" i="7"/>
  <c r="L136" i="7" s="1"/>
  <c r="L135" i="7" s="1"/>
  <c r="K137" i="7"/>
  <c r="K136" i="7" s="1"/>
  <c r="K135" i="7" s="1"/>
  <c r="J137" i="7"/>
  <c r="J136" i="7" s="1"/>
  <c r="J135" i="7" s="1"/>
  <c r="I137" i="7"/>
  <c r="I136" i="7" s="1"/>
  <c r="I135" i="7" s="1"/>
  <c r="L133" i="7"/>
  <c r="L132" i="7" s="1"/>
  <c r="L131" i="7" s="1"/>
  <c r="K133" i="7"/>
  <c r="K132" i="7" s="1"/>
  <c r="K131" i="7" s="1"/>
  <c r="J133" i="7"/>
  <c r="J132" i="7" s="1"/>
  <c r="J131" i="7" s="1"/>
  <c r="I133" i="7"/>
  <c r="I132" i="7" s="1"/>
  <c r="I131" i="7" s="1"/>
  <c r="L129" i="7"/>
  <c r="L128" i="7" s="1"/>
  <c r="L127" i="7" s="1"/>
  <c r="K129" i="7"/>
  <c r="K128" i="7" s="1"/>
  <c r="K127" i="7" s="1"/>
  <c r="J129" i="7"/>
  <c r="J128" i="7" s="1"/>
  <c r="J127" i="7" s="1"/>
  <c r="I129" i="7"/>
  <c r="I128" i="7" s="1"/>
  <c r="I127" i="7" s="1"/>
  <c r="L125" i="7"/>
  <c r="L124" i="7" s="1"/>
  <c r="L123" i="7" s="1"/>
  <c r="K125" i="7"/>
  <c r="K124" i="7" s="1"/>
  <c r="K123" i="7" s="1"/>
  <c r="J125" i="7"/>
  <c r="J124" i="7" s="1"/>
  <c r="J123" i="7" s="1"/>
  <c r="I125" i="7"/>
  <c r="I124" i="7" s="1"/>
  <c r="I123" i="7" s="1"/>
  <c r="L121" i="7"/>
  <c r="L120" i="7" s="1"/>
  <c r="L119" i="7" s="1"/>
  <c r="K121" i="7"/>
  <c r="K120" i="7" s="1"/>
  <c r="K119" i="7" s="1"/>
  <c r="J121" i="7"/>
  <c r="J120" i="7" s="1"/>
  <c r="J119" i="7" s="1"/>
  <c r="I121" i="7"/>
  <c r="I120" i="7" s="1"/>
  <c r="I119" i="7" s="1"/>
  <c r="L116" i="7"/>
  <c r="L115" i="7" s="1"/>
  <c r="L114" i="7" s="1"/>
  <c r="K116" i="7"/>
  <c r="K115" i="7" s="1"/>
  <c r="K114" i="7" s="1"/>
  <c r="J116" i="7"/>
  <c r="J115" i="7" s="1"/>
  <c r="J114" i="7" s="1"/>
  <c r="I116" i="7"/>
  <c r="I115" i="7" s="1"/>
  <c r="I114" i="7" s="1"/>
  <c r="L110" i="7"/>
  <c r="K110" i="7"/>
  <c r="J110" i="7"/>
  <c r="J109" i="7" s="1"/>
  <c r="I110" i="7"/>
  <c r="L109" i="7"/>
  <c r="K109" i="7"/>
  <c r="I109" i="7"/>
  <c r="L106" i="7"/>
  <c r="L105" i="7" s="1"/>
  <c r="L104" i="7" s="1"/>
  <c r="K106" i="7"/>
  <c r="K105" i="7" s="1"/>
  <c r="K104" i="7" s="1"/>
  <c r="J106" i="7"/>
  <c r="J105" i="7" s="1"/>
  <c r="I106" i="7"/>
  <c r="I105" i="7" s="1"/>
  <c r="I104" i="7" s="1"/>
  <c r="L101" i="7"/>
  <c r="L100" i="7" s="1"/>
  <c r="L99" i="7" s="1"/>
  <c r="K101" i="7"/>
  <c r="K100" i="7" s="1"/>
  <c r="K99" i="7" s="1"/>
  <c r="J101" i="7"/>
  <c r="J100" i="7" s="1"/>
  <c r="J99" i="7" s="1"/>
  <c r="I101" i="7"/>
  <c r="I100" i="7" s="1"/>
  <c r="I99" i="7" s="1"/>
  <c r="L96" i="7"/>
  <c r="L95" i="7" s="1"/>
  <c r="L94" i="7" s="1"/>
  <c r="K96" i="7"/>
  <c r="K95" i="7" s="1"/>
  <c r="K94" i="7" s="1"/>
  <c r="J96" i="7"/>
  <c r="J95" i="7" s="1"/>
  <c r="J94" i="7" s="1"/>
  <c r="I96" i="7"/>
  <c r="I95" i="7" s="1"/>
  <c r="I94" i="7" s="1"/>
  <c r="I93" i="7" s="1"/>
  <c r="L89" i="7"/>
  <c r="K89" i="7"/>
  <c r="J89" i="7"/>
  <c r="J88" i="7" s="1"/>
  <c r="J87" i="7" s="1"/>
  <c r="J86" i="7" s="1"/>
  <c r="I89" i="7"/>
  <c r="L88" i="7"/>
  <c r="K88" i="7"/>
  <c r="I88" i="7"/>
  <c r="L87" i="7"/>
  <c r="L86" i="7" s="1"/>
  <c r="K87" i="7"/>
  <c r="K86" i="7" s="1"/>
  <c r="I87" i="7"/>
  <c r="I86" i="7" s="1"/>
  <c r="L84" i="7"/>
  <c r="K84" i="7"/>
  <c r="J84" i="7"/>
  <c r="I84" i="7"/>
  <c r="L83" i="7"/>
  <c r="L82" i="7" s="1"/>
  <c r="K83" i="7"/>
  <c r="K82" i="7" s="1"/>
  <c r="J83" i="7"/>
  <c r="J82" i="7" s="1"/>
  <c r="I83" i="7"/>
  <c r="I82" i="7" s="1"/>
  <c r="L78" i="7"/>
  <c r="K78" i="7"/>
  <c r="J78" i="7"/>
  <c r="I78" i="7"/>
  <c r="L77" i="7"/>
  <c r="K77" i="7"/>
  <c r="J77" i="7"/>
  <c r="I77" i="7"/>
  <c r="L73" i="7"/>
  <c r="K73" i="7"/>
  <c r="J73" i="7"/>
  <c r="J72" i="7" s="1"/>
  <c r="I73" i="7"/>
  <c r="L72" i="7"/>
  <c r="K72" i="7"/>
  <c r="I72" i="7"/>
  <c r="L68" i="7"/>
  <c r="L67" i="7" s="1"/>
  <c r="L66" i="7" s="1"/>
  <c r="L65" i="7" s="1"/>
  <c r="K68" i="7"/>
  <c r="K67" i="7" s="1"/>
  <c r="K66" i="7" s="1"/>
  <c r="J68" i="7"/>
  <c r="J67" i="7" s="1"/>
  <c r="J66" i="7" s="1"/>
  <c r="J65" i="7" s="1"/>
  <c r="I68" i="7"/>
  <c r="I67" i="7" s="1"/>
  <c r="I66" i="7" s="1"/>
  <c r="L49" i="7"/>
  <c r="K49" i="7"/>
  <c r="J49" i="7"/>
  <c r="J48" i="7" s="1"/>
  <c r="J47" i="7" s="1"/>
  <c r="J46" i="7" s="1"/>
  <c r="I49" i="7"/>
  <c r="L48" i="7"/>
  <c r="L47" i="7" s="1"/>
  <c r="L46" i="7" s="1"/>
  <c r="K48" i="7"/>
  <c r="I48" i="7"/>
  <c r="K47" i="7"/>
  <c r="K46" i="7" s="1"/>
  <c r="I47" i="7"/>
  <c r="I46" i="7" s="1"/>
  <c r="L44" i="7"/>
  <c r="L43" i="7" s="1"/>
  <c r="L42" i="7" s="1"/>
  <c r="K44" i="7"/>
  <c r="J44" i="7"/>
  <c r="I44" i="7"/>
  <c r="K43" i="7"/>
  <c r="K42" i="7" s="1"/>
  <c r="J43" i="7"/>
  <c r="J42" i="7" s="1"/>
  <c r="I43" i="7"/>
  <c r="I42" i="7" s="1"/>
  <c r="L40" i="7"/>
  <c r="K40" i="7"/>
  <c r="J40" i="7"/>
  <c r="I40" i="7"/>
  <c r="L38" i="7"/>
  <c r="L37" i="7" s="1"/>
  <c r="L36" i="7" s="1"/>
  <c r="L35" i="7" s="1"/>
  <c r="K38" i="7"/>
  <c r="K37" i="7" s="1"/>
  <c r="K36" i="7" s="1"/>
  <c r="K35" i="7" s="1"/>
  <c r="J38" i="7"/>
  <c r="J37" i="7" s="1"/>
  <c r="J36" i="7" s="1"/>
  <c r="J35" i="7" s="1"/>
  <c r="I38" i="7"/>
  <c r="I37" i="7" s="1"/>
  <c r="I36" i="7" s="1"/>
  <c r="I35" i="7" s="1"/>
  <c r="L365" i="6"/>
  <c r="L364" i="6" s="1"/>
  <c r="K365" i="6"/>
  <c r="J365" i="6"/>
  <c r="I365" i="6"/>
  <c r="K364" i="6"/>
  <c r="J364" i="6"/>
  <c r="I364" i="6"/>
  <c r="L362" i="6"/>
  <c r="K362" i="6"/>
  <c r="J362" i="6"/>
  <c r="J361" i="6" s="1"/>
  <c r="I362" i="6"/>
  <c r="L361" i="6"/>
  <c r="K361" i="6"/>
  <c r="I361" i="6"/>
  <c r="L359" i="6"/>
  <c r="L358" i="6" s="1"/>
  <c r="K359" i="6"/>
  <c r="K358" i="6" s="1"/>
  <c r="J359" i="6"/>
  <c r="J358" i="6" s="1"/>
  <c r="I359" i="6"/>
  <c r="I358" i="6" s="1"/>
  <c r="L355" i="6"/>
  <c r="L354" i="6" s="1"/>
  <c r="K355" i="6"/>
  <c r="J355" i="6"/>
  <c r="I355" i="6"/>
  <c r="K354" i="6"/>
  <c r="J354" i="6"/>
  <c r="I354" i="6"/>
  <c r="L351" i="6"/>
  <c r="K351" i="6"/>
  <c r="K350" i="6" s="1"/>
  <c r="J351" i="6"/>
  <c r="J350" i="6" s="1"/>
  <c r="I351" i="6"/>
  <c r="L350" i="6"/>
  <c r="I350" i="6"/>
  <c r="L347" i="6"/>
  <c r="L346" i="6" s="1"/>
  <c r="K347" i="6"/>
  <c r="K346" i="6" s="1"/>
  <c r="J347" i="6"/>
  <c r="J346" i="6" s="1"/>
  <c r="I347" i="6"/>
  <c r="I346" i="6" s="1"/>
  <c r="I336" i="6" s="1"/>
  <c r="L343" i="6"/>
  <c r="K343" i="6"/>
  <c r="J343" i="6"/>
  <c r="I343" i="6"/>
  <c r="L340" i="6"/>
  <c r="K340" i="6"/>
  <c r="J340" i="6"/>
  <c r="I340" i="6"/>
  <c r="L338" i="6"/>
  <c r="K338" i="6"/>
  <c r="K337" i="6" s="1"/>
  <c r="J338" i="6"/>
  <c r="J337" i="6" s="1"/>
  <c r="I338" i="6"/>
  <c r="L337" i="6"/>
  <c r="L336" i="6" s="1"/>
  <c r="I337" i="6"/>
  <c r="L333" i="6"/>
  <c r="K333" i="6"/>
  <c r="K332" i="6" s="1"/>
  <c r="J333" i="6"/>
  <c r="J332" i="6" s="1"/>
  <c r="I333" i="6"/>
  <c r="L332" i="6"/>
  <c r="I332" i="6"/>
  <c r="L330" i="6"/>
  <c r="L329" i="6" s="1"/>
  <c r="K330" i="6"/>
  <c r="K329" i="6" s="1"/>
  <c r="J330" i="6"/>
  <c r="J329" i="6" s="1"/>
  <c r="I330" i="6"/>
  <c r="I329" i="6" s="1"/>
  <c r="L327" i="6"/>
  <c r="L326" i="6" s="1"/>
  <c r="K327" i="6"/>
  <c r="J327" i="6"/>
  <c r="I327" i="6"/>
  <c r="K326" i="6"/>
  <c r="J326" i="6"/>
  <c r="I326" i="6"/>
  <c r="L323" i="6"/>
  <c r="K323" i="6"/>
  <c r="K322" i="6" s="1"/>
  <c r="J323" i="6"/>
  <c r="J322" i="6" s="1"/>
  <c r="I323" i="6"/>
  <c r="L322" i="6"/>
  <c r="I322" i="6"/>
  <c r="L319" i="6"/>
  <c r="L318" i="6" s="1"/>
  <c r="K319" i="6"/>
  <c r="K318" i="6" s="1"/>
  <c r="J319" i="6"/>
  <c r="J318" i="6" s="1"/>
  <c r="I319" i="6"/>
  <c r="I318" i="6" s="1"/>
  <c r="L315" i="6"/>
  <c r="L314" i="6" s="1"/>
  <c r="K315" i="6"/>
  <c r="J315" i="6"/>
  <c r="I315" i="6"/>
  <c r="K314" i="6"/>
  <c r="J314" i="6"/>
  <c r="I314" i="6"/>
  <c r="L311" i="6"/>
  <c r="K311" i="6"/>
  <c r="J311" i="6"/>
  <c r="I311" i="6"/>
  <c r="L308" i="6"/>
  <c r="K308" i="6"/>
  <c r="J308" i="6"/>
  <c r="I308" i="6"/>
  <c r="L306" i="6"/>
  <c r="L305" i="6" s="1"/>
  <c r="K306" i="6"/>
  <c r="K305" i="6" s="1"/>
  <c r="J306" i="6"/>
  <c r="J305" i="6" s="1"/>
  <c r="I306" i="6"/>
  <c r="I305" i="6" s="1"/>
  <c r="I304" i="6" s="1"/>
  <c r="L300" i="6"/>
  <c r="K300" i="6"/>
  <c r="K299" i="6" s="1"/>
  <c r="J300" i="6"/>
  <c r="J299" i="6" s="1"/>
  <c r="I300" i="6"/>
  <c r="L299" i="6"/>
  <c r="I299" i="6"/>
  <c r="L297" i="6"/>
  <c r="L296" i="6" s="1"/>
  <c r="K297" i="6"/>
  <c r="K296" i="6" s="1"/>
  <c r="J297" i="6"/>
  <c r="J296" i="6" s="1"/>
  <c r="I297" i="6"/>
  <c r="I296" i="6" s="1"/>
  <c r="L294" i="6"/>
  <c r="L293" i="6" s="1"/>
  <c r="K294" i="6"/>
  <c r="J294" i="6"/>
  <c r="I294" i="6"/>
  <c r="K293" i="6"/>
  <c r="J293" i="6"/>
  <c r="I293" i="6"/>
  <c r="L290" i="6"/>
  <c r="K290" i="6"/>
  <c r="K289" i="6" s="1"/>
  <c r="J290" i="6"/>
  <c r="J289" i="6" s="1"/>
  <c r="I290" i="6"/>
  <c r="L289" i="6"/>
  <c r="I289" i="6"/>
  <c r="L286" i="6"/>
  <c r="L285" i="6" s="1"/>
  <c r="K286" i="6"/>
  <c r="K285" i="6" s="1"/>
  <c r="J286" i="6"/>
  <c r="J285" i="6" s="1"/>
  <c r="I286" i="6"/>
  <c r="I285" i="6" s="1"/>
  <c r="L282" i="6"/>
  <c r="L281" i="6" s="1"/>
  <c r="K282" i="6"/>
  <c r="J282" i="6"/>
  <c r="I282" i="6"/>
  <c r="K281" i="6"/>
  <c r="J281" i="6"/>
  <c r="I281" i="6"/>
  <c r="L278" i="6"/>
  <c r="K278" i="6"/>
  <c r="J278" i="6"/>
  <c r="I278" i="6"/>
  <c r="L275" i="6"/>
  <c r="K275" i="6"/>
  <c r="J275" i="6"/>
  <c r="I275" i="6"/>
  <c r="L273" i="6"/>
  <c r="L272" i="6" s="1"/>
  <c r="K273" i="6"/>
  <c r="K272" i="6" s="1"/>
  <c r="J273" i="6"/>
  <c r="J272" i="6" s="1"/>
  <c r="I273" i="6"/>
  <c r="I272" i="6" s="1"/>
  <c r="L268" i="6"/>
  <c r="L267" i="6" s="1"/>
  <c r="K268" i="6"/>
  <c r="K267" i="6" s="1"/>
  <c r="J268" i="6"/>
  <c r="J267" i="6" s="1"/>
  <c r="I268" i="6"/>
  <c r="I267" i="6" s="1"/>
  <c r="L265" i="6"/>
  <c r="L264" i="6" s="1"/>
  <c r="K265" i="6"/>
  <c r="J265" i="6"/>
  <c r="I265" i="6"/>
  <c r="K264" i="6"/>
  <c r="J264" i="6"/>
  <c r="I264" i="6"/>
  <c r="L262" i="6"/>
  <c r="K262" i="6"/>
  <c r="K261" i="6" s="1"/>
  <c r="J262" i="6"/>
  <c r="J261" i="6" s="1"/>
  <c r="I262" i="6"/>
  <c r="L261" i="6"/>
  <c r="I261" i="6"/>
  <c r="L258" i="6"/>
  <c r="L257" i="6" s="1"/>
  <c r="K258" i="6"/>
  <c r="K257" i="6" s="1"/>
  <c r="J258" i="6"/>
  <c r="J257" i="6" s="1"/>
  <c r="I258" i="6"/>
  <c r="I257" i="6" s="1"/>
  <c r="L254" i="6"/>
  <c r="L253" i="6" s="1"/>
  <c r="K254" i="6"/>
  <c r="J254" i="6"/>
  <c r="I254" i="6"/>
  <c r="K253" i="6"/>
  <c r="J253" i="6"/>
  <c r="I253" i="6"/>
  <c r="L250" i="6"/>
  <c r="K250" i="6"/>
  <c r="K249" i="6" s="1"/>
  <c r="J250" i="6"/>
  <c r="J249" i="6" s="1"/>
  <c r="I250" i="6"/>
  <c r="L249" i="6"/>
  <c r="I249" i="6"/>
  <c r="L246" i="6"/>
  <c r="K246" i="6"/>
  <c r="J246" i="6"/>
  <c r="I246" i="6"/>
  <c r="L243" i="6"/>
  <c r="K243" i="6"/>
  <c r="J243" i="6"/>
  <c r="I243" i="6"/>
  <c r="L241" i="6"/>
  <c r="L240" i="6" s="1"/>
  <c r="K241" i="6"/>
  <c r="J241" i="6"/>
  <c r="I241" i="6"/>
  <c r="K240" i="6"/>
  <c r="J240" i="6"/>
  <c r="I240" i="6"/>
  <c r="L234" i="6"/>
  <c r="L233" i="6" s="1"/>
  <c r="L232" i="6" s="1"/>
  <c r="K234" i="6"/>
  <c r="K233" i="6" s="1"/>
  <c r="K232" i="6" s="1"/>
  <c r="J234" i="6"/>
  <c r="J233" i="6" s="1"/>
  <c r="J232" i="6" s="1"/>
  <c r="I234" i="6"/>
  <c r="I233" i="6" s="1"/>
  <c r="I232" i="6" s="1"/>
  <c r="L230" i="6"/>
  <c r="L229" i="6" s="1"/>
  <c r="L228" i="6" s="1"/>
  <c r="K230" i="6"/>
  <c r="K229" i="6" s="1"/>
  <c r="K228" i="6" s="1"/>
  <c r="J230" i="6"/>
  <c r="J229" i="6" s="1"/>
  <c r="J228" i="6" s="1"/>
  <c r="I230" i="6"/>
  <c r="I229" i="6" s="1"/>
  <c r="I228" i="6" s="1"/>
  <c r="L221" i="6"/>
  <c r="L220" i="6" s="1"/>
  <c r="K221" i="6"/>
  <c r="K220" i="6" s="1"/>
  <c r="J221" i="6"/>
  <c r="J220" i="6" s="1"/>
  <c r="I221" i="6"/>
  <c r="I220" i="6" s="1"/>
  <c r="L218" i="6"/>
  <c r="L217" i="6" s="1"/>
  <c r="L216" i="6" s="1"/>
  <c r="K218" i="6"/>
  <c r="J218" i="6"/>
  <c r="I218" i="6"/>
  <c r="K217" i="6"/>
  <c r="K216" i="6" s="1"/>
  <c r="J217" i="6"/>
  <c r="I217" i="6"/>
  <c r="I216" i="6" s="1"/>
  <c r="L211" i="6"/>
  <c r="L210" i="6" s="1"/>
  <c r="L209" i="6" s="1"/>
  <c r="K211" i="6"/>
  <c r="J211" i="6"/>
  <c r="I211" i="6"/>
  <c r="K210" i="6"/>
  <c r="K209" i="6" s="1"/>
  <c r="J210" i="6"/>
  <c r="J209" i="6" s="1"/>
  <c r="I210" i="6"/>
  <c r="I209" i="6" s="1"/>
  <c r="L207" i="6"/>
  <c r="L206" i="6" s="1"/>
  <c r="K207" i="6"/>
  <c r="J207" i="6"/>
  <c r="I207" i="6"/>
  <c r="K206" i="6"/>
  <c r="J206" i="6"/>
  <c r="I206" i="6"/>
  <c r="L202" i="6"/>
  <c r="K202" i="6"/>
  <c r="J202" i="6"/>
  <c r="J201" i="6" s="1"/>
  <c r="I202" i="6"/>
  <c r="L201" i="6"/>
  <c r="K201" i="6"/>
  <c r="I201" i="6"/>
  <c r="L196" i="6"/>
  <c r="L195" i="6" s="1"/>
  <c r="K196" i="6"/>
  <c r="K195" i="6" s="1"/>
  <c r="K186" i="6" s="1"/>
  <c r="J196" i="6"/>
  <c r="J195" i="6" s="1"/>
  <c r="I196" i="6"/>
  <c r="I195" i="6" s="1"/>
  <c r="I186" i="6" s="1"/>
  <c r="L191" i="6"/>
  <c r="L190" i="6" s="1"/>
  <c r="K191" i="6"/>
  <c r="J191" i="6"/>
  <c r="I191" i="6"/>
  <c r="K190" i="6"/>
  <c r="J190" i="6"/>
  <c r="I190" i="6"/>
  <c r="L188" i="6"/>
  <c r="K188" i="6"/>
  <c r="J188" i="6"/>
  <c r="J187" i="6" s="1"/>
  <c r="I188" i="6"/>
  <c r="L187" i="6"/>
  <c r="L186" i="6" s="1"/>
  <c r="K187" i="6"/>
  <c r="I187" i="6"/>
  <c r="L180" i="6"/>
  <c r="L179" i="6" s="1"/>
  <c r="K180" i="6"/>
  <c r="K179" i="6" s="1"/>
  <c r="J180" i="6"/>
  <c r="J179" i="6" s="1"/>
  <c r="I180" i="6"/>
  <c r="I179" i="6" s="1"/>
  <c r="L175" i="6"/>
  <c r="L174" i="6" s="1"/>
  <c r="K175" i="6"/>
  <c r="J175" i="6"/>
  <c r="I175" i="6"/>
  <c r="K174" i="6"/>
  <c r="K173" i="6" s="1"/>
  <c r="J174" i="6"/>
  <c r="I174" i="6"/>
  <c r="L171" i="6"/>
  <c r="L170" i="6" s="1"/>
  <c r="L169" i="6" s="1"/>
  <c r="K171" i="6"/>
  <c r="J171" i="6"/>
  <c r="I171" i="6"/>
  <c r="K170" i="6"/>
  <c r="K169" i="6" s="1"/>
  <c r="K168" i="6" s="1"/>
  <c r="J170" i="6"/>
  <c r="J169" i="6" s="1"/>
  <c r="I170" i="6"/>
  <c r="I169" i="6" s="1"/>
  <c r="L166" i="6"/>
  <c r="L165" i="6" s="1"/>
  <c r="K166" i="6"/>
  <c r="K165" i="6" s="1"/>
  <c r="J166" i="6"/>
  <c r="J165" i="6" s="1"/>
  <c r="I166" i="6"/>
  <c r="I165" i="6" s="1"/>
  <c r="L161" i="6"/>
  <c r="L160" i="6" s="1"/>
  <c r="K161" i="6"/>
  <c r="J161" i="6"/>
  <c r="I161" i="6"/>
  <c r="K160" i="6"/>
  <c r="K159" i="6" s="1"/>
  <c r="K158" i="6" s="1"/>
  <c r="J160" i="6"/>
  <c r="J159" i="6" s="1"/>
  <c r="J158" i="6" s="1"/>
  <c r="I160" i="6"/>
  <c r="L155" i="6"/>
  <c r="L154" i="6" s="1"/>
  <c r="L153" i="6" s="1"/>
  <c r="K155" i="6"/>
  <c r="K154" i="6" s="1"/>
  <c r="K153" i="6" s="1"/>
  <c r="J155" i="6"/>
  <c r="J154" i="6" s="1"/>
  <c r="J153" i="6" s="1"/>
  <c r="I155" i="6"/>
  <c r="I154" i="6" s="1"/>
  <c r="I153" i="6" s="1"/>
  <c r="L151" i="6"/>
  <c r="L150" i="6" s="1"/>
  <c r="K151" i="6"/>
  <c r="K150" i="6" s="1"/>
  <c r="J151" i="6"/>
  <c r="J150" i="6" s="1"/>
  <c r="I151" i="6"/>
  <c r="I150" i="6" s="1"/>
  <c r="L147" i="6"/>
  <c r="L146" i="6" s="1"/>
  <c r="L145" i="6" s="1"/>
  <c r="K147" i="6"/>
  <c r="J147" i="6"/>
  <c r="I147" i="6"/>
  <c r="K146" i="6"/>
  <c r="K145" i="6" s="1"/>
  <c r="J146" i="6"/>
  <c r="J145" i="6" s="1"/>
  <c r="I146" i="6"/>
  <c r="I145" i="6" s="1"/>
  <c r="L142" i="6"/>
  <c r="L141" i="6" s="1"/>
  <c r="L140" i="6" s="1"/>
  <c r="L139" i="6" s="1"/>
  <c r="K142" i="6"/>
  <c r="J142" i="6"/>
  <c r="I142" i="6"/>
  <c r="K141" i="6"/>
  <c r="K140" i="6" s="1"/>
  <c r="J141" i="6"/>
  <c r="J140" i="6" s="1"/>
  <c r="I141" i="6"/>
  <c r="I140" i="6" s="1"/>
  <c r="L137" i="6"/>
  <c r="L136" i="6" s="1"/>
  <c r="L135" i="6" s="1"/>
  <c r="K137" i="6"/>
  <c r="K136" i="6" s="1"/>
  <c r="K135" i="6" s="1"/>
  <c r="J137" i="6"/>
  <c r="J136" i="6" s="1"/>
  <c r="J135" i="6" s="1"/>
  <c r="I137" i="6"/>
  <c r="I136" i="6" s="1"/>
  <c r="I135" i="6" s="1"/>
  <c r="L133" i="6"/>
  <c r="L132" i="6" s="1"/>
  <c r="L131" i="6" s="1"/>
  <c r="K133" i="6"/>
  <c r="K132" i="6" s="1"/>
  <c r="K131" i="6" s="1"/>
  <c r="J133" i="6"/>
  <c r="J132" i="6" s="1"/>
  <c r="J131" i="6" s="1"/>
  <c r="I133" i="6"/>
  <c r="I132" i="6" s="1"/>
  <c r="I131" i="6" s="1"/>
  <c r="L129" i="6"/>
  <c r="L128" i="6" s="1"/>
  <c r="L127" i="6" s="1"/>
  <c r="K129" i="6"/>
  <c r="K128" i="6" s="1"/>
  <c r="K127" i="6" s="1"/>
  <c r="J129" i="6"/>
  <c r="J128" i="6" s="1"/>
  <c r="J127" i="6" s="1"/>
  <c r="I129" i="6"/>
  <c r="I128" i="6" s="1"/>
  <c r="I127" i="6" s="1"/>
  <c r="L125" i="6"/>
  <c r="L124" i="6" s="1"/>
  <c r="L123" i="6" s="1"/>
  <c r="K125" i="6"/>
  <c r="K124" i="6" s="1"/>
  <c r="K123" i="6" s="1"/>
  <c r="J125" i="6"/>
  <c r="J124" i="6" s="1"/>
  <c r="J123" i="6" s="1"/>
  <c r="I125" i="6"/>
  <c r="I124" i="6" s="1"/>
  <c r="I123" i="6" s="1"/>
  <c r="L121" i="6"/>
  <c r="L120" i="6" s="1"/>
  <c r="L119" i="6" s="1"/>
  <c r="K121" i="6"/>
  <c r="K120" i="6" s="1"/>
  <c r="K119" i="6" s="1"/>
  <c r="J121" i="6"/>
  <c r="J120" i="6" s="1"/>
  <c r="J119" i="6" s="1"/>
  <c r="I121" i="6"/>
  <c r="I120" i="6" s="1"/>
  <c r="I119" i="6" s="1"/>
  <c r="L116" i="6"/>
  <c r="L115" i="6" s="1"/>
  <c r="L114" i="6" s="1"/>
  <c r="K116" i="6"/>
  <c r="K115" i="6" s="1"/>
  <c r="K114" i="6" s="1"/>
  <c r="J116" i="6"/>
  <c r="J115" i="6" s="1"/>
  <c r="J114" i="6" s="1"/>
  <c r="I116" i="6"/>
  <c r="I115" i="6" s="1"/>
  <c r="I114" i="6" s="1"/>
  <c r="I113" i="6" s="1"/>
  <c r="L110" i="6"/>
  <c r="K110" i="6"/>
  <c r="K109" i="6" s="1"/>
  <c r="J110" i="6"/>
  <c r="J109" i="6" s="1"/>
  <c r="I110" i="6"/>
  <c r="L109" i="6"/>
  <c r="I109" i="6"/>
  <c r="L106" i="6"/>
  <c r="L105" i="6" s="1"/>
  <c r="L104" i="6" s="1"/>
  <c r="K106" i="6"/>
  <c r="K105" i="6" s="1"/>
  <c r="K104" i="6" s="1"/>
  <c r="J106" i="6"/>
  <c r="J105" i="6" s="1"/>
  <c r="I106" i="6"/>
  <c r="I105" i="6" s="1"/>
  <c r="I104" i="6" s="1"/>
  <c r="L101" i="6"/>
  <c r="L100" i="6" s="1"/>
  <c r="L99" i="6" s="1"/>
  <c r="K101" i="6"/>
  <c r="K100" i="6" s="1"/>
  <c r="K99" i="6" s="1"/>
  <c r="J101" i="6"/>
  <c r="J100" i="6" s="1"/>
  <c r="J99" i="6" s="1"/>
  <c r="I101" i="6"/>
  <c r="I100" i="6" s="1"/>
  <c r="I99" i="6" s="1"/>
  <c r="L96" i="6"/>
  <c r="L95" i="6" s="1"/>
  <c r="L94" i="6" s="1"/>
  <c r="L93" i="6" s="1"/>
  <c r="K96" i="6"/>
  <c r="K95" i="6" s="1"/>
  <c r="K94" i="6" s="1"/>
  <c r="J96" i="6"/>
  <c r="J95" i="6" s="1"/>
  <c r="J94" i="6" s="1"/>
  <c r="I96" i="6"/>
  <c r="I95" i="6" s="1"/>
  <c r="I94" i="6" s="1"/>
  <c r="I93" i="6" s="1"/>
  <c r="L89" i="6"/>
  <c r="K89" i="6"/>
  <c r="K88" i="6" s="1"/>
  <c r="K87" i="6" s="1"/>
  <c r="K86" i="6" s="1"/>
  <c r="J89" i="6"/>
  <c r="J88" i="6" s="1"/>
  <c r="J87" i="6" s="1"/>
  <c r="J86" i="6" s="1"/>
  <c r="I89" i="6"/>
  <c r="L88" i="6"/>
  <c r="L87" i="6" s="1"/>
  <c r="L86" i="6" s="1"/>
  <c r="I88" i="6"/>
  <c r="I87" i="6" s="1"/>
  <c r="I86" i="6" s="1"/>
  <c r="L84" i="6"/>
  <c r="L83" i="6" s="1"/>
  <c r="L82" i="6" s="1"/>
  <c r="K84" i="6"/>
  <c r="J84" i="6"/>
  <c r="I84" i="6"/>
  <c r="I83" i="6" s="1"/>
  <c r="I82" i="6" s="1"/>
  <c r="K83" i="6"/>
  <c r="K82" i="6" s="1"/>
  <c r="J83" i="6"/>
  <c r="J82" i="6" s="1"/>
  <c r="L78" i="6"/>
  <c r="L77" i="6" s="1"/>
  <c r="K78" i="6"/>
  <c r="J78" i="6"/>
  <c r="I78" i="6"/>
  <c r="I77" i="6" s="1"/>
  <c r="K77" i="6"/>
  <c r="J77" i="6"/>
  <c r="L73" i="6"/>
  <c r="K73" i="6"/>
  <c r="K72" i="6" s="1"/>
  <c r="J73" i="6"/>
  <c r="J72" i="6" s="1"/>
  <c r="I73" i="6"/>
  <c r="L72" i="6"/>
  <c r="I72" i="6"/>
  <c r="L68" i="6"/>
  <c r="L67" i="6" s="1"/>
  <c r="L66" i="6" s="1"/>
  <c r="K68" i="6"/>
  <c r="K67" i="6" s="1"/>
  <c r="K66" i="6" s="1"/>
  <c r="J68" i="6"/>
  <c r="J67" i="6" s="1"/>
  <c r="I68" i="6"/>
  <c r="I67" i="6" s="1"/>
  <c r="I66" i="6" s="1"/>
  <c r="L49" i="6"/>
  <c r="K49" i="6"/>
  <c r="K48" i="6" s="1"/>
  <c r="K47" i="6" s="1"/>
  <c r="K46" i="6" s="1"/>
  <c r="J49" i="6"/>
  <c r="J48" i="6" s="1"/>
  <c r="J47" i="6" s="1"/>
  <c r="J46" i="6" s="1"/>
  <c r="I49" i="6"/>
  <c r="L48" i="6"/>
  <c r="L47" i="6" s="1"/>
  <c r="L46" i="6" s="1"/>
  <c r="I48" i="6"/>
  <c r="I47" i="6" s="1"/>
  <c r="I46" i="6" s="1"/>
  <c r="L44" i="6"/>
  <c r="L43" i="6" s="1"/>
  <c r="L42" i="6" s="1"/>
  <c r="K44" i="6"/>
  <c r="J44" i="6"/>
  <c r="I44" i="6"/>
  <c r="I43" i="6" s="1"/>
  <c r="I42" i="6" s="1"/>
  <c r="K43" i="6"/>
  <c r="K42" i="6" s="1"/>
  <c r="J43" i="6"/>
  <c r="J42" i="6" s="1"/>
  <c r="L40" i="6"/>
  <c r="K40" i="6"/>
  <c r="J40" i="6"/>
  <c r="I40" i="6"/>
  <c r="L38" i="6"/>
  <c r="L37" i="6" s="1"/>
  <c r="L36" i="6" s="1"/>
  <c r="L35" i="6" s="1"/>
  <c r="K38" i="6"/>
  <c r="K37" i="6" s="1"/>
  <c r="K36" i="6" s="1"/>
  <c r="K35" i="6" s="1"/>
  <c r="J38" i="6"/>
  <c r="J37" i="6" s="1"/>
  <c r="J36" i="6" s="1"/>
  <c r="I38" i="6"/>
  <c r="I37" i="6" s="1"/>
  <c r="I36" i="6" s="1"/>
  <c r="I35" i="6" s="1"/>
  <c r="L365" i="43"/>
  <c r="K365" i="43"/>
  <c r="J365" i="43"/>
  <c r="I365" i="43"/>
  <c r="L364" i="43"/>
  <c r="K364" i="43"/>
  <c r="J364" i="43"/>
  <c r="I364" i="43"/>
  <c r="L362" i="43"/>
  <c r="K362" i="43"/>
  <c r="J362" i="43"/>
  <c r="I362" i="43"/>
  <c r="I361" i="43" s="1"/>
  <c r="L361" i="43"/>
  <c r="K361" i="43"/>
  <c r="J361" i="43"/>
  <c r="L359" i="43"/>
  <c r="L358" i="43" s="1"/>
  <c r="K359" i="43"/>
  <c r="K358" i="43" s="1"/>
  <c r="J359" i="43"/>
  <c r="J358" i="43" s="1"/>
  <c r="I359" i="43"/>
  <c r="I358" i="43"/>
  <c r="L355" i="43"/>
  <c r="K355" i="43"/>
  <c r="J355" i="43"/>
  <c r="I355" i="43"/>
  <c r="L354" i="43"/>
  <c r="K354" i="43"/>
  <c r="J354" i="43"/>
  <c r="I354" i="43"/>
  <c r="L351" i="43"/>
  <c r="K351" i="43"/>
  <c r="J351" i="43"/>
  <c r="I351" i="43"/>
  <c r="I350" i="43" s="1"/>
  <c r="L350" i="43"/>
  <c r="K350" i="43"/>
  <c r="J350" i="43"/>
  <c r="L347" i="43"/>
  <c r="L346" i="43" s="1"/>
  <c r="L336" i="43" s="1"/>
  <c r="K347" i="43"/>
  <c r="K346" i="43" s="1"/>
  <c r="J347" i="43"/>
  <c r="J346" i="43" s="1"/>
  <c r="J336" i="43" s="1"/>
  <c r="I347" i="43"/>
  <c r="I346" i="43"/>
  <c r="L343" i="43"/>
  <c r="K343" i="43"/>
  <c r="J343" i="43"/>
  <c r="I343" i="43"/>
  <c r="L340" i="43"/>
  <c r="K340" i="43"/>
  <c r="J340" i="43"/>
  <c r="I340" i="43"/>
  <c r="L338" i="43"/>
  <c r="K338" i="43"/>
  <c r="J338" i="43"/>
  <c r="I338" i="43"/>
  <c r="I337" i="43" s="1"/>
  <c r="L337" i="43"/>
  <c r="K337" i="43"/>
  <c r="J337" i="43"/>
  <c r="L333" i="43"/>
  <c r="K333" i="43"/>
  <c r="J333" i="43"/>
  <c r="I333" i="43"/>
  <c r="I332" i="43" s="1"/>
  <c r="L332" i="43"/>
  <c r="K332" i="43"/>
  <c r="J332" i="43"/>
  <c r="L330" i="43"/>
  <c r="L329" i="43" s="1"/>
  <c r="K330" i="43"/>
  <c r="K329" i="43" s="1"/>
  <c r="J330" i="43"/>
  <c r="J329" i="43" s="1"/>
  <c r="I330" i="43"/>
  <c r="I329" i="43"/>
  <c r="L327" i="43"/>
  <c r="K327" i="43"/>
  <c r="J327" i="43"/>
  <c r="I327" i="43"/>
  <c r="L326" i="43"/>
  <c r="K326" i="43"/>
  <c r="J326" i="43"/>
  <c r="I326" i="43"/>
  <c r="L323" i="43"/>
  <c r="K323" i="43"/>
  <c r="J323" i="43"/>
  <c r="I323" i="43"/>
  <c r="I322" i="43" s="1"/>
  <c r="L322" i="43"/>
  <c r="K322" i="43"/>
  <c r="J322" i="43"/>
  <c r="L319" i="43"/>
  <c r="L318" i="43" s="1"/>
  <c r="K319" i="43"/>
  <c r="K318" i="43" s="1"/>
  <c r="J319" i="43"/>
  <c r="J318" i="43" s="1"/>
  <c r="I319" i="43"/>
  <c r="I318" i="43"/>
  <c r="L315" i="43"/>
  <c r="K315" i="43"/>
  <c r="J315" i="43"/>
  <c r="I315" i="43"/>
  <c r="L314" i="43"/>
  <c r="K314" i="43"/>
  <c r="J314" i="43"/>
  <c r="I314" i="43"/>
  <c r="L311" i="43"/>
  <c r="K311" i="43"/>
  <c r="J311" i="43"/>
  <c r="I311" i="43"/>
  <c r="L308" i="43"/>
  <c r="K308" i="43"/>
  <c r="J308" i="43"/>
  <c r="I308" i="43"/>
  <c r="L306" i="43"/>
  <c r="L305" i="43" s="1"/>
  <c r="K306" i="43"/>
  <c r="K305" i="43" s="1"/>
  <c r="K304" i="43" s="1"/>
  <c r="J306" i="43"/>
  <c r="J305" i="43" s="1"/>
  <c r="I306" i="43"/>
  <c r="I305" i="43"/>
  <c r="L300" i="43"/>
  <c r="K300" i="43"/>
  <c r="J300" i="43"/>
  <c r="I300" i="43"/>
  <c r="I299" i="43" s="1"/>
  <c r="L299" i="43"/>
  <c r="K299" i="43"/>
  <c r="J299" i="43"/>
  <c r="L297" i="43"/>
  <c r="L296" i="43" s="1"/>
  <c r="K297" i="43"/>
  <c r="K296" i="43" s="1"/>
  <c r="J297" i="43"/>
  <c r="J296" i="43" s="1"/>
  <c r="I297" i="43"/>
  <c r="I296" i="43"/>
  <c r="L294" i="43"/>
  <c r="K294" i="43"/>
  <c r="J294" i="43"/>
  <c r="I294" i="43"/>
  <c r="L293" i="43"/>
  <c r="K293" i="43"/>
  <c r="J293" i="43"/>
  <c r="I293" i="43"/>
  <c r="L290" i="43"/>
  <c r="K290" i="43"/>
  <c r="J290" i="43"/>
  <c r="I290" i="43"/>
  <c r="I289" i="43" s="1"/>
  <c r="L289" i="43"/>
  <c r="K289" i="43"/>
  <c r="J289" i="43"/>
  <c r="L286" i="43"/>
  <c r="L285" i="43" s="1"/>
  <c r="K286" i="43"/>
  <c r="K285" i="43" s="1"/>
  <c r="J286" i="43"/>
  <c r="J285" i="43" s="1"/>
  <c r="I286" i="43"/>
  <c r="I285" i="43"/>
  <c r="L282" i="43"/>
  <c r="K282" i="43"/>
  <c r="J282" i="43"/>
  <c r="I282" i="43"/>
  <c r="L281" i="43"/>
  <c r="K281" i="43"/>
  <c r="J281" i="43"/>
  <c r="I281" i="43"/>
  <c r="L278" i="43"/>
  <c r="K278" i="43"/>
  <c r="J278" i="43"/>
  <c r="I278" i="43"/>
  <c r="L275" i="43"/>
  <c r="K275" i="43"/>
  <c r="J275" i="43"/>
  <c r="I275" i="43"/>
  <c r="L273" i="43"/>
  <c r="L272" i="43" s="1"/>
  <c r="K273" i="43"/>
  <c r="K272" i="43" s="1"/>
  <c r="J273" i="43"/>
  <c r="J272" i="43" s="1"/>
  <c r="J271" i="43" s="1"/>
  <c r="I273" i="43"/>
  <c r="I272" i="43"/>
  <c r="I271" i="43" s="1"/>
  <c r="L268" i="43"/>
  <c r="L267" i="43" s="1"/>
  <c r="K268" i="43"/>
  <c r="K267" i="43" s="1"/>
  <c r="J268" i="43"/>
  <c r="J267" i="43" s="1"/>
  <c r="I268" i="43"/>
  <c r="I267" i="43"/>
  <c r="L265" i="43"/>
  <c r="K265" i="43"/>
  <c r="J265" i="43"/>
  <c r="I265" i="43"/>
  <c r="L264" i="43"/>
  <c r="K264" i="43"/>
  <c r="J264" i="43"/>
  <c r="I264" i="43"/>
  <c r="L262" i="43"/>
  <c r="K262" i="43"/>
  <c r="J262" i="43"/>
  <c r="I262" i="43"/>
  <c r="I261" i="43" s="1"/>
  <c r="L261" i="43"/>
  <c r="K261" i="43"/>
  <c r="J261" i="43"/>
  <c r="L258" i="43"/>
  <c r="L257" i="43" s="1"/>
  <c r="K258" i="43"/>
  <c r="K257" i="43" s="1"/>
  <c r="J258" i="43"/>
  <c r="J257" i="43" s="1"/>
  <c r="I258" i="43"/>
  <c r="I257" i="43"/>
  <c r="L254" i="43"/>
  <c r="K254" i="43"/>
  <c r="J254" i="43"/>
  <c r="I254" i="43"/>
  <c r="L253" i="43"/>
  <c r="K253" i="43"/>
  <c r="J253" i="43"/>
  <c r="I253" i="43"/>
  <c r="L250" i="43"/>
  <c r="K250" i="43"/>
  <c r="J250" i="43"/>
  <c r="I250" i="43"/>
  <c r="I249" i="43" s="1"/>
  <c r="L249" i="43"/>
  <c r="K249" i="43"/>
  <c r="J249" i="43"/>
  <c r="L246" i="43"/>
  <c r="K246" i="43"/>
  <c r="J246" i="43"/>
  <c r="I246" i="43"/>
  <c r="L243" i="43"/>
  <c r="K243" i="43"/>
  <c r="J243" i="43"/>
  <c r="I243" i="43"/>
  <c r="L241" i="43"/>
  <c r="K241" i="43"/>
  <c r="J241" i="43"/>
  <c r="I241" i="43"/>
  <c r="L240" i="43"/>
  <c r="K240" i="43"/>
  <c r="K239" i="43" s="1"/>
  <c r="J240" i="43"/>
  <c r="J239" i="43" s="1"/>
  <c r="I240" i="43"/>
  <c r="L234" i="43"/>
  <c r="L233" i="43" s="1"/>
  <c r="L232" i="43" s="1"/>
  <c r="K234" i="43"/>
  <c r="K233" i="43" s="1"/>
  <c r="K232" i="43" s="1"/>
  <c r="J234" i="43"/>
  <c r="J233" i="43" s="1"/>
  <c r="J232" i="43" s="1"/>
  <c r="I234" i="43"/>
  <c r="I233" i="43"/>
  <c r="I232" i="43" s="1"/>
  <c r="L230" i="43"/>
  <c r="L229" i="43" s="1"/>
  <c r="L228" i="43" s="1"/>
  <c r="K230" i="43"/>
  <c r="K229" i="43" s="1"/>
  <c r="K228" i="43" s="1"/>
  <c r="J230" i="43"/>
  <c r="J229" i="43" s="1"/>
  <c r="J228" i="43" s="1"/>
  <c r="I230" i="43"/>
  <c r="I229" i="43"/>
  <c r="I228" i="43" s="1"/>
  <c r="L221" i="43"/>
  <c r="L220" i="43" s="1"/>
  <c r="K221" i="43"/>
  <c r="K220" i="43" s="1"/>
  <c r="J221" i="43"/>
  <c r="J220" i="43" s="1"/>
  <c r="I221" i="43"/>
  <c r="I220" i="43"/>
  <c r="L218" i="43"/>
  <c r="K218" i="43"/>
  <c r="J218" i="43"/>
  <c r="I218" i="43"/>
  <c r="L217" i="43"/>
  <c r="L216" i="43" s="1"/>
  <c r="K217" i="43"/>
  <c r="K216" i="43" s="1"/>
  <c r="J217" i="43"/>
  <c r="J216" i="43" s="1"/>
  <c r="I217" i="43"/>
  <c r="I216" i="43"/>
  <c r="L211" i="43"/>
  <c r="K211" i="43"/>
  <c r="J211" i="43"/>
  <c r="I211" i="43"/>
  <c r="L210" i="43"/>
  <c r="L209" i="43" s="1"/>
  <c r="K210" i="43"/>
  <c r="K209" i="43" s="1"/>
  <c r="J210" i="43"/>
  <c r="J209" i="43" s="1"/>
  <c r="I210" i="43"/>
  <c r="I209" i="43"/>
  <c r="L207" i="43"/>
  <c r="K207" i="43"/>
  <c r="J207" i="43"/>
  <c r="I207" i="43"/>
  <c r="L206" i="43"/>
  <c r="K206" i="43"/>
  <c r="J206" i="43"/>
  <c r="I206" i="43"/>
  <c r="L202" i="43"/>
  <c r="K202" i="43"/>
  <c r="J202" i="43"/>
  <c r="I202" i="43"/>
  <c r="I201" i="43" s="1"/>
  <c r="L201" i="43"/>
  <c r="K201" i="43"/>
  <c r="J201" i="43"/>
  <c r="L196" i="43"/>
  <c r="L195" i="43" s="1"/>
  <c r="L186" i="43" s="1"/>
  <c r="L185" i="43" s="1"/>
  <c r="K196" i="43"/>
  <c r="K195" i="43" s="1"/>
  <c r="K186" i="43" s="1"/>
  <c r="K185" i="43" s="1"/>
  <c r="J196" i="43"/>
  <c r="J195" i="43" s="1"/>
  <c r="J186" i="43" s="1"/>
  <c r="I196" i="43"/>
  <c r="I195" i="43"/>
  <c r="L191" i="43"/>
  <c r="K191" i="43"/>
  <c r="J191" i="43"/>
  <c r="I191" i="43"/>
  <c r="L190" i="43"/>
  <c r="K190" i="43"/>
  <c r="J190" i="43"/>
  <c r="I190" i="43"/>
  <c r="L188" i="43"/>
  <c r="K188" i="43"/>
  <c r="J188" i="43"/>
  <c r="I188" i="43"/>
  <c r="I187" i="43" s="1"/>
  <c r="L187" i="43"/>
  <c r="K187" i="43"/>
  <c r="J187" i="43"/>
  <c r="L180" i="43"/>
  <c r="L179" i="43" s="1"/>
  <c r="K180" i="43"/>
  <c r="K179" i="43" s="1"/>
  <c r="J180" i="43"/>
  <c r="J179" i="43" s="1"/>
  <c r="I180" i="43"/>
  <c r="I179" i="43"/>
  <c r="L175" i="43"/>
  <c r="K175" i="43"/>
  <c r="J175" i="43"/>
  <c r="I175" i="43"/>
  <c r="L174" i="43"/>
  <c r="K174" i="43"/>
  <c r="J174" i="43"/>
  <c r="J173" i="43" s="1"/>
  <c r="I174" i="43"/>
  <c r="I173" i="43"/>
  <c r="L171" i="43"/>
  <c r="K171" i="43"/>
  <c r="J171" i="43"/>
  <c r="I171" i="43"/>
  <c r="L170" i="43"/>
  <c r="L169" i="43" s="1"/>
  <c r="K170" i="43"/>
  <c r="K169" i="43" s="1"/>
  <c r="J170" i="43"/>
  <c r="J169" i="43" s="1"/>
  <c r="I170" i="43"/>
  <c r="I169" i="43"/>
  <c r="I168" i="43" s="1"/>
  <c r="L166" i="43"/>
  <c r="L165" i="43" s="1"/>
  <c r="K166" i="43"/>
  <c r="K165" i="43" s="1"/>
  <c r="J166" i="43"/>
  <c r="J165" i="43" s="1"/>
  <c r="I166" i="43"/>
  <c r="I165" i="43"/>
  <c r="L161" i="43"/>
  <c r="K161" i="43"/>
  <c r="J161" i="43"/>
  <c r="I161" i="43"/>
  <c r="L160" i="43"/>
  <c r="K160" i="43"/>
  <c r="J160" i="43"/>
  <c r="I160" i="43"/>
  <c r="I159" i="43"/>
  <c r="I158" i="43" s="1"/>
  <c r="L155" i="43"/>
  <c r="L154" i="43" s="1"/>
  <c r="L153" i="43" s="1"/>
  <c r="K155" i="43"/>
  <c r="K154" i="43" s="1"/>
  <c r="K153" i="43" s="1"/>
  <c r="J155" i="43"/>
  <c r="J154" i="43" s="1"/>
  <c r="J153" i="43" s="1"/>
  <c r="I155" i="43"/>
  <c r="I154" i="43"/>
  <c r="I153" i="43" s="1"/>
  <c r="L151" i="43"/>
  <c r="L150" i="43" s="1"/>
  <c r="K151" i="43"/>
  <c r="K150" i="43" s="1"/>
  <c r="J151" i="43"/>
  <c r="J150" i="43" s="1"/>
  <c r="I151" i="43"/>
  <c r="I150" i="43"/>
  <c r="L147" i="43"/>
  <c r="K147" i="43"/>
  <c r="J147" i="43"/>
  <c r="I147" i="43"/>
  <c r="L146" i="43"/>
  <c r="L145" i="43" s="1"/>
  <c r="K146" i="43"/>
  <c r="K145" i="43" s="1"/>
  <c r="J146" i="43"/>
  <c r="J145" i="43" s="1"/>
  <c r="I146" i="43"/>
  <c r="I145" i="43"/>
  <c r="L142" i="43"/>
  <c r="K142" i="43"/>
  <c r="J142" i="43"/>
  <c r="I142" i="43"/>
  <c r="L141" i="43"/>
  <c r="L140" i="43" s="1"/>
  <c r="K141" i="43"/>
  <c r="K140" i="43" s="1"/>
  <c r="K139" i="43" s="1"/>
  <c r="J141" i="43"/>
  <c r="J140" i="43" s="1"/>
  <c r="I141" i="43"/>
  <c r="I140" i="43"/>
  <c r="L137" i="43"/>
  <c r="L136" i="43" s="1"/>
  <c r="L135" i="43" s="1"/>
  <c r="K137" i="43"/>
  <c r="K136" i="43" s="1"/>
  <c r="K135" i="43" s="1"/>
  <c r="J137" i="43"/>
  <c r="J136" i="43" s="1"/>
  <c r="J135" i="43" s="1"/>
  <c r="I137" i="43"/>
  <c r="I136" i="43"/>
  <c r="I135" i="43" s="1"/>
  <c r="L133" i="43"/>
  <c r="L132" i="43" s="1"/>
  <c r="L131" i="43" s="1"/>
  <c r="K133" i="43"/>
  <c r="K132" i="43" s="1"/>
  <c r="K131" i="43" s="1"/>
  <c r="J133" i="43"/>
  <c r="J132" i="43" s="1"/>
  <c r="J131" i="43" s="1"/>
  <c r="I133" i="43"/>
  <c r="I132" i="43"/>
  <c r="I131" i="43" s="1"/>
  <c r="L129" i="43"/>
  <c r="L128" i="43" s="1"/>
  <c r="L127" i="43" s="1"/>
  <c r="K129" i="43"/>
  <c r="K128" i="43" s="1"/>
  <c r="K127" i="43" s="1"/>
  <c r="J129" i="43"/>
  <c r="J128" i="43" s="1"/>
  <c r="J127" i="43" s="1"/>
  <c r="I129" i="43"/>
  <c r="I128" i="43"/>
  <c r="I127" i="43" s="1"/>
  <c r="L125" i="43"/>
  <c r="L124" i="43" s="1"/>
  <c r="L123" i="43" s="1"/>
  <c r="K125" i="43"/>
  <c r="K124" i="43" s="1"/>
  <c r="K123" i="43" s="1"/>
  <c r="J125" i="43"/>
  <c r="J124" i="43" s="1"/>
  <c r="J123" i="43" s="1"/>
  <c r="I125" i="43"/>
  <c r="I124" i="43"/>
  <c r="I123" i="43" s="1"/>
  <c r="L121" i="43"/>
  <c r="L120" i="43" s="1"/>
  <c r="L119" i="43" s="1"/>
  <c r="K121" i="43"/>
  <c r="K120" i="43" s="1"/>
  <c r="K119" i="43" s="1"/>
  <c r="J121" i="43"/>
  <c r="J120" i="43" s="1"/>
  <c r="J119" i="43" s="1"/>
  <c r="I121" i="43"/>
  <c r="I120" i="43"/>
  <c r="I119" i="43" s="1"/>
  <c r="L116" i="43"/>
  <c r="L115" i="43" s="1"/>
  <c r="L114" i="43" s="1"/>
  <c r="K116" i="43"/>
  <c r="K115" i="43" s="1"/>
  <c r="K114" i="43" s="1"/>
  <c r="K113" i="43" s="1"/>
  <c r="J116" i="43"/>
  <c r="J115" i="43" s="1"/>
  <c r="J114" i="43" s="1"/>
  <c r="I116" i="43"/>
  <c r="I115" i="43"/>
  <c r="I114" i="43" s="1"/>
  <c r="L110" i="43"/>
  <c r="K110" i="43"/>
  <c r="J110" i="43"/>
  <c r="I110" i="43"/>
  <c r="I109" i="43" s="1"/>
  <c r="L109" i="43"/>
  <c r="K109" i="43"/>
  <c r="J109" i="43"/>
  <c r="L106" i="43"/>
  <c r="L105" i="43" s="1"/>
  <c r="L104" i="43" s="1"/>
  <c r="K106" i="43"/>
  <c r="K105" i="43" s="1"/>
  <c r="K104" i="43" s="1"/>
  <c r="J106" i="43"/>
  <c r="J105" i="43" s="1"/>
  <c r="J104" i="43" s="1"/>
  <c r="I106" i="43"/>
  <c r="I105" i="43"/>
  <c r="L101" i="43"/>
  <c r="L100" i="43" s="1"/>
  <c r="L99" i="43" s="1"/>
  <c r="K101" i="43"/>
  <c r="K100" i="43" s="1"/>
  <c r="K99" i="43" s="1"/>
  <c r="J101" i="43"/>
  <c r="J100" i="43" s="1"/>
  <c r="J99" i="43" s="1"/>
  <c r="I101" i="43"/>
  <c r="I100" i="43"/>
  <c r="I99" i="43" s="1"/>
  <c r="L96" i="43"/>
  <c r="L95" i="43" s="1"/>
  <c r="L94" i="43" s="1"/>
  <c r="L93" i="43" s="1"/>
  <c r="K96" i="43"/>
  <c r="K95" i="43" s="1"/>
  <c r="K94" i="43" s="1"/>
  <c r="K93" i="43" s="1"/>
  <c r="J96" i="43"/>
  <c r="J95" i="43" s="1"/>
  <c r="J94" i="43" s="1"/>
  <c r="I96" i="43"/>
  <c r="I95" i="43"/>
  <c r="I94" i="43" s="1"/>
  <c r="L89" i="43"/>
  <c r="K89" i="43"/>
  <c r="J89" i="43"/>
  <c r="I89" i="43"/>
  <c r="I88" i="43" s="1"/>
  <c r="I87" i="43" s="1"/>
  <c r="I86" i="43" s="1"/>
  <c r="L88" i="43"/>
  <c r="K88" i="43"/>
  <c r="J88" i="43"/>
  <c r="L87" i="43"/>
  <c r="L86" i="43" s="1"/>
  <c r="K87" i="43"/>
  <c r="K86" i="43" s="1"/>
  <c r="J87" i="43"/>
  <c r="J86" i="43" s="1"/>
  <c r="L84" i="43"/>
  <c r="K84" i="43"/>
  <c r="J84" i="43"/>
  <c r="I84" i="43"/>
  <c r="L83" i="43"/>
  <c r="L82" i="43" s="1"/>
  <c r="K83" i="43"/>
  <c r="K82" i="43" s="1"/>
  <c r="J83" i="43"/>
  <c r="J82" i="43" s="1"/>
  <c r="I83" i="43"/>
  <c r="I82" i="43"/>
  <c r="L78" i="43"/>
  <c r="K78" i="43"/>
  <c r="J78" i="43"/>
  <c r="I78" i="43"/>
  <c r="L77" i="43"/>
  <c r="K77" i="43"/>
  <c r="J77" i="43"/>
  <c r="I77" i="43"/>
  <c r="L73" i="43"/>
  <c r="K73" i="43"/>
  <c r="J73" i="43"/>
  <c r="I73" i="43"/>
  <c r="I72" i="43" s="1"/>
  <c r="L72" i="43"/>
  <c r="K72" i="43"/>
  <c r="J72" i="43"/>
  <c r="L68" i="43"/>
  <c r="L67" i="43" s="1"/>
  <c r="L66" i="43" s="1"/>
  <c r="L65" i="43" s="1"/>
  <c r="K68" i="43"/>
  <c r="K67" i="43" s="1"/>
  <c r="K66" i="43" s="1"/>
  <c r="J68" i="43"/>
  <c r="J67" i="43" s="1"/>
  <c r="J66" i="43" s="1"/>
  <c r="I68" i="43"/>
  <c r="I67" i="43"/>
  <c r="I66" i="43" s="1"/>
  <c r="I65" i="43" s="1"/>
  <c r="L49" i="43"/>
  <c r="K49" i="43"/>
  <c r="J49" i="43"/>
  <c r="I49" i="43"/>
  <c r="I48" i="43" s="1"/>
  <c r="I47" i="43" s="1"/>
  <c r="I46" i="43" s="1"/>
  <c r="L48" i="43"/>
  <c r="K48" i="43"/>
  <c r="J48" i="43"/>
  <c r="L47" i="43"/>
  <c r="L46" i="43" s="1"/>
  <c r="K47" i="43"/>
  <c r="K46" i="43" s="1"/>
  <c r="J47" i="43"/>
  <c r="J46" i="43" s="1"/>
  <c r="L44" i="43"/>
  <c r="K44" i="43"/>
  <c r="J44" i="43"/>
  <c r="I44" i="43"/>
  <c r="L43" i="43"/>
  <c r="L42" i="43" s="1"/>
  <c r="K43" i="43"/>
  <c r="K42" i="43" s="1"/>
  <c r="J43" i="43"/>
  <c r="J42" i="43" s="1"/>
  <c r="I43" i="43"/>
  <c r="I42" i="43"/>
  <c r="L40" i="43"/>
  <c r="K40" i="43"/>
  <c r="J40" i="43"/>
  <c r="I40" i="43"/>
  <c r="L38" i="43"/>
  <c r="L37" i="43" s="1"/>
  <c r="L36" i="43" s="1"/>
  <c r="L35" i="43" s="1"/>
  <c r="K38" i="43"/>
  <c r="K37" i="43" s="1"/>
  <c r="K36" i="43" s="1"/>
  <c r="K35" i="43" s="1"/>
  <c r="J38" i="43"/>
  <c r="J37" i="43" s="1"/>
  <c r="J36" i="43" s="1"/>
  <c r="J35" i="43" s="1"/>
  <c r="I38" i="43"/>
  <c r="I37" i="43"/>
  <c r="I36" i="43" s="1"/>
  <c r="I35" i="43" s="1"/>
  <c r="L365" i="5"/>
  <c r="L364" i="5" s="1"/>
  <c r="K365" i="5"/>
  <c r="J365" i="5"/>
  <c r="I365" i="5"/>
  <c r="I364" i="5" s="1"/>
  <c r="K364" i="5"/>
  <c r="J364" i="5"/>
  <c r="L362" i="5"/>
  <c r="K362" i="5"/>
  <c r="K361" i="5" s="1"/>
  <c r="J362" i="5"/>
  <c r="I362" i="5"/>
  <c r="L361" i="5"/>
  <c r="J361" i="5"/>
  <c r="I361" i="5"/>
  <c r="L359" i="5"/>
  <c r="L358" i="5" s="1"/>
  <c r="K359" i="5"/>
  <c r="J359" i="5"/>
  <c r="J358" i="5" s="1"/>
  <c r="I359" i="5"/>
  <c r="I358" i="5" s="1"/>
  <c r="K358" i="5"/>
  <c r="L355" i="5"/>
  <c r="L354" i="5" s="1"/>
  <c r="K355" i="5"/>
  <c r="J355" i="5"/>
  <c r="I355" i="5"/>
  <c r="K354" i="5"/>
  <c r="J354" i="5"/>
  <c r="I354" i="5"/>
  <c r="L351" i="5"/>
  <c r="K351" i="5"/>
  <c r="K350" i="5" s="1"/>
  <c r="J351" i="5"/>
  <c r="J350" i="5" s="1"/>
  <c r="I351" i="5"/>
  <c r="L350" i="5"/>
  <c r="I350" i="5"/>
  <c r="L347" i="5"/>
  <c r="L346" i="5" s="1"/>
  <c r="K347" i="5"/>
  <c r="J347" i="5"/>
  <c r="J346" i="5" s="1"/>
  <c r="I347" i="5"/>
  <c r="I346" i="5" s="1"/>
  <c r="K346" i="5"/>
  <c r="L343" i="5"/>
  <c r="K343" i="5"/>
  <c r="J343" i="5"/>
  <c r="I343" i="5"/>
  <c r="L340" i="5"/>
  <c r="K340" i="5"/>
  <c r="J340" i="5"/>
  <c r="I340" i="5"/>
  <c r="L338" i="5"/>
  <c r="K338" i="5"/>
  <c r="K337" i="5" s="1"/>
  <c r="K336" i="5" s="1"/>
  <c r="J338" i="5"/>
  <c r="J337" i="5" s="1"/>
  <c r="J336" i="5" s="1"/>
  <c r="I338" i="5"/>
  <c r="I337" i="5" s="1"/>
  <c r="L337" i="5"/>
  <c r="L333" i="5"/>
  <c r="K333" i="5"/>
  <c r="K332" i="5" s="1"/>
  <c r="J333" i="5"/>
  <c r="J332" i="5" s="1"/>
  <c r="I333" i="5"/>
  <c r="I332" i="5" s="1"/>
  <c r="L332" i="5"/>
  <c r="L330" i="5"/>
  <c r="L329" i="5" s="1"/>
  <c r="K330" i="5"/>
  <c r="J330" i="5"/>
  <c r="J329" i="5" s="1"/>
  <c r="I330" i="5"/>
  <c r="K329" i="5"/>
  <c r="I329" i="5"/>
  <c r="L327" i="5"/>
  <c r="L326" i="5" s="1"/>
  <c r="K327" i="5"/>
  <c r="J327" i="5"/>
  <c r="I327" i="5"/>
  <c r="K326" i="5"/>
  <c r="J326" i="5"/>
  <c r="I326" i="5"/>
  <c r="L323" i="5"/>
  <c r="K323" i="5"/>
  <c r="K322" i="5" s="1"/>
  <c r="J323" i="5"/>
  <c r="J322" i="5" s="1"/>
  <c r="I323" i="5"/>
  <c r="I322" i="5" s="1"/>
  <c r="L322" i="5"/>
  <c r="L319" i="5"/>
  <c r="L318" i="5" s="1"/>
  <c r="K319" i="5"/>
  <c r="J319" i="5"/>
  <c r="J318" i="5" s="1"/>
  <c r="I319" i="5"/>
  <c r="K318" i="5"/>
  <c r="I318" i="5"/>
  <c r="L315" i="5"/>
  <c r="L314" i="5" s="1"/>
  <c r="K315" i="5"/>
  <c r="J315" i="5"/>
  <c r="I315" i="5"/>
  <c r="K314" i="5"/>
  <c r="J314" i="5"/>
  <c r="I314" i="5"/>
  <c r="L311" i="5"/>
  <c r="K311" i="5"/>
  <c r="J311" i="5"/>
  <c r="I311" i="5"/>
  <c r="L308" i="5"/>
  <c r="K308" i="5"/>
  <c r="J308" i="5"/>
  <c r="I308" i="5"/>
  <c r="L306" i="5"/>
  <c r="L305" i="5" s="1"/>
  <c r="L304" i="5" s="1"/>
  <c r="K306" i="5"/>
  <c r="J306" i="5"/>
  <c r="J305" i="5" s="1"/>
  <c r="I306" i="5"/>
  <c r="K305" i="5"/>
  <c r="K304" i="5" s="1"/>
  <c r="I305" i="5"/>
  <c r="L300" i="5"/>
  <c r="K300" i="5"/>
  <c r="K299" i="5" s="1"/>
  <c r="J300" i="5"/>
  <c r="J299" i="5" s="1"/>
  <c r="I300" i="5"/>
  <c r="I299" i="5" s="1"/>
  <c r="L299" i="5"/>
  <c r="L297" i="5"/>
  <c r="L296" i="5" s="1"/>
  <c r="K297" i="5"/>
  <c r="J297" i="5"/>
  <c r="J296" i="5" s="1"/>
  <c r="I297" i="5"/>
  <c r="K296" i="5"/>
  <c r="I296" i="5"/>
  <c r="L294" i="5"/>
  <c r="L293" i="5" s="1"/>
  <c r="K294" i="5"/>
  <c r="J294" i="5"/>
  <c r="I294" i="5"/>
  <c r="K293" i="5"/>
  <c r="J293" i="5"/>
  <c r="I293" i="5"/>
  <c r="L290" i="5"/>
  <c r="K290" i="5"/>
  <c r="K289" i="5" s="1"/>
  <c r="J290" i="5"/>
  <c r="J289" i="5" s="1"/>
  <c r="I290" i="5"/>
  <c r="I289" i="5" s="1"/>
  <c r="L289" i="5"/>
  <c r="L286" i="5"/>
  <c r="L285" i="5" s="1"/>
  <c r="K286" i="5"/>
  <c r="J286" i="5"/>
  <c r="J285" i="5" s="1"/>
  <c r="I286" i="5"/>
  <c r="K285" i="5"/>
  <c r="I285" i="5"/>
  <c r="L282" i="5"/>
  <c r="L281" i="5" s="1"/>
  <c r="K282" i="5"/>
  <c r="J282" i="5"/>
  <c r="I282" i="5"/>
  <c r="K281" i="5"/>
  <c r="J281" i="5"/>
  <c r="I281" i="5"/>
  <c r="L278" i="5"/>
  <c r="K278" i="5"/>
  <c r="J278" i="5"/>
  <c r="I278" i="5"/>
  <c r="L275" i="5"/>
  <c r="K275" i="5"/>
  <c r="J275" i="5"/>
  <c r="I275" i="5"/>
  <c r="L273" i="5"/>
  <c r="L272" i="5" s="1"/>
  <c r="L271" i="5" s="1"/>
  <c r="K273" i="5"/>
  <c r="J273" i="5"/>
  <c r="J272" i="5" s="1"/>
  <c r="I273" i="5"/>
  <c r="K272" i="5"/>
  <c r="I272" i="5"/>
  <c r="I271" i="5" s="1"/>
  <c r="L268" i="5"/>
  <c r="L267" i="5" s="1"/>
  <c r="K268" i="5"/>
  <c r="J268" i="5"/>
  <c r="J267" i="5" s="1"/>
  <c r="I268" i="5"/>
  <c r="K267" i="5"/>
  <c r="I267" i="5"/>
  <c r="L265" i="5"/>
  <c r="L264" i="5" s="1"/>
  <c r="K265" i="5"/>
  <c r="J265" i="5"/>
  <c r="I265" i="5"/>
  <c r="K264" i="5"/>
  <c r="J264" i="5"/>
  <c r="I264" i="5"/>
  <c r="L262" i="5"/>
  <c r="K262" i="5"/>
  <c r="K261" i="5" s="1"/>
  <c r="J262" i="5"/>
  <c r="I262" i="5"/>
  <c r="I261" i="5" s="1"/>
  <c r="L261" i="5"/>
  <c r="J261" i="5"/>
  <c r="L258" i="5"/>
  <c r="L257" i="5" s="1"/>
  <c r="K258" i="5"/>
  <c r="J258" i="5"/>
  <c r="J257" i="5" s="1"/>
  <c r="I258" i="5"/>
  <c r="K257" i="5"/>
  <c r="I257" i="5"/>
  <c r="L254" i="5"/>
  <c r="L253" i="5" s="1"/>
  <c r="K254" i="5"/>
  <c r="J254" i="5"/>
  <c r="I254" i="5"/>
  <c r="K253" i="5"/>
  <c r="J253" i="5"/>
  <c r="I253" i="5"/>
  <c r="L250" i="5"/>
  <c r="K250" i="5"/>
  <c r="K249" i="5" s="1"/>
  <c r="J250" i="5"/>
  <c r="I250" i="5"/>
  <c r="I249" i="5" s="1"/>
  <c r="L249" i="5"/>
  <c r="J249" i="5"/>
  <c r="L246" i="5"/>
  <c r="K246" i="5"/>
  <c r="J246" i="5"/>
  <c r="I246" i="5"/>
  <c r="L243" i="5"/>
  <c r="K243" i="5"/>
  <c r="J243" i="5"/>
  <c r="I243" i="5"/>
  <c r="L241" i="5"/>
  <c r="L240" i="5" s="1"/>
  <c r="K241" i="5"/>
  <c r="J241" i="5"/>
  <c r="I241" i="5"/>
  <c r="K240" i="5"/>
  <c r="J240" i="5"/>
  <c r="J239" i="5" s="1"/>
  <c r="I240" i="5"/>
  <c r="L234" i="5"/>
  <c r="L233" i="5" s="1"/>
  <c r="L232" i="5" s="1"/>
  <c r="K234" i="5"/>
  <c r="J234" i="5"/>
  <c r="J233" i="5" s="1"/>
  <c r="J232" i="5" s="1"/>
  <c r="I234" i="5"/>
  <c r="I233" i="5" s="1"/>
  <c r="I232" i="5" s="1"/>
  <c r="K233" i="5"/>
  <c r="K232" i="5" s="1"/>
  <c r="L230" i="5"/>
  <c r="L229" i="5" s="1"/>
  <c r="L228" i="5" s="1"/>
  <c r="K230" i="5"/>
  <c r="J230" i="5"/>
  <c r="J229" i="5" s="1"/>
  <c r="J228" i="5" s="1"/>
  <c r="I230" i="5"/>
  <c r="I229" i="5" s="1"/>
  <c r="I228" i="5" s="1"/>
  <c r="K229" i="5"/>
  <c r="K228" i="5" s="1"/>
  <c r="L221" i="5"/>
  <c r="L220" i="5" s="1"/>
  <c r="K221" i="5"/>
  <c r="J221" i="5"/>
  <c r="J220" i="5" s="1"/>
  <c r="I221" i="5"/>
  <c r="I220" i="5" s="1"/>
  <c r="K220" i="5"/>
  <c r="L218" i="5"/>
  <c r="L217" i="5" s="1"/>
  <c r="L216" i="5" s="1"/>
  <c r="K218" i="5"/>
  <c r="J218" i="5"/>
  <c r="I218" i="5"/>
  <c r="K217" i="5"/>
  <c r="J217" i="5"/>
  <c r="I217" i="5"/>
  <c r="K216" i="5"/>
  <c r="L211" i="5"/>
  <c r="L210" i="5" s="1"/>
  <c r="L209" i="5" s="1"/>
  <c r="K211" i="5"/>
  <c r="J211" i="5"/>
  <c r="I211" i="5"/>
  <c r="K210" i="5"/>
  <c r="J210" i="5"/>
  <c r="J209" i="5" s="1"/>
  <c r="I210" i="5"/>
  <c r="I209" i="5" s="1"/>
  <c r="K209" i="5"/>
  <c r="L207" i="5"/>
  <c r="L206" i="5" s="1"/>
  <c r="K207" i="5"/>
  <c r="J207" i="5"/>
  <c r="I207" i="5"/>
  <c r="K206" i="5"/>
  <c r="J206" i="5"/>
  <c r="I206" i="5"/>
  <c r="L202" i="5"/>
  <c r="K202" i="5"/>
  <c r="K201" i="5" s="1"/>
  <c r="J202" i="5"/>
  <c r="I202" i="5"/>
  <c r="L201" i="5"/>
  <c r="J201" i="5"/>
  <c r="I201" i="5"/>
  <c r="L196" i="5"/>
  <c r="L195" i="5" s="1"/>
  <c r="K196" i="5"/>
  <c r="J196" i="5"/>
  <c r="J195" i="5" s="1"/>
  <c r="I196" i="5"/>
  <c r="I195" i="5" s="1"/>
  <c r="I186" i="5" s="1"/>
  <c r="K195" i="5"/>
  <c r="L191" i="5"/>
  <c r="L190" i="5" s="1"/>
  <c r="K191" i="5"/>
  <c r="J191" i="5"/>
  <c r="I191" i="5"/>
  <c r="K190" i="5"/>
  <c r="J190" i="5"/>
  <c r="I190" i="5"/>
  <c r="L188" i="5"/>
  <c r="K188" i="5"/>
  <c r="K187" i="5" s="1"/>
  <c r="J188" i="5"/>
  <c r="I188" i="5"/>
  <c r="L187" i="5"/>
  <c r="L186" i="5" s="1"/>
  <c r="J187" i="5"/>
  <c r="I187" i="5"/>
  <c r="L180" i="5"/>
  <c r="L179" i="5" s="1"/>
  <c r="K180" i="5"/>
  <c r="J180" i="5"/>
  <c r="J179" i="5" s="1"/>
  <c r="I180" i="5"/>
  <c r="I179" i="5" s="1"/>
  <c r="K179" i="5"/>
  <c r="L175" i="5"/>
  <c r="L174" i="5" s="1"/>
  <c r="L173" i="5" s="1"/>
  <c r="K175" i="5"/>
  <c r="J175" i="5"/>
  <c r="I175" i="5"/>
  <c r="I174" i="5" s="1"/>
  <c r="I173" i="5" s="1"/>
  <c r="K174" i="5"/>
  <c r="J174" i="5"/>
  <c r="K173" i="5"/>
  <c r="L171" i="5"/>
  <c r="L170" i="5" s="1"/>
  <c r="L169" i="5" s="1"/>
  <c r="K171" i="5"/>
  <c r="J171" i="5"/>
  <c r="I171" i="5"/>
  <c r="I170" i="5" s="1"/>
  <c r="I169" i="5" s="1"/>
  <c r="K170" i="5"/>
  <c r="J170" i="5"/>
  <c r="J169" i="5" s="1"/>
  <c r="K169" i="5"/>
  <c r="K168" i="5" s="1"/>
  <c r="L166" i="5"/>
  <c r="L165" i="5" s="1"/>
  <c r="K166" i="5"/>
  <c r="J166" i="5"/>
  <c r="J165" i="5" s="1"/>
  <c r="I166" i="5"/>
  <c r="I165" i="5" s="1"/>
  <c r="K165" i="5"/>
  <c r="L161" i="5"/>
  <c r="L160" i="5" s="1"/>
  <c r="K161" i="5"/>
  <c r="J161" i="5"/>
  <c r="I161" i="5"/>
  <c r="I160" i="5" s="1"/>
  <c r="I159" i="5" s="1"/>
  <c r="I158" i="5" s="1"/>
  <c r="K160" i="5"/>
  <c r="J160" i="5"/>
  <c r="K159" i="5"/>
  <c r="K158" i="5" s="1"/>
  <c r="L155" i="5"/>
  <c r="L154" i="5" s="1"/>
  <c r="L153" i="5" s="1"/>
  <c r="K155" i="5"/>
  <c r="J155" i="5"/>
  <c r="J154" i="5" s="1"/>
  <c r="J153" i="5" s="1"/>
  <c r="I155" i="5"/>
  <c r="I154" i="5" s="1"/>
  <c r="I153" i="5" s="1"/>
  <c r="K154" i="5"/>
  <c r="K153" i="5" s="1"/>
  <c r="L151" i="5"/>
  <c r="L150" i="5" s="1"/>
  <c r="K151" i="5"/>
  <c r="J151" i="5"/>
  <c r="J150" i="5" s="1"/>
  <c r="I151" i="5"/>
  <c r="I150" i="5" s="1"/>
  <c r="K150" i="5"/>
  <c r="L147" i="5"/>
  <c r="L146" i="5" s="1"/>
  <c r="L145" i="5" s="1"/>
  <c r="K147" i="5"/>
  <c r="J147" i="5"/>
  <c r="I147" i="5"/>
  <c r="I146" i="5" s="1"/>
  <c r="I145" i="5" s="1"/>
  <c r="K146" i="5"/>
  <c r="J146" i="5"/>
  <c r="J145" i="5" s="1"/>
  <c r="K145" i="5"/>
  <c r="L142" i="5"/>
  <c r="L141" i="5" s="1"/>
  <c r="L140" i="5" s="1"/>
  <c r="K142" i="5"/>
  <c r="J142" i="5"/>
  <c r="I142" i="5"/>
  <c r="I141" i="5" s="1"/>
  <c r="I140" i="5" s="1"/>
  <c r="K141" i="5"/>
  <c r="J141" i="5"/>
  <c r="J140" i="5" s="1"/>
  <c r="K140" i="5"/>
  <c r="L137" i="5"/>
  <c r="L136" i="5" s="1"/>
  <c r="L135" i="5" s="1"/>
  <c r="K137" i="5"/>
  <c r="J137" i="5"/>
  <c r="J136" i="5" s="1"/>
  <c r="J135" i="5" s="1"/>
  <c r="I137" i="5"/>
  <c r="I136" i="5" s="1"/>
  <c r="I135" i="5" s="1"/>
  <c r="K136" i="5"/>
  <c r="K135" i="5" s="1"/>
  <c r="L133" i="5"/>
  <c r="L132" i="5" s="1"/>
  <c r="L131" i="5" s="1"/>
  <c r="K133" i="5"/>
  <c r="J133" i="5"/>
  <c r="J132" i="5" s="1"/>
  <c r="J131" i="5" s="1"/>
  <c r="I133" i="5"/>
  <c r="I132" i="5" s="1"/>
  <c r="I131" i="5" s="1"/>
  <c r="K132" i="5"/>
  <c r="K131" i="5" s="1"/>
  <c r="L129" i="5"/>
  <c r="L128" i="5" s="1"/>
  <c r="L127" i="5" s="1"/>
  <c r="K129" i="5"/>
  <c r="J129" i="5"/>
  <c r="J128" i="5" s="1"/>
  <c r="J127" i="5" s="1"/>
  <c r="I129" i="5"/>
  <c r="I128" i="5" s="1"/>
  <c r="I127" i="5" s="1"/>
  <c r="K128" i="5"/>
  <c r="K127" i="5" s="1"/>
  <c r="L125" i="5"/>
  <c r="L124" i="5" s="1"/>
  <c r="L123" i="5" s="1"/>
  <c r="K125" i="5"/>
  <c r="J125" i="5"/>
  <c r="J124" i="5" s="1"/>
  <c r="J123" i="5" s="1"/>
  <c r="I125" i="5"/>
  <c r="I124" i="5" s="1"/>
  <c r="I123" i="5" s="1"/>
  <c r="K124" i="5"/>
  <c r="K123" i="5" s="1"/>
  <c r="L121" i="5"/>
  <c r="L120" i="5" s="1"/>
  <c r="L119" i="5" s="1"/>
  <c r="K121" i="5"/>
  <c r="J121" i="5"/>
  <c r="J120" i="5" s="1"/>
  <c r="J119" i="5" s="1"/>
  <c r="I121" i="5"/>
  <c r="I120" i="5" s="1"/>
  <c r="I119" i="5" s="1"/>
  <c r="K120" i="5"/>
  <c r="K119" i="5" s="1"/>
  <c r="L116" i="5"/>
  <c r="L115" i="5" s="1"/>
  <c r="L114" i="5" s="1"/>
  <c r="L113" i="5" s="1"/>
  <c r="K116" i="5"/>
  <c r="J116" i="5"/>
  <c r="J115" i="5" s="1"/>
  <c r="J114" i="5" s="1"/>
  <c r="I116" i="5"/>
  <c r="I115" i="5" s="1"/>
  <c r="I114" i="5" s="1"/>
  <c r="K115" i="5"/>
  <c r="K114" i="5" s="1"/>
  <c r="L110" i="5"/>
  <c r="K110" i="5"/>
  <c r="K109" i="5" s="1"/>
  <c r="J110" i="5"/>
  <c r="I110" i="5"/>
  <c r="L109" i="5"/>
  <c r="J109" i="5"/>
  <c r="I109" i="5"/>
  <c r="L106" i="5"/>
  <c r="L105" i="5" s="1"/>
  <c r="L104" i="5" s="1"/>
  <c r="K106" i="5"/>
  <c r="J106" i="5"/>
  <c r="J105" i="5" s="1"/>
  <c r="J104" i="5" s="1"/>
  <c r="I106" i="5"/>
  <c r="I105" i="5" s="1"/>
  <c r="I104" i="5" s="1"/>
  <c r="K105" i="5"/>
  <c r="L101" i="5"/>
  <c r="L100" i="5" s="1"/>
  <c r="L99" i="5" s="1"/>
  <c r="K101" i="5"/>
  <c r="J101" i="5"/>
  <c r="J100" i="5" s="1"/>
  <c r="J99" i="5" s="1"/>
  <c r="I101" i="5"/>
  <c r="I100" i="5" s="1"/>
  <c r="I99" i="5" s="1"/>
  <c r="K100" i="5"/>
  <c r="K99" i="5" s="1"/>
  <c r="L96" i="5"/>
  <c r="L95" i="5" s="1"/>
  <c r="L94" i="5" s="1"/>
  <c r="K96" i="5"/>
  <c r="J96" i="5"/>
  <c r="J95" i="5" s="1"/>
  <c r="J94" i="5" s="1"/>
  <c r="J93" i="5" s="1"/>
  <c r="I96" i="5"/>
  <c r="I95" i="5" s="1"/>
  <c r="I94" i="5" s="1"/>
  <c r="K95" i="5"/>
  <c r="K94" i="5" s="1"/>
  <c r="L89" i="5"/>
  <c r="K89" i="5"/>
  <c r="K88" i="5" s="1"/>
  <c r="K87" i="5" s="1"/>
  <c r="K86" i="5" s="1"/>
  <c r="J89" i="5"/>
  <c r="I89" i="5"/>
  <c r="L88" i="5"/>
  <c r="L87" i="5" s="1"/>
  <c r="L86" i="5" s="1"/>
  <c r="J88" i="5"/>
  <c r="I88" i="5"/>
  <c r="I87" i="5" s="1"/>
  <c r="I86" i="5" s="1"/>
  <c r="J87" i="5"/>
  <c r="J86" i="5" s="1"/>
  <c r="L84" i="5"/>
  <c r="L83" i="5" s="1"/>
  <c r="L82" i="5" s="1"/>
  <c r="K84" i="5"/>
  <c r="J84" i="5"/>
  <c r="I84" i="5"/>
  <c r="I83" i="5" s="1"/>
  <c r="I82" i="5" s="1"/>
  <c r="K83" i="5"/>
  <c r="J83" i="5"/>
  <c r="J82" i="5" s="1"/>
  <c r="K82" i="5"/>
  <c r="L78" i="5"/>
  <c r="L77" i="5" s="1"/>
  <c r="K78" i="5"/>
  <c r="J78" i="5"/>
  <c r="I78" i="5"/>
  <c r="I77" i="5" s="1"/>
  <c r="K77" i="5"/>
  <c r="J77" i="5"/>
  <c r="L73" i="5"/>
  <c r="K73" i="5"/>
  <c r="K72" i="5" s="1"/>
  <c r="J73" i="5"/>
  <c r="I73" i="5"/>
  <c r="L72" i="5"/>
  <c r="J72" i="5"/>
  <c r="I72" i="5"/>
  <c r="L68" i="5"/>
  <c r="L67" i="5" s="1"/>
  <c r="K68" i="5"/>
  <c r="J68" i="5"/>
  <c r="J67" i="5" s="1"/>
  <c r="J66" i="5" s="1"/>
  <c r="J65" i="5" s="1"/>
  <c r="I68" i="5"/>
  <c r="I67" i="5" s="1"/>
  <c r="I66" i="5" s="1"/>
  <c r="I65" i="5" s="1"/>
  <c r="K67" i="5"/>
  <c r="K66" i="5" s="1"/>
  <c r="K65" i="5" s="1"/>
  <c r="L49" i="5"/>
  <c r="K49" i="5"/>
  <c r="K48" i="5" s="1"/>
  <c r="K47" i="5" s="1"/>
  <c r="K46" i="5" s="1"/>
  <c r="J49" i="5"/>
  <c r="I49" i="5"/>
  <c r="L48" i="5"/>
  <c r="L47" i="5" s="1"/>
  <c r="L46" i="5" s="1"/>
  <c r="J48" i="5"/>
  <c r="I48" i="5"/>
  <c r="I47" i="5" s="1"/>
  <c r="I46" i="5" s="1"/>
  <c r="J47" i="5"/>
  <c r="J46" i="5" s="1"/>
  <c r="L44" i="5"/>
  <c r="L43" i="5" s="1"/>
  <c r="L42" i="5" s="1"/>
  <c r="K44" i="5"/>
  <c r="J44" i="5"/>
  <c r="I44" i="5"/>
  <c r="I43" i="5" s="1"/>
  <c r="I42" i="5" s="1"/>
  <c r="K43" i="5"/>
  <c r="J43" i="5"/>
  <c r="J42" i="5" s="1"/>
  <c r="K42" i="5"/>
  <c r="L40" i="5"/>
  <c r="K40" i="5"/>
  <c r="J40" i="5"/>
  <c r="I40" i="5"/>
  <c r="L38" i="5"/>
  <c r="L37" i="5" s="1"/>
  <c r="L36" i="5" s="1"/>
  <c r="L35" i="5" s="1"/>
  <c r="K38" i="5"/>
  <c r="J38" i="5"/>
  <c r="J37" i="5" s="1"/>
  <c r="J36" i="5" s="1"/>
  <c r="I38" i="5"/>
  <c r="I37" i="5" s="1"/>
  <c r="I36" i="5" s="1"/>
  <c r="K37" i="5"/>
  <c r="K36" i="5" s="1"/>
  <c r="K35" i="5" s="1"/>
  <c r="L365" i="9"/>
  <c r="L364" i="9" s="1"/>
  <c r="K365" i="9"/>
  <c r="J365" i="9"/>
  <c r="I365" i="9"/>
  <c r="K364" i="9"/>
  <c r="J364" i="9"/>
  <c r="I364" i="9"/>
  <c r="L362" i="9"/>
  <c r="K362" i="9"/>
  <c r="K361" i="9" s="1"/>
  <c r="J362" i="9"/>
  <c r="I362" i="9"/>
  <c r="L361" i="9"/>
  <c r="J361" i="9"/>
  <c r="I361" i="9"/>
  <c r="L359" i="9"/>
  <c r="L358" i="9" s="1"/>
  <c r="K359" i="9"/>
  <c r="K358" i="9" s="1"/>
  <c r="J359" i="9"/>
  <c r="J358" i="9" s="1"/>
  <c r="I359" i="9"/>
  <c r="I358" i="9" s="1"/>
  <c r="L355" i="9"/>
  <c r="L354" i="9" s="1"/>
  <c r="K355" i="9"/>
  <c r="J355" i="9"/>
  <c r="I355" i="9"/>
  <c r="K354" i="9"/>
  <c r="J354" i="9"/>
  <c r="I354" i="9"/>
  <c r="L351" i="9"/>
  <c r="K351" i="9"/>
  <c r="K350" i="9" s="1"/>
  <c r="J351" i="9"/>
  <c r="J350" i="9" s="1"/>
  <c r="I351" i="9"/>
  <c r="L350" i="9"/>
  <c r="I350" i="9"/>
  <c r="L347" i="9"/>
  <c r="L346" i="9" s="1"/>
  <c r="K347" i="9"/>
  <c r="K346" i="9" s="1"/>
  <c r="J347" i="9"/>
  <c r="J346" i="9" s="1"/>
  <c r="I347" i="9"/>
  <c r="I346" i="9" s="1"/>
  <c r="I336" i="9" s="1"/>
  <c r="L343" i="9"/>
  <c r="K343" i="9"/>
  <c r="J343" i="9"/>
  <c r="I343" i="9"/>
  <c r="L340" i="9"/>
  <c r="K340" i="9"/>
  <c r="J340" i="9"/>
  <c r="I340" i="9"/>
  <c r="L338" i="9"/>
  <c r="K338" i="9"/>
  <c r="K337" i="9" s="1"/>
  <c r="J338" i="9"/>
  <c r="J337" i="9" s="1"/>
  <c r="I338" i="9"/>
  <c r="L337" i="9"/>
  <c r="L336" i="9" s="1"/>
  <c r="I337" i="9"/>
  <c r="L333" i="9"/>
  <c r="K333" i="9"/>
  <c r="K332" i="9" s="1"/>
  <c r="J333" i="9"/>
  <c r="J332" i="9" s="1"/>
  <c r="I333" i="9"/>
  <c r="L332" i="9"/>
  <c r="I332" i="9"/>
  <c r="L330" i="9"/>
  <c r="K330" i="9"/>
  <c r="K329" i="9" s="1"/>
  <c r="J330" i="9"/>
  <c r="J329" i="9" s="1"/>
  <c r="I330" i="9"/>
  <c r="I329" i="9" s="1"/>
  <c r="L329" i="9"/>
  <c r="L327" i="9"/>
  <c r="L326" i="9" s="1"/>
  <c r="K327" i="9"/>
  <c r="J327" i="9"/>
  <c r="I327" i="9"/>
  <c r="K326" i="9"/>
  <c r="J326" i="9"/>
  <c r="I326" i="9"/>
  <c r="L323" i="9"/>
  <c r="K323" i="9"/>
  <c r="K322" i="9" s="1"/>
  <c r="J323" i="9"/>
  <c r="J322" i="9" s="1"/>
  <c r="I323" i="9"/>
  <c r="L322" i="9"/>
  <c r="I322" i="9"/>
  <c r="L319" i="9"/>
  <c r="K319" i="9"/>
  <c r="K318" i="9" s="1"/>
  <c r="J319" i="9"/>
  <c r="J318" i="9" s="1"/>
  <c r="I319" i="9"/>
  <c r="I318" i="9" s="1"/>
  <c r="L318" i="9"/>
  <c r="L315" i="9"/>
  <c r="L314" i="9" s="1"/>
  <c r="K315" i="9"/>
  <c r="J315" i="9"/>
  <c r="I315" i="9"/>
  <c r="K314" i="9"/>
  <c r="J314" i="9"/>
  <c r="I314" i="9"/>
  <c r="L311" i="9"/>
  <c r="K311" i="9"/>
  <c r="J311" i="9"/>
  <c r="I311" i="9"/>
  <c r="L308" i="9"/>
  <c r="L305" i="9" s="1"/>
  <c r="L304" i="9" s="1"/>
  <c r="K308" i="9"/>
  <c r="J308" i="9"/>
  <c r="I308" i="9"/>
  <c r="L306" i="9"/>
  <c r="K306" i="9"/>
  <c r="K305" i="9" s="1"/>
  <c r="K304" i="9" s="1"/>
  <c r="J306" i="9"/>
  <c r="J305" i="9" s="1"/>
  <c r="J304" i="9" s="1"/>
  <c r="I306" i="9"/>
  <c r="I305" i="9" s="1"/>
  <c r="L300" i="9"/>
  <c r="K300" i="9"/>
  <c r="K299" i="9" s="1"/>
  <c r="J300" i="9"/>
  <c r="I300" i="9"/>
  <c r="L299" i="9"/>
  <c r="J299" i="9"/>
  <c r="I299" i="9"/>
  <c r="L297" i="9"/>
  <c r="K297" i="9"/>
  <c r="K296" i="9" s="1"/>
  <c r="J297" i="9"/>
  <c r="J296" i="9" s="1"/>
  <c r="I297" i="9"/>
  <c r="I296" i="9" s="1"/>
  <c r="L296" i="9"/>
  <c r="L294" i="9"/>
  <c r="L293" i="9" s="1"/>
  <c r="K294" i="9"/>
  <c r="J294" i="9"/>
  <c r="I294" i="9"/>
  <c r="K293" i="9"/>
  <c r="J293" i="9"/>
  <c r="I293" i="9"/>
  <c r="L290" i="9"/>
  <c r="K290" i="9"/>
  <c r="K289" i="9" s="1"/>
  <c r="J290" i="9"/>
  <c r="J289" i="9" s="1"/>
  <c r="I290" i="9"/>
  <c r="L289" i="9"/>
  <c r="I289" i="9"/>
  <c r="L286" i="9"/>
  <c r="K286" i="9"/>
  <c r="K285" i="9" s="1"/>
  <c r="J286" i="9"/>
  <c r="J285" i="9" s="1"/>
  <c r="I286" i="9"/>
  <c r="I285" i="9" s="1"/>
  <c r="L285" i="9"/>
  <c r="L282" i="9"/>
  <c r="L281" i="9" s="1"/>
  <c r="K282" i="9"/>
  <c r="J282" i="9"/>
  <c r="I282" i="9"/>
  <c r="K281" i="9"/>
  <c r="J281" i="9"/>
  <c r="I281" i="9"/>
  <c r="L278" i="9"/>
  <c r="K278" i="9"/>
  <c r="J278" i="9"/>
  <c r="I278" i="9"/>
  <c r="L275" i="9"/>
  <c r="K275" i="9"/>
  <c r="J275" i="9"/>
  <c r="I275" i="9"/>
  <c r="L273" i="9"/>
  <c r="K273" i="9"/>
  <c r="K272" i="9" s="1"/>
  <c r="K271" i="9" s="1"/>
  <c r="J273" i="9"/>
  <c r="J272" i="9" s="1"/>
  <c r="I273" i="9"/>
  <c r="I272" i="9" s="1"/>
  <c r="L272" i="9"/>
  <c r="L268" i="9"/>
  <c r="K268" i="9"/>
  <c r="K267" i="9" s="1"/>
  <c r="J268" i="9"/>
  <c r="J267" i="9" s="1"/>
  <c r="I268" i="9"/>
  <c r="I267" i="9" s="1"/>
  <c r="L267" i="9"/>
  <c r="L265" i="9"/>
  <c r="L264" i="9" s="1"/>
  <c r="K265" i="9"/>
  <c r="J265" i="9"/>
  <c r="I265" i="9"/>
  <c r="K264" i="9"/>
  <c r="J264" i="9"/>
  <c r="I264" i="9"/>
  <c r="L262" i="9"/>
  <c r="K262" i="9"/>
  <c r="K261" i="9" s="1"/>
  <c r="J262" i="9"/>
  <c r="J261" i="9" s="1"/>
  <c r="I262" i="9"/>
  <c r="L261" i="9"/>
  <c r="I261" i="9"/>
  <c r="L258" i="9"/>
  <c r="K258" i="9"/>
  <c r="K257" i="9" s="1"/>
  <c r="J258" i="9"/>
  <c r="J257" i="9" s="1"/>
  <c r="I258" i="9"/>
  <c r="I257" i="9" s="1"/>
  <c r="L257" i="9"/>
  <c r="L254" i="9"/>
  <c r="L253" i="9" s="1"/>
  <c r="K254" i="9"/>
  <c r="J254" i="9"/>
  <c r="I254" i="9"/>
  <c r="K253" i="9"/>
  <c r="J253" i="9"/>
  <c r="I253" i="9"/>
  <c r="L250" i="9"/>
  <c r="K250" i="9"/>
  <c r="K249" i="9" s="1"/>
  <c r="J250" i="9"/>
  <c r="I250" i="9"/>
  <c r="L249" i="9"/>
  <c r="J249" i="9"/>
  <c r="I249" i="9"/>
  <c r="L246" i="9"/>
  <c r="K246" i="9"/>
  <c r="J246" i="9"/>
  <c r="I246" i="9"/>
  <c r="L243" i="9"/>
  <c r="K243" i="9"/>
  <c r="J243" i="9"/>
  <c r="I243" i="9"/>
  <c r="L241" i="9"/>
  <c r="L240" i="9" s="1"/>
  <c r="K241" i="9"/>
  <c r="J241" i="9"/>
  <c r="I241" i="9"/>
  <c r="K240" i="9"/>
  <c r="K239" i="9" s="1"/>
  <c r="J240" i="9"/>
  <c r="I240" i="9"/>
  <c r="I239" i="9" s="1"/>
  <c r="L234" i="9"/>
  <c r="K234" i="9"/>
  <c r="K233" i="9" s="1"/>
  <c r="K232" i="9" s="1"/>
  <c r="J234" i="9"/>
  <c r="J233" i="9" s="1"/>
  <c r="J232" i="9" s="1"/>
  <c r="I234" i="9"/>
  <c r="I233" i="9" s="1"/>
  <c r="I232" i="9" s="1"/>
  <c r="L233" i="9"/>
  <c r="L232" i="9"/>
  <c r="L230" i="9"/>
  <c r="K230" i="9"/>
  <c r="K229" i="9" s="1"/>
  <c r="K228" i="9" s="1"/>
  <c r="J230" i="9"/>
  <c r="J229" i="9" s="1"/>
  <c r="J228" i="9" s="1"/>
  <c r="I230" i="9"/>
  <c r="I229" i="9" s="1"/>
  <c r="I228" i="9" s="1"/>
  <c r="L229" i="9"/>
  <c r="L228" i="9"/>
  <c r="L221" i="9"/>
  <c r="K221" i="9"/>
  <c r="K220" i="9" s="1"/>
  <c r="J221" i="9"/>
  <c r="J220" i="9" s="1"/>
  <c r="I221" i="9"/>
  <c r="I220" i="9" s="1"/>
  <c r="L220" i="9"/>
  <c r="L218" i="9"/>
  <c r="L217" i="9" s="1"/>
  <c r="L216" i="9" s="1"/>
  <c r="K218" i="9"/>
  <c r="J218" i="9"/>
  <c r="I218" i="9"/>
  <c r="K217" i="9"/>
  <c r="K216" i="9" s="1"/>
  <c r="J217" i="9"/>
  <c r="I217" i="9"/>
  <c r="L211" i="9"/>
  <c r="L210" i="9" s="1"/>
  <c r="L209" i="9" s="1"/>
  <c r="K211" i="9"/>
  <c r="J211" i="9"/>
  <c r="I211" i="9"/>
  <c r="K210" i="9"/>
  <c r="K209" i="9" s="1"/>
  <c r="J210" i="9"/>
  <c r="J209" i="9" s="1"/>
  <c r="I210" i="9"/>
  <c r="I209" i="9" s="1"/>
  <c r="L207" i="9"/>
  <c r="L206" i="9" s="1"/>
  <c r="K207" i="9"/>
  <c r="J207" i="9"/>
  <c r="I207" i="9"/>
  <c r="K206" i="9"/>
  <c r="J206" i="9"/>
  <c r="I206" i="9"/>
  <c r="L202" i="9"/>
  <c r="K202" i="9"/>
  <c r="K201" i="9" s="1"/>
  <c r="J202" i="9"/>
  <c r="I202" i="9"/>
  <c r="L201" i="9"/>
  <c r="J201" i="9"/>
  <c r="I201" i="9"/>
  <c r="L196" i="9"/>
  <c r="K196" i="9"/>
  <c r="K195" i="9" s="1"/>
  <c r="J196" i="9"/>
  <c r="J195" i="9" s="1"/>
  <c r="I196" i="9"/>
  <c r="I195" i="9" s="1"/>
  <c r="L195" i="9"/>
  <c r="L191" i="9"/>
  <c r="L190" i="9" s="1"/>
  <c r="K191" i="9"/>
  <c r="J191" i="9"/>
  <c r="I191" i="9"/>
  <c r="K190" i="9"/>
  <c r="J190" i="9"/>
  <c r="I190" i="9"/>
  <c r="I186" i="9" s="1"/>
  <c r="L188" i="9"/>
  <c r="K188" i="9"/>
  <c r="K187" i="9" s="1"/>
  <c r="J188" i="9"/>
  <c r="I188" i="9"/>
  <c r="L187" i="9"/>
  <c r="J187" i="9"/>
  <c r="I187" i="9"/>
  <c r="L180" i="9"/>
  <c r="K180" i="9"/>
  <c r="K179" i="9" s="1"/>
  <c r="J180" i="9"/>
  <c r="J179" i="9" s="1"/>
  <c r="I180" i="9"/>
  <c r="I179" i="9" s="1"/>
  <c r="L179" i="9"/>
  <c r="L175" i="9"/>
  <c r="L174" i="9" s="1"/>
  <c r="L173" i="9" s="1"/>
  <c r="K175" i="9"/>
  <c r="J175" i="9"/>
  <c r="I175" i="9"/>
  <c r="K174" i="9"/>
  <c r="K173" i="9" s="1"/>
  <c r="J174" i="9"/>
  <c r="I174" i="9"/>
  <c r="I173" i="9" s="1"/>
  <c r="L171" i="9"/>
  <c r="L170" i="9" s="1"/>
  <c r="L169" i="9" s="1"/>
  <c r="L168" i="9" s="1"/>
  <c r="K171" i="9"/>
  <c r="J171" i="9"/>
  <c r="I171" i="9"/>
  <c r="K170" i="9"/>
  <c r="K169" i="9" s="1"/>
  <c r="K168" i="9" s="1"/>
  <c r="J170" i="9"/>
  <c r="J169" i="9" s="1"/>
  <c r="I170" i="9"/>
  <c r="I169" i="9" s="1"/>
  <c r="L166" i="9"/>
  <c r="L165" i="9" s="1"/>
  <c r="K166" i="9"/>
  <c r="K165" i="9" s="1"/>
  <c r="J166" i="9"/>
  <c r="J165" i="9" s="1"/>
  <c r="I166" i="9"/>
  <c r="I165" i="9" s="1"/>
  <c r="L161" i="9"/>
  <c r="L160" i="9" s="1"/>
  <c r="L159" i="9" s="1"/>
  <c r="L158" i="9" s="1"/>
  <c r="K161" i="9"/>
  <c r="J161" i="9"/>
  <c r="I161" i="9"/>
  <c r="K160" i="9"/>
  <c r="J160" i="9"/>
  <c r="J159" i="9" s="1"/>
  <c r="J158" i="9" s="1"/>
  <c r="I160" i="9"/>
  <c r="I159" i="9" s="1"/>
  <c r="I158" i="9" s="1"/>
  <c r="L155" i="9"/>
  <c r="L154" i="9" s="1"/>
  <c r="L153" i="9" s="1"/>
  <c r="K155" i="9"/>
  <c r="K154" i="9" s="1"/>
  <c r="K153" i="9" s="1"/>
  <c r="J155" i="9"/>
  <c r="J154" i="9" s="1"/>
  <c r="J153" i="9" s="1"/>
  <c r="I155" i="9"/>
  <c r="I154" i="9" s="1"/>
  <c r="I153" i="9" s="1"/>
  <c r="L151" i="9"/>
  <c r="L150" i="9" s="1"/>
  <c r="K151" i="9"/>
  <c r="K150" i="9" s="1"/>
  <c r="J151" i="9"/>
  <c r="J150" i="9" s="1"/>
  <c r="I151" i="9"/>
  <c r="I150" i="9" s="1"/>
  <c r="L147" i="9"/>
  <c r="L146" i="9" s="1"/>
  <c r="L145" i="9" s="1"/>
  <c r="K147" i="9"/>
  <c r="J147" i="9"/>
  <c r="I147" i="9"/>
  <c r="K146" i="9"/>
  <c r="K145" i="9" s="1"/>
  <c r="J146" i="9"/>
  <c r="J145" i="9" s="1"/>
  <c r="I146" i="9"/>
  <c r="I145" i="9" s="1"/>
  <c r="L142" i="9"/>
  <c r="L141" i="9" s="1"/>
  <c r="L140" i="9" s="1"/>
  <c r="K142" i="9"/>
  <c r="J142" i="9"/>
  <c r="I142" i="9"/>
  <c r="K141" i="9"/>
  <c r="K140" i="9" s="1"/>
  <c r="J141" i="9"/>
  <c r="J140" i="9" s="1"/>
  <c r="J139" i="9" s="1"/>
  <c r="I141" i="9"/>
  <c r="I140" i="9" s="1"/>
  <c r="L137" i="9"/>
  <c r="L136" i="9" s="1"/>
  <c r="L135" i="9" s="1"/>
  <c r="K137" i="9"/>
  <c r="K136" i="9" s="1"/>
  <c r="K135" i="9" s="1"/>
  <c r="J137" i="9"/>
  <c r="J136" i="9" s="1"/>
  <c r="J135" i="9" s="1"/>
  <c r="I137" i="9"/>
  <c r="I136" i="9" s="1"/>
  <c r="I135" i="9" s="1"/>
  <c r="L133" i="9"/>
  <c r="L132" i="9" s="1"/>
  <c r="L131" i="9" s="1"/>
  <c r="K133" i="9"/>
  <c r="K132" i="9" s="1"/>
  <c r="K131" i="9" s="1"/>
  <c r="J133" i="9"/>
  <c r="J132" i="9" s="1"/>
  <c r="J131" i="9" s="1"/>
  <c r="I133" i="9"/>
  <c r="I132" i="9" s="1"/>
  <c r="I131" i="9" s="1"/>
  <c r="L129" i="9"/>
  <c r="L128" i="9" s="1"/>
  <c r="L127" i="9" s="1"/>
  <c r="K129" i="9"/>
  <c r="K128" i="9" s="1"/>
  <c r="K127" i="9" s="1"/>
  <c r="J129" i="9"/>
  <c r="J128" i="9" s="1"/>
  <c r="J127" i="9" s="1"/>
  <c r="I129" i="9"/>
  <c r="I128" i="9" s="1"/>
  <c r="I127" i="9" s="1"/>
  <c r="L125" i="9"/>
  <c r="L124" i="9" s="1"/>
  <c r="L123" i="9" s="1"/>
  <c r="K125" i="9"/>
  <c r="K124" i="9" s="1"/>
  <c r="K123" i="9" s="1"/>
  <c r="J125" i="9"/>
  <c r="J124" i="9" s="1"/>
  <c r="J123" i="9" s="1"/>
  <c r="I125" i="9"/>
  <c r="I124" i="9" s="1"/>
  <c r="I123" i="9" s="1"/>
  <c r="L121" i="9"/>
  <c r="L120" i="9" s="1"/>
  <c r="L119" i="9" s="1"/>
  <c r="K121" i="9"/>
  <c r="K120" i="9" s="1"/>
  <c r="K119" i="9" s="1"/>
  <c r="J121" i="9"/>
  <c r="J120" i="9" s="1"/>
  <c r="J119" i="9" s="1"/>
  <c r="I121" i="9"/>
  <c r="I120" i="9" s="1"/>
  <c r="I119" i="9" s="1"/>
  <c r="L116" i="9"/>
  <c r="L115" i="9" s="1"/>
  <c r="L114" i="9" s="1"/>
  <c r="L113" i="9" s="1"/>
  <c r="K116" i="9"/>
  <c r="K115" i="9" s="1"/>
  <c r="K114" i="9" s="1"/>
  <c r="J116" i="9"/>
  <c r="J115" i="9" s="1"/>
  <c r="J114" i="9" s="1"/>
  <c r="J113" i="9" s="1"/>
  <c r="I116" i="9"/>
  <c r="I115" i="9" s="1"/>
  <c r="I114" i="9" s="1"/>
  <c r="L110" i="9"/>
  <c r="K110" i="9"/>
  <c r="K109" i="9" s="1"/>
  <c r="J110" i="9"/>
  <c r="I110" i="9"/>
  <c r="L109" i="9"/>
  <c r="J109" i="9"/>
  <c r="I109" i="9"/>
  <c r="L106" i="9"/>
  <c r="L105" i="9" s="1"/>
  <c r="L104" i="9" s="1"/>
  <c r="K106" i="9"/>
  <c r="K105" i="9" s="1"/>
  <c r="K104" i="9" s="1"/>
  <c r="J106" i="9"/>
  <c r="J105" i="9" s="1"/>
  <c r="J104" i="9" s="1"/>
  <c r="I106" i="9"/>
  <c r="I105" i="9" s="1"/>
  <c r="I104" i="9" s="1"/>
  <c r="L101" i="9"/>
  <c r="L100" i="9" s="1"/>
  <c r="L99" i="9" s="1"/>
  <c r="K101" i="9"/>
  <c r="K100" i="9" s="1"/>
  <c r="K99" i="9" s="1"/>
  <c r="J101" i="9"/>
  <c r="J100" i="9" s="1"/>
  <c r="J99" i="9" s="1"/>
  <c r="I101" i="9"/>
  <c r="I100" i="9" s="1"/>
  <c r="I99" i="9" s="1"/>
  <c r="L96" i="9"/>
  <c r="L95" i="9" s="1"/>
  <c r="L94" i="9" s="1"/>
  <c r="K96" i="9"/>
  <c r="K95" i="9" s="1"/>
  <c r="K94" i="9" s="1"/>
  <c r="J96" i="9"/>
  <c r="J95" i="9" s="1"/>
  <c r="J94" i="9" s="1"/>
  <c r="I96" i="9"/>
  <c r="I95" i="9" s="1"/>
  <c r="I94" i="9" s="1"/>
  <c r="L89" i="9"/>
  <c r="K89" i="9"/>
  <c r="K88" i="9" s="1"/>
  <c r="K87" i="9" s="1"/>
  <c r="K86" i="9" s="1"/>
  <c r="J89" i="9"/>
  <c r="I89" i="9"/>
  <c r="I88" i="9" s="1"/>
  <c r="I87" i="9" s="1"/>
  <c r="I86" i="9" s="1"/>
  <c r="L88" i="9"/>
  <c r="L87" i="9" s="1"/>
  <c r="L86" i="9" s="1"/>
  <c r="J88" i="9"/>
  <c r="J87" i="9"/>
  <c r="J86" i="9" s="1"/>
  <c r="L84" i="9"/>
  <c r="L83" i="9" s="1"/>
  <c r="L82" i="9" s="1"/>
  <c r="K84" i="9"/>
  <c r="J84" i="9"/>
  <c r="I84" i="9"/>
  <c r="K83" i="9"/>
  <c r="K82" i="9" s="1"/>
  <c r="J83" i="9"/>
  <c r="J82" i="9" s="1"/>
  <c r="I83" i="9"/>
  <c r="I82" i="9" s="1"/>
  <c r="L78" i="9"/>
  <c r="L77" i="9" s="1"/>
  <c r="K78" i="9"/>
  <c r="J78" i="9"/>
  <c r="I78" i="9"/>
  <c r="K77" i="9"/>
  <c r="J77" i="9"/>
  <c r="I77" i="9"/>
  <c r="L73" i="9"/>
  <c r="K73" i="9"/>
  <c r="K72" i="9" s="1"/>
  <c r="J73" i="9"/>
  <c r="I73" i="9"/>
  <c r="L72" i="9"/>
  <c r="J72" i="9"/>
  <c r="I72" i="9"/>
  <c r="L68" i="9"/>
  <c r="L67" i="9" s="1"/>
  <c r="L66" i="9" s="1"/>
  <c r="L65" i="9" s="1"/>
  <c r="K68" i="9"/>
  <c r="K67" i="9" s="1"/>
  <c r="K66" i="9" s="1"/>
  <c r="K65" i="9" s="1"/>
  <c r="J68" i="9"/>
  <c r="J67" i="9" s="1"/>
  <c r="J66" i="9" s="1"/>
  <c r="J65" i="9" s="1"/>
  <c r="I68" i="9"/>
  <c r="I67" i="9" s="1"/>
  <c r="I66" i="9" s="1"/>
  <c r="L49" i="9"/>
  <c r="K49" i="9"/>
  <c r="K48" i="9" s="1"/>
  <c r="K47" i="9" s="1"/>
  <c r="K46" i="9" s="1"/>
  <c r="J49" i="9"/>
  <c r="I49" i="9"/>
  <c r="L48" i="9"/>
  <c r="L47" i="9" s="1"/>
  <c r="L46" i="9" s="1"/>
  <c r="J48" i="9"/>
  <c r="I48" i="9"/>
  <c r="J47" i="9"/>
  <c r="J46" i="9" s="1"/>
  <c r="I47" i="9"/>
  <c r="I46" i="9" s="1"/>
  <c r="L44" i="9"/>
  <c r="L43" i="9" s="1"/>
  <c r="L42" i="9" s="1"/>
  <c r="K44" i="9"/>
  <c r="J44" i="9"/>
  <c r="I44" i="9"/>
  <c r="K43" i="9"/>
  <c r="K42" i="9" s="1"/>
  <c r="J43" i="9"/>
  <c r="J42" i="9" s="1"/>
  <c r="I43" i="9"/>
  <c r="I42" i="9" s="1"/>
  <c r="L40" i="9"/>
  <c r="K40" i="9"/>
  <c r="J40" i="9"/>
  <c r="I40" i="9"/>
  <c r="L38" i="9"/>
  <c r="L37" i="9" s="1"/>
  <c r="L36" i="9" s="1"/>
  <c r="K38" i="9"/>
  <c r="K37" i="9" s="1"/>
  <c r="K36" i="9" s="1"/>
  <c r="K35" i="9" s="1"/>
  <c r="J38" i="9"/>
  <c r="J37" i="9" s="1"/>
  <c r="J36" i="9" s="1"/>
  <c r="J35" i="9" s="1"/>
  <c r="I38" i="9"/>
  <c r="I37" i="9" s="1"/>
  <c r="I36" i="9" s="1"/>
  <c r="I35" i="9" s="1"/>
  <c r="L365" i="32"/>
  <c r="L364" i="32" s="1"/>
  <c r="K365" i="32"/>
  <c r="J365" i="32"/>
  <c r="I365" i="32"/>
  <c r="K364" i="32"/>
  <c r="J364" i="32"/>
  <c r="I364" i="32"/>
  <c r="L362" i="32"/>
  <c r="K362" i="32"/>
  <c r="K361" i="32" s="1"/>
  <c r="J362" i="32"/>
  <c r="I362" i="32"/>
  <c r="I361" i="32" s="1"/>
  <c r="L361" i="32"/>
  <c r="J361" i="32"/>
  <c r="L359" i="32"/>
  <c r="L358" i="32" s="1"/>
  <c r="K359" i="32"/>
  <c r="J359" i="32"/>
  <c r="J358" i="32" s="1"/>
  <c r="I359" i="32"/>
  <c r="K358" i="32"/>
  <c r="I358" i="32"/>
  <c r="L355" i="32"/>
  <c r="L354" i="32" s="1"/>
  <c r="K355" i="32"/>
  <c r="J355" i="32"/>
  <c r="I355" i="32"/>
  <c r="K354" i="32"/>
  <c r="J354" i="32"/>
  <c r="I354" i="32"/>
  <c r="L351" i="32"/>
  <c r="K351" i="32"/>
  <c r="K350" i="32" s="1"/>
  <c r="J351" i="32"/>
  <c r="I351" i="32"/>
  <c r="I350" i="32" s="1"/>
  <c r="L350" i="32"/>
  <c r="J350" i="32"/>
  <c r="L347" i="32"/>
  <c r="L346" i="32" s="1"/>
  <c r="K347" i="32"/>
  <c r="J347" i="32"/>
  <c r="J346" i="32" s="1"/>
  <c r="I347" i="32"/>
  <c r="K346" i="32"/>
  <c r="I346" i="32"/>
  <c r="L343" i="32"/>
  <c r="K343" i="32"/>
  <c r="J343" i="32"/>
  <c r="I343" i="32"/>
  <c r="L340" i="32"/>
  <c r="K340" i="32"/>
  <c r="J340" i="32"/>
  <c r="I340" i="32"/>
  <c r="L338" i="32"/>
  <c r="K338" i="32"/>
  <c r="K337" i="32" s="1"/>
  <c r="J338" i="32"/>
  <c r="J337" i="32" s="1"/>
  <c r="I338" i="32"/>
  <c r="I337" i="32" s="1"/>
  <c r="L337" i="32"/>
  <c r="L333" i="32"/>
  <c r="K333" i="32"/>
  <c r="K332" i="32" s="1"/>
  <c r="J333" i="32"/>
  <c r="J332" i="32" s="1"/>
  <c r="I333" i="32"/>
  <c r="I332" i="32" s="1"/>
  <c r="L332" i="32"/>
  <c r="L330" i="32"/>
  <c r="L329" i="32" s="1"/>
  <c r="K330" i="32"/>
  <c r="J330" i="32"/>
  <c r="J329" i="32" s="1"/>
  <c r="I330" i="32"/>
  <c r="K329" i="32"/>
  <c r="I329" i="32"/>
  <c r="L327" i="32"/>
  <c r="L326" i="32" s="1"/>
  <c r="K327" i="32"/>
  <c r="J327" i="32"/>
  <c r="I327" i="32"/>
  <c r="K326" i="32"/>
  <c r="J326" i="32"/>
  <c r="I326" i="32"/>
  <c r="L323" i="32"/>
  <c r="K323" i="32"/>
  <c r="K322" i="32" s="1"/>
  <c r="J323" i="32"/>
  <c r="J322" i="32" s="1"/>
  <c r="I323" i="32"/>
  <c r="I322" i="32" s="1"/>
  <c r="L322" i="32"/>
  <c r="L319" i="32"/>
  <c r="L318" i="32" s="1"/>
  <c r="K319" i="32"/>
  <c r="J319" i="32"/>
  <c r="J318" i="32" s="1"/>
  <c r="I319" i="32"/>
  <c r="K318" i="32"/>
  <c r="I318" i="32"/>
  <c r="L315" i="32"/>
  <c r="L314" i="32" s="1"/>
  <c r="K315" i="32"/>
  <c r="J315" i="32"/>
  <c r="I315" i="32"/>
  <c r="K314" i="32"/>
  <c r="J314" i="32"/>
  <c r="I314" i="32"/>
  <c r="L311" i="32"/>
  <c r="K311" i="32"/>
  <c r="J311" i="32"/>
  <c r="I311" i="32"/>
  <c r="L308" i="32"/>
  <c r="K308" i="32"/>
  <c r="J308" i="32"/>
  <c r="I308" i="32"/>
  <c r="L306" i="32"/>
  <c r="L305" i="32" s="1"/>
  <c r="K306" i="32"/>
  <c r="J306" i="32"/>
  <c r="J305" i="32" s="1"/>
  <c r="I306" i="32"/>
  <c r="K305" i="32"/>
  <c r="I305" i="32"/>
  <c r="I304" i="32" s="1"/>
  <c r="L300" i="32"/>
  <c r="K300" i="32"/>
  <c r="K299" i="32" s="1"/>
  <c r="J300" i="32"/>
  <c r="J299" i="32" s="1"/>
  <c r="I300" i="32"/>
  <c r="I299" i="32" s="1"/>
  <c r="L299" i="32"/>
  <c r="L297" i="32"/>
  <c r="L296" i="32" s="1"/>
  <c r="K297" i="32"/>
  <c r="J297" i="32"/>
  <c r="J296" i="32" s="1"/>
  <c r="I297" i="32"/>
  <c r="K296" i="32"/>
  <c r="I296" i="32"/>
  <c r="L294" i="32"/>
  <c r="L293" i="32" s="1"/>
  <c r="K294" i="32"/>
  <c r="J294" i="32"/>
  <c r="I294" i="32"/>
  <c r="K293" i="32"/>
  <c r="J293" i="32"/>
  <c r="I293" i="32"/>
  <c r="L290" i="32"/>
  <c r="K290" i="32"/>
  <c r="K289" i="32" s="1"/>
  <c r="J290" i="32"/>
  <c r="J289" i="32" s="1"/>
  <c r="I290" i="32"/>
  <c r="I289" i="32" s="1"/>
  <c r="L289" i="32"/>
  <c r="L286" i="32"/>
  <c r="L285" i="32" s="1"/>
  <c r="K286" i="32"/>
  <c r="J286" i="32"/>
  <c r="J285" i="32" s="1"/>
  <c r="I286" i="32"/>
  <c r="K285" i="32"/>
  <c r="I285" i="32"/>
  <c r="L282" i="32"/>
  <c r="L281" i="32" s="1"/>
  <c r="K282" i="32"/>
  <c r="J282" i="32"/>
  <c r="I282" i="32"/>
  <c r="K281" i="32"/>
  <c r="J281" i="32"/>
  <c r="I281" i="32"/>
  <c r="L278" i="32"/>
  <c r="K278" i="32"/>
  <c r="J278" i="32"/>
  <c r="I278" i="32"/>
  <c r="L275" i="32"/>
  <c r="K275" i="32"/>
  <c r="J275" i="32"/>
  <c r="I275" i="32"/>
  <c r="L273" i="32"/>
  <c r="L272" i="32" s="1"/>
  <c r="K273" i="32"/>
  <c r="J273" i="32"/>
  <c r="J272" i="32" s="1"/>
  <c r="I273" i="32"/>
  <c r="K272" i="32"/>
  <c r="K271" i="32" s="1"/>
  <c r="I272" i="32"/>
  <c r="L268" i="32"/>
  <c r="L267" i="32" s="1"/>
  <c r="K268" i="32"/>
  <c r="J268" i="32"/>
  <c r="J267" i="32" s="1"/>
  <c r="I268" i="32"/>
  <c r="K267" i="32"/>
  <c r="I267" i="32"/>
  <c r="L265" i="32"/>
  <c r="L264" i="32" s="1"/>
  <c r="K265" i="32"/>
  <c r="J265" i="32"/>
  <c r="I265" i="32"/>
  <c r="K264" i="32"/>
  <c r="J264" i="32"/>
  <c r="I264" i="32"/>
  <c r="L262" i="32"/>
  <c r="K262" i="32"/>
  <c r="K261" i="32" s="1"/>
  <c r="J262" i="32"/>
  <c r="I262" i="32"/>
  <c r="I261" i="32" s="1"/>
  <c r="L261" i="32"/>
  <c r="J261" i="32"/>
  <c r="L258" i="32"/>
  <c r="L257" i="32" s="1"/>
  <c r="K258" i="32"/>
  <c r="J258" i="32"/>
  <c r="J257" i="32" s="1"/>
  <c r="I258" i="32"/>
  <c r="K257" i="32"/>
  <c r="I257" i="32"/>
  <c r="L254" i="32"/>
  <c r="L253" i="32" s="1"/>
  <c r="K254" i="32"/>
  <c r="J254" i="32"/>
  <c r="I254" i="32"/>
  <c r="K253" i="32"/>
  <c r="J253" i="32"/>
  <c r="I253" i="32"/>
  <c r="L250" i="32"/>
  <c r="K250" i="32"/>
  <c r="K249" i="32" s="1"/>
  <c r="K239" i="32" s="1"/>
  <c r="K238" i="32" s="1"/>
  <c r="J250" i="32"/>
  <c r="I250" i="32"/>
  <c r="I249" i="32" s="1"/>
  <c r="L249" i="32"/>
  <c r="J249" i="32"/>
  <c r="L246" i="32"/>
  <c r="K246" i="32"/>
  <c r="J246" i="32"/>
  <c r="I246" i="32"/>
  <c r="L243" i="32"/>
  <c r="K243" i="32"/>
  <c r="J243" i="32"/>
  <c r="I243" i="32"/>
  <c r="L241" i="32"/>
  <c r="L240" i="32" s="1"/>
  <c r="K241" i="32"/>
  <c r="J241" i="32"/>
  <c r="I241" i="32"/>
  <c r="K240" i="32"/>
  <c r="J240" i="32"/>
  <c r="J239" i="32" s="1"/>
  <c r="I240" i="32"/>
  <c r="L234" i="32"/>
  <c r="L233" i="32" s="1"/>
  <c r="L232" i="32" s="1"/>
  <c r="K234" i="32"/>
  <c r="J234" i="32"/>
  <c r="J233" i="32" s="1"/>
  <c r="J232" i="32" s="1"/>
  <c r="I234" i="32"/>
  <c r="K233" i="32"/>
  <c r="K232" i="32" s="1"/>
  <c r="I233" i="32"/>
  <c r="I232" i="32" s="1"/>
  <c r="L230" i="32"/>
  <c r="L229" i="32" s="1"/>
  <c r="L228" i="32" s="1"/>
  <c r="K230" i="32"/>
  <c r="J230" i="32"/>
  <c r="J229" i="32" s="1"/>
  <c r="J228" i="32" s="1"/>
  <c r="I230" i="32"/>
  <c r="K229" i="32"/>
  <c r="K228" i="32" s="1"/>
  <c r="I229" i="32"/>
  <c r="I228" i="32" s="1"/>
  <c r="L221" i="32"/>
  <c r="L220" i="32" s="1"/>
  <c r="K221" i="32"/>
  <c r="J221" i="32"/>
  <c r="J220" i="32" s="1"/>
  <c r="I221" i="32"/>
  <c r="K220" i="32"/>
  <c r="I220" i="32"/>
  <c r="L218" i="32"/>
  <c r="L217" i="32" s="1"/>
  <c r="L216" i="32" s="1"/>
  <c r="K218" i="32"/>
  <c r="J218" i="32"/>
  <c r="I218" i="32"/>
  <c r="K217" i="32"/>
  <c r="J217" i="32"/>
  <c r="I217" i="32"/>
  <c r="K216" i="32"/>
  <c r="I216" i="32"/>
  <c r="L211" i="32"/>
  <c r="L210" i="32" s="1"/>
  <c r="L209" i="32" s="1"/>
  <c r="K211" i="32"/>
  <c r="J211" i="32"/>
  <c r="I211" i="32"/>
  <c r="K210" i="32"/>
  <c r="J210" i="32"/>
  <c r="J209" i="32" s="1"/>
  <c r="I210" i="32"/>
  <c r="K209" i="32"/>
  <c r="I209" i="32"/>
  <c r="L207" i="32"/>
  <c r="L206" i="32" s="1"/>
  <c r="K207" i="32"/>
  <c r="J207" i="32"/>
  <c r="I207" i="32"/>
  <c r="K206" i="32"/>
  <c r="J206" i="32"/>
  <c r="I206" i="32"/>
  <c r="L202" i="32"/>
  <c r="K202" i="32"/>
  <c r="K201" i="32" s="1"/>
  <c r="J202" i="32"/>
  <c r="I202" i="32"/>
  <c r="I201" i="32" s="1"/>
  <c r="L201" i="32"/>
  <c r="J201" i="32"/>
  <c r="L196" i="32"/>
  <c r="L195" i="32" s="1"/>
  <c r="K196" i="32"/>
  <c r="J196" i="32"/>
  <c r="J195" i="32" s="1"/>
  <c r="J186" i="32" s="1"/>
  <c r="I196" i="32"/>
  <c r="K195" i="32"/>
  <c r="I195" i="32"/>
  <c r="L191" i="32"/>
  <c r="L190" i="32" s="1"/>
  <c r="K191" i="32"/>
  <c r="J191" i="32"/>
  <c r="I191" i="32"/>
  <c r="K190" i="32"/>
  <c r="J190" i="32"/>
  <c r="I190" i="32"/>
  <c r="L188" i="32"/>
  <c r="K188" i="32"/>
  <c r="K187" i="32" s="1"/>
  <c r="K186" i="32" s="1"/>
  <c r="J188" i="32"/>
  <c r="I188" i="32"/>
  <c r="I187" i="32" s="1"/>
  <c r="L187" i="32"/>
  <c r="J187" i="32"/>
  <c r="L180" i="32"/>
  <c r="L179" i="32" s="1"/>
  <c r="K180" i="32"/>
  <c r="J180" i="32"/>
  <c r="J179" i="32" s="1"/>
  <c r="I180" i="32"/>
  <c r="K179" i="32"/>
  <c r="I179" i="32"/>
  <c r="L175" i="32"/>
  <c r="L174" i="32" s="1"/>
  <c r="L173" i="32" s="1"/>
  <c r="K175" i="32"/>
  <c r="J175" i="32"/>
  <c r="I175" i="32"/>
  <c r="K174" i="32"/>
  <c r="J174" i="32"/>
  <c r="I174" i="32"/>
  <c r="K173" i="32"/>
  <c r="I173" i="32"/>
  <c r="L171" i="32"/>
  <c r="L170" i="32" s="1"/>
  <c r="L169" i="32" s="1"/>
  <c r="K171" i="32"/>
  <c r="J171" i="32"/>
  <c r="I171" i="32"/>
  <c r="K170" i="32"/>
  <c r="J170" i="32"/>
  <c r="J169" i="32" s="1"/>
  <c r="I170" i="32"/>
  <c r="K169" i="32"/>
  <c r="K168" i="32" s="1"/>
  <c r="I169" i="32"/>
  <c r="I168" i="32" s="1"/>
  <c r="L166" i="32"/>
  <c r="L165" i="32" s="1"/>
  <c r="K166" i="32"/>
  <c r="J166" i="32"/>
  <c r="J165" i="32" s="1"/>
  <c r="I166" i="32"/>
  <c r="K165" i="32"/>
  <c r="I165" i="32"/>
  <c r="L161" i="32"/>
  <c r="L160" i="32" s="1"/>
  <c r="L159" i="32" s="1"/>
  <c r="L158" i="32" s="1"/>
  <c r="K161" i="32"/>
  <c r="J161" i="32"/>
  <c r="I161" i="32"/>
  <c r="K160" i="32"/>
  <c r="J160" i="32"/>
  <c r="I160" i="32"/>
  <c r="K159" i="32"/>
  <c r="K158" i="32" s="1"/>
  <c r="I159" i="32"/>
  <c r="I158" i="32" s="1"/>
  <c r="L155" i="32"/>
  <c r="L154" i="32" s="1"/>
  <c r="L153" i="32" s="1"/>
  <c r="K155" i="32"/>
  <c r="J155" i="32"/>
  <c r="J154" i="32" s="1"/>
  <c r="J153" i="32" s="1"/>
  <c r="I155" i="32"/>
  <c r="K154" i="32"/>
  <c r="K153" i="32" s="1"/>
  <c r="I154" i="32"/>
  <c r="I153" i="32" s="1"/>
  <c r="L151" i="32"/>
  <c r="L150" i="32" s="1"/>
  <c r="K151" i="32"/>
  <c r="J151" i="32"/>
  <c r="J150" i="32" s="1"/>
  <c r="I151" i="32"/>
  <c r="K150" i="32"/>
  <c r="I150" i="32"/>
  <c r="L147" i="32"/>
  <c r="L146" i="32" s="1"/>
  <c r="L145" i="32" s="1"/>
  <c r="K147" i="32"/>
  <c r="J147" i="32"/>
  <c r="I147" i="32"/>
  <c r="K146" i="32"/>
  <c r="J146" i="32"/>
  <c r="J145" i="32" s="1"/>
  <c r="I146" i="32"/>
  <c r="K145" i="32"/>
  <c r="I145" i="32"/>
  <c r="L142" i="32"/>
  <c r="L141" i="32" s="1"/>
  <c r="L140" i="32" s="1"/>
  <c r="K142" i="32"/>
  <c r="J142" i="32"/>
  <c r="I142" i="32"/>
  <c r="K141" i="32"/>
  <c r="J141" i="32"/>
  <c r="J140" i="32" s="1"/>
  <c r="I141" i="32"/>
  <c r="K140" i="32"/>
  <c r="K139" i="32" s="1"/>
  <c r="I140" i="32"/>
  <c r="I139" i="32" s="1"/>
  <c r="L137" i="32"/>
  <c r="L136" i="32" s="1"/>
  <c r="L135" i="32" s="1"/>
  <c r="K137" i="32"/>
  <c r="J137" i="32"/>
  <c r="J136" i="32" s="1"/>
  <c r="J135" i="32" s="1"/>
  <c r="I137" i="32"/>
  <c r="K136" i="32"/>
  <c r="K135" i="32" s="1"/>
  <c r="I136" i="32"/>
  <c r="I135" i="32" s="1"/>
  <c r="L133" i="32"/>
  <c r="L132" i="32" s="1"/>
  <c r="L131" i="32" s="1"/>
  <c r="K133" i="32"/>
  <c r="J133" i="32"/>
  <c r="J132" i="32" s="1"/>
  <c r="J131" i="32" s="1"/>
  <c r="I133" i="32"/>
  <c r="K132" i="32"/>
  <c r="K131" i="32" s="1"/>
  <c r="I132" i="32"/>
  <c r="I131" i="32" s="1"/>
  <c r="L129" i="32"/>
  <c r="L128" i="32" s="1"/>
  <c r="L127" i="32" s="1"/>
  <c r="K129" i="32"/>
  <c r="J129" i="32"/>
  <c r="J128" i="32" s="1"/>
  <c r="J127" i="32" s="1"/>
  <c r="I129" i="32"/>
  <c r="K128" i="32"/>
  <c r="K127" i="32" s="1"/>
  <c r="I128" i="32"/>
  <c r="I127" i="32" s="1"/>
  <c r="L125" i="32"/>
  <c r="L124" i="32" s="1"/>
  <c r="L123" i="32" s="1"/>
  <c r="K125" i="32"/>
  <c r="J125" i="32"/>
  <c r="J124" i="32" s="1"/>
  <c r="J123" i="32" s="1"/>
  <c r="I125" i="32"/>
  <c r="K124" i="32"/>
  <c r="K123" i="32" s="1"/>
  <c r="I124" i="32"/>
  <c r="I123" i="32" s="1"/>
  <c r="L121" i="32"/>
  <c r="L120" i="32" s="1"/>
  <c r="L119" i="32" s="1"/>
  <c r="K121" i="32"/>
  <c r="J121" i="32"/>
  <c r="J120" i="32" s="1"/>
  <c r="J119" i="32" s="1"/>
  <c r="I121" i="32"/>
  <c r="K120" i="32"/>
  <c r="K119" i="32" s="1"/>
  <c r="I120" i="32"/>
  <c r="I119" i="32" s="1"/>
  <c r="L116" i="32"/>
  <c r="L115" i="32" s="1"/>
  <c r="L114" i="32" s="1"/>
  <c r="L113" i="32" s="1"/>
  <c r="K116" i="32"/>
  <c r="J116" i="32"/>
  <c r="J115" i="32" s="1"/>
  <c r="J114" i="32" s="1"/>
  <c r="J113" i="32" s="1"/>
  <c r="I116" i="32"/>
  <c r="K115" i="32"/>
  <c r="K114" i="32" s="1"/>
  <c r="K113" i="32" s="1"/>
  <c r="I115" i="32"/>
  <c r="I114" i="32" s="1"/>
  <c r="I113" i="32" s="1"/>
  <c r="L110" i="32"/>
  <c r="K110" i="32"/>
  <c r="K109" i="32" s="1"/>
  <c r="J110" i="32"/>
  <c r="I110" i="32"/>
  <c r="I109" i="32" s="1"/>
  <c r="L109" i="32"/>
  <c r="J109" i="32"/>
  <c r="L106" i="32"/>
  <c r="L105" i="32" s="1"/>
  <c r="L104" i="32" s="1"/>
  <c r="K106" i="32"/>
  <c r="J106" i="32"/>
  <c r="J105" i="32" s="1"/>
  <c r="J104" i="32" s="1"/>
  <c r="I106" i="32"/>
  <c r="K105" i="32"/>
  <c r="K104" i="32" s="1"/>
  <c r="I105" i="32"/>
  <c r="I104" i="32" s="1"/>
  <c r="L101" i="32"/>
  <c r="L100" i="32" s="1"/>
  <c r="L99" i="32" s="1"/>
  <c r="K101" i="32"/>
  <c r="J101" i="32"/>
  <c r="J100" i="32" s="1"/>
  <c r="J99" i="32" s="1"/>
  <c r="I101" i="32"/>
  <c r="K100" i="32"/>
  <c r="K99" i="32" s="1"/>
  <c r="I100" i="32"/>
  <c r="I99" i="32" s="1"/>
  <c r="L96" i="32"/>
  <c r="L95" i="32" s="1"/>
  <c r="L94" i="32" s="1"/>
  <c r="L93" i="32" s="1"/>
  <c r="K96" i="32"/>
  <c r="J96" i="32"/>
  <c r="J95" i="32" s="1"/>
  <c r="J94" i="32" s="1"/>
  <c r="J93" i="32" s="1"/>
  <c r="I96" i="32"/>
  <c r="K95" i="32"/>
  <c r="K94" i="32" s="1"/>
  <c r="K93" i="32" s="1"/>
  <c r="I95" i="32"/>
  <c r="I94" i="32" s="1"/>
  <c r="I93" i="32" s="1"/>
  <c r="L89" i="32"/>
  <c r="K89" i="32"/>
  <c r="K88" i="32" s="1"/>
  <c r="K87" i="32" s="1"/>
  <c r="K86" i="32" s="1"/>
  <c r="J89" i="32"/>
  <c r="J88" i="32" s="1"/>
  <c r="J87" i="32" s="1"/>
  <c r="J86" i="32" s="1"/>
  <c r="I89" i="32"/>
  <c r="I88" i="32" s="1"/>
  <c r="I87" i="32" s="1"/>
  <c r="I86" i="32" s="1"/>
  <c r="L88" i="32"/>
  <c r="L87" i="32" s="1"/>
  <c r="L86" i="32" s="1"/>
  <c r="L84" i="32"/>
  <c r="L83" i="32" s="1"/>
  <c r="L82" i="32" s="1"/>
  <c r="K84" i="32"/>
  <c r="J84" i="32"/>
  <c r="I84" i="32"/>
  <c r="K83" i="32"/>
  <c r="J83" i="32"/>
  <c r="J82" i="32" s="1"/>
  <c r="I83" i="32"/>
  <c r="K82" i="32"/>
  <c r="I82" i="32"/>
  <c r="L78" i="32"/>
  <c r="L77" i="32" s="1"/>
  <c r="K78" i="32"/>
  <c r="J78" i="32"/>
  <c r="I78" i="32"/>
  <c r="K77" i="32"/>
  <c r="J77" i="32"/>
  <c r="I77" i="32"/>
  <c r="L73" i="32"/>
  <c r="K73" i="32"/>
  <c r="K72" i="32" s="1"/>
  <c r="J73" i="32"/>
  <c r="I73" i="32"/>
  <c r="I72" i="32" s="1"/>
  <c r="L72" i="32"/>
  <c r="J72" i="32"/>
  <c r="L68" i="32"/>
  <c r="L67" i="32" s="1"/>
  <c r="L66" i="32" s="1"/>
  <c r="K68" i="32"/>
  <c r="J68" i="32"/>
  <c r="J67" i="32" s="1"/>
  <c r="J66" i="32" s="1"/>
  <c r="J65" i="32" s="1"/>
  <c r="I68" i="32"/>
  <c r="K67" i="32"/>
  <c r="I67" i="32"/>
  <c r="I66" i="32" s="1"/>
  <c r="I65" i="32" s="1"/>
  <c r="L49" i="32"/>
  <c r="K49" i="32"/>
  <c r="K48" i="32" s="1"/>
  <c r="K47" i="32" s="1"/>
  <c r="K46" i="32" s="1"/>
  <c r="J49" i="32"/>
  <c r="J48" i="32" s="1"/>
  <c r="J47" i="32" s="1"/>
  <c r="J46" i="32" s="1"/>
  <c r="I49" i="32"/>
  <c r="I48" i="32" s="1"/>
  <c r="I47" i="32" s="1"/>
  <c r="I46" i="32" s="1"/>
  <c r="L48" i="32"/>
  <c r="L47" i="32" s="1"/>
  <c r="L46" i="32" s="1"/>
  <c r="L44" i="32"/>
  <c r="L43" i="32" s="1"/>
  <c r="L42" i="32" s="1"/>
  <c r="K44" i="32"/>
  <c r="J44" i="32"/>
  <c r="I44" i="32"/>
  <c r="K43" i="32"/>
  <c r="J43" i="32"/>
  <c r="J42" i="32" s="1"/>
  <c r="I43" i="32"/>
  <c r="K42" i="32"/>
  <c r="I42" i="32"/>
  <c r="L40" i="32"/>
  <c r="K40" i="32"/>
  <c r="J40" i="32"/>
  <c r="I40" i="32"/>
  <c r="L38" i="32"/>
  <c r="L37" i="32" s="1"/>
  <c r="L36" i="32" s="1"/>
  <c r="L35" i="32" s="1"/>
  <c r="K38" i="32"/>
  <c r="J38" i="32"/>
  <c r="J37" i="32" s="1"/>
  <c r="J36" i="32" s="1"/>
  <c r="J35" i="32" s="1"/>
  <c r="I38" i="32"/>
  <c r="K37" i="32"/>
  <c r="K36" i="32" s="1"/>
  <c r="K35" i="32" s="1"/>
  <c r="I37" i="32"/>
  <c r="I36" i="32" s="1"/>
  <c r="I35" i="32" s="1"/>
  <c r="L365" i="24"/>
  <c r="L364" i="24" s="1"/>
  <c r="K365" i="24"/>
  <c r="J365" i="24"/>
  <c r="I365" i="24"/>
  <c r="K364" i="24"/>
  <c r="J364" i="24"/>
  <c r="I364" i="24"/>
  <c r="L362" i="24"/>
  <c r="K362" i="24"/>
  <c r="K361" i="24" s="1"/>
  <c r="J362" i="24"/>
  <c r="I362" i="24"/>
  <c r="L361" i="24"/>
  <c r="J361" i="24"/>
  <c r="I361" i="24"/>
  <c r="L359" i="24"/>
  <c r="K359" i="24"/>
  <c r="J359" i="24"/>
  <c r="J358" i="24" s="1"/>
  <c r="I359" i="24"/>
  <c r="I358" i="24" s="1"/>
  <c r="L358" i="24"/>
  <c r="K358" i="24"/>
  <c r="L355" i="24"/>
  <c r="L354" i="24" s="1"/>
  <c r="K355" i="24"/>
  <c r="J355" i="24"/>
  <c r="I355" i="24"/>
  <c r="K354" i="24"/>
  <c r="J354" i="24"/>
  <c r="I354" i="24"/>
  <c r="L351" i="24"/>
  <c r="K351" i="24"/>
  <c r="K350" i="24" s="1"/>
  <c r="J351" i="24"/>
  <c r="I351" i="24"/>
  <c r="I350" i="24" s="1"/>
  <c r="L350" i="24"/>
  <c r="J350" i="24"/>
  <c r="L347" i="24"/>
  <c r="K347" i="24"/>
  <c r="J347" i="24"/>
  <c r="J346" i="24" s="1"/>
  <c r="I347" i="24"/>
  <c r="I346" i="24" s="1"/>
  <c r="L346" i="24"/>
  <c r="K346" i="24"/>
  <c r="L343" i="24"/>
  <c r="K343" i="24"/>
  <c r="J343" i="24"/>
  <c r="I343" i="24"/>
  <c r="L340" i="24"/>
  <c r="K340" i="24"/>
  <c r="J340" i="24"/>
  <c r="I340" i="24"/>
  <c r="L338" i="24"/>
  <c r="K338" i="24"/>
  <c r="K337" i="24" s="1"/>
  <c r="J338" i="24"/>
  <c r="I338" i="24"/>
  <c r="I337" i="24" s="1"/>
  <c r="L337" i="24"/>
  <c r="J337" i="24"/>
  <c r="L333" i="24"/>
  <c r="K333" i="24"/>
  <c r="K332" i="24" s="1"/>
  <c r="J333" i="24"/>
  <c r="I333" i="24"/>
  <c r="I332" i="24" s="1"/>
  <c r="L332" i="24"/>
  <c r="J332" i="24"/>
  <c r="L330" i="24"/>
  <c r="K330" i="24"/>
  <c r="J330" i="24"/>
  <c r="J329" i="24" s="1"/>
  <c r="I330" i="24"/>
  <c r="I329" i="24" s="1"/>
  <c r="L329" i="24"/>
  <c r="K329" i="24"/>
  <c r="L327" i="24"/>
  <c r="L326" i="24" s="1"/>
  <c r="K327" i="24"/>
  <c r="J327" i="24"/>
  <c r="I327" i="24"/>
  <c r="K326" i="24"/>
  <c r="J326" i="24"/>
  <c r="I326" i="24"/>
  <c r="L323" i="24"/>
  <c r="K323" i="24"/>
  <c r="K322" i="24" s="1"/>
  <c r="J323" i="24"/>
  <c r="I323" i="24"/>
  <c r="I322" i="24" s="1"/>
  <c r="L322" i="24"/>
  <c r="J322" i="24"/>
  <c r="L319" i="24"/>
  <c r="K319" i="24"/>
  <c r="J319" i="24"/>
  <c r="J318" i="24" s="1"/>
  <c r="I319" i="24"/>
  <c r="I318" i="24" s="1"/>
  <c r="L318" i="24"/>
  <c r="K318" i="24"/>
  <c r="L315" i="24"/>
  <c r="L314" i="24" s="1"/>
  <c r="K315" i="24"/>
  <c r="J315" i="24"/>
  <c r="I315" i="24"/>
  <c r="K314" i="24"/>
  <c r="J314" i="24"/>
  <c r="I314" i="24"/>
  <c r="L311" i="24"/>
  <c r="K311" i="24"/>
  <c r="J311" i="24"/>
  <c r="I311" i="24"/>
  <c r="L308" i="24"/>
  <c r="L305" i="24" s="1"/>
  <c r="L304" i="24" s="1"/>
  <c r="K308" i="24"/>
  <c r="J308" i="24"/>
  <c r="I308" i="24"/>
  <c r="L306" i="24"/>
  <c r="K306" i="24"/>
  <c r="J306" i="24"/>
  <c r="J305" i="24" s="1"/>
  <c r="I306" i="24"/>
  <c r="I305" i="24" s="1"/>
  <c r="K305" i="24"/>
  <c r="K304" i="24" s="1"/>
  <c r="L300" i="24"/>
  <c r="K300" i="24"/>
  <c r="K299" i="24" s="1"/>
  <c r="J300" i="24"/>
  <c r="I300" i="24"/>
  <c r="I299" i="24" s="1"/>
  <c r="L299" i="24"/>
  <c r="J299" i="24"/>
  <c r="L297" i="24"/>
  <c r="K297" i="24"/>
  <c r="J297" i="24"/>
  <c r="J296" i="24" s="1"/>
  <c r="I297" i="24"/>
  <c r="I296" i="24" s="1"/>
  <c r="L296" i="24"/>
  <c r="K296" i="24"/>
  <c r="L294" i="24"/>
  <c r="L293" i="24" s="1"/>
  <c r="K294" i="24"/>
  <c r="J294" i="24"/>
  <c r="I294" i="24"/>
  <c r="K293" i="24"/>
  <c r="J293" i="24"/>
  <c r="I293" i="24"/>
  <c r="L290" i="24"/>
  <c r="K290" i="24"/>
  <c r="K289" i="24" s="1"/>
  <c r="J290" i="24"/>
  <c r="I290" i="24"/>
  <c r="I289" i="24" s="1"/>
  <c r="L289" i="24"/>
  <c r="J289" i="24"/>
  <c r="L286" i="24"/>
  <c r="K286" i="24"/>
  <c r="J286" i="24"/>
  <c r="J285" i="24" s="1"/>
  <c r="I286" i="24"/>
  <c r="I285" i="24" s="1"/>
  <c r="L285" i="24"/>
  <c r="K285" i="24"/>
  <c r="L282" i="24"/>
  <c r="L281" i="24" s="1"/>
  <c r="K282" i="24"/>
  <c r="J282" i="24"/>
  <c r="I282" i="24"/>
  <c r="K281" i="24"/>
  <c r="J281" i="24"/>
  <c r="I281" i="24"/>
  <c r="L278" i="24"/>
  <c r="K278" i="24"/>
  <c r="J278" i="24"/>
  <c r="I278" i="24"/>
  <c r="L275" i="24"/>
  <c r="K275" i="24"/>
  <c r="J275" i="24"/>
  <c r="I275" i="24"/>
  <c r="L273" i="24"/>
  <c r="K273" i="24"/>
  <c r="J273" i="24"/>
  <c r="J272" i="24" s="1"/>
  <c r="J271" i="24" s="1"/>
  <c r="I273" i="24"/>
  <c r="I272" i="24" s="1"/>
  <c r="I271" i="24" s="1"/>
  <c r="L272" i="24"/>
  <c r="K272" i="24"/>
  <c r="L268" i="24"/>
  <c r="L267" i="24" s="1"/>
  <c r="K268" i="24"/>
  <c r="J268" i="24"/>
  <c r="J267" i="24" s="1"/>
  <c r="I268" i="24"/>
  <c r="I267" i="24" s="1"/>
  <c r="K267" i="24"/>
  <c r="L265" i="24"/>
  <c r="L264" i="24" s="1"/>
  <c r="K265" i="24"/>
  <c r="J265" i="24"/>
  <c r="I265" i="24"/>
  <c r="K264" i="24"/>
  <c r="J264" i="24"/>
  <c r="I264" i="24"/>
  <c r="L262" i="24"/>
  <c r="K262" i="24"/>
  <c r="K261" i="24" s="1"/>
  <c r="J262" i="24"/>
  <c r="I262" i="24"/>
  <c r="I261" i="24" s="1"/>
  <c r="L261" i="24"/>
  <c r="J261" i="24"/>
  <c r="L258" i="24"/>
  <c r="L257" i="24" s="1"/>
  <c r="K258" i="24"/>
  <c r="J258" i="24"/>
  <c r="J257" i="24" s="1"/>
  <c r="I258" i="24"/>
  <c r="I257" i="24" s="1"/>
  <c r="K257" i="24"/>
  <c r="L254" i="24"/>
  <c r="L253" i="24" s="1"/>
  <c r="K254" i="24"/>
  <c r="J254" i="24"/>
  <c r="I254" i="24"/>
  <c r="K253" i="24"/>
  <c r="J253" i="24"/>
  <c r="I253" i="24"/>
  <c r="L250" i="24"/>
  <c r="K250" i="24"/>
  <c r="K249" i="24" s="1"/>
  <c r="K239" i="24" s="1"/>
  <c r="J250" i="24"/>
  <c r="I250" i="24"/>
  <c r="I249" i="24" s="1"/>
  <c r="L249" i="24"/>
  <c r="J249" i="24"/>
  <c r="L246" i="24"/>
  <c r="K246" i="24"/>
  <c r="J246" i="24"/>
  <c r="I246" i="24"/>
  <c r="L243" i="24"/>
  <c r="K243" i="24"/>
  <c r="J243" i="24"/>
  <c r="I243" i="24"/>
  <c r="L241" i="24"/>
  <c r="L240" i="24" s="1"/>
  <c r="L239" i="24" s="1"/>
  <c r="K241" i="24"/>
  <c r="J241" i="24"/>
  <c r="I241" i="24"/>
  <c r="K240" i="24"/>
  <c r="J240" i="24"/>
  <c r="I240" i="24"/>
  <c r="L234" i="24"/>
  <c r="L233" i="24" s="1"/>
  <c r="L232" i="24" s="1"/>
  <c r="K234" i="24"/>
  <c r="J234" i="24"/>
  <c r="J233" i="24" s="1"/>
  <c r="J232" i="24" s="1"/>
  <c r="I234" i="24"/>
  <c r="I233" i="24" s="1"/>
  <c r="I232" i="24" s="1"/>
  <c r="K233" i="24"/>
  <c r="K232" i="24" s="1"/>
  <c r="L230" i="24"/>
  <c r="L229" i="24" s="1"/>
  <c r="L228" i="24" s="1"/>
  <c r="K230" i="24"/>
  <c r="J230" i="24"/>
  <c r="J229" i="24" s="1"/>
  <c r="J228" i="24" s="1"/>
  <c r="I230" i="24"/>
  <c r="I229" i="24" s="1"/>
  <c r="I228" i="24" s="1"/>
  <c r="K229" i="24"/>
  <c r="K228" i="24" s="1"/>
  <c r="L221" i="24"/>
  <c r="L220" i="24" s="1"/>
  <c r="K221" i="24"/>
  <c r="J221" i="24"/>
  <c r="J220" i="24" s="1"/>
  <c r="I221" i="24"/>
  <c r="I220" i="24" s="1"/>
  <c r="K220" i="24"/>
  <c r="L218" i="24"/>
  <c r="L217" i="24" s="1"/>
  <c r="L216" i="24" s="1"/>
  <c r="K218" i="24"/>
  <c r="J218" i="24"/>
  <c r="I218" i="24"/>
  <c r="K217" i="24"/>
  <c r="J217" i="24"/>
  <c r="J216" i="24" s="1"/>
  <c r="I217" i="24"/>
  <c r="K216" i="24"/>
  <c r="L211" i="24"/>
  <c r="L210" i="24" s="1"/>
  <c r="L209" i="24" s="1"/>
  <c r="K211" i="24"/>
  <c r="J211" i="24"/>
  <c r="I211" i="24"/>
  <c r="K210" i="24"/>
  <c r="J210" i="24"/>
  <c r="J209" i="24" s="1"/>
  <c r="I210" i="24"/>
  <c r="I209" i="24" s="1"/>
  <c r="K209" i="24"/>
  <c r="L207" i="24"/>
  <c r="L206" i="24" s="1"/>
  <c r="K207" i="24"/>
  <c r="J207" i="24"/>
  <c r="I207" i="24"/>
  <c r="K206" i="24"/>
  <c r="J206" i="24"/>
  <c r="I206" i="24"/>
  <c r="L202" i="24"/>
  <c r="K202" i="24"/>
  <c r="K201" i="24" s="1"/>
  <c r="J202" i="24"/>
  <c r="I202" i="24"/>
  <c r="I201" i="24" s="1"/>
  <c r="L201" i="24"/>
  <c r="J201" i="24"/>
  <c r="L196" i="24"/>
  <c r="L195" i="24" s="1"/>
  <c r="K196" i="24"/>
  <c r="J196" i="24"/>
  <c r="J195" i="24" s="1"/>
  <c r="I196" i="24"/>
  <c r="I195" i="24" s="1"/>
  <c r="K195" i="24"/>
  <c r="L191" i="24"/>
  <c r="L190" i="24" s="1"/>
  <c r="K191" i="24"/>
  <c r="J191" i="24"/>
  <c r="I191" i="24"/>
  <c r="K190" i="24"/>
  <c r="J190" i="24"/>
  <c r="J186" i="24" s="1"/>
  <c r="I190" i="24"/>
  <c r="L188" i="24"/>
  <c r="K188" i="24"/>
  <c r="K187" i="24" s="1"/>
  <c r="J188" i="24"/>
  <c r="I188" i="24"/>
  <c r="I187" i="24" s="1"/>
  <c r="L187" i="24"/>
  <c r="J187" i="24"/>
  <c r="L180" i="24"/>
  <c r="L179" i="24" s="1"/>
  <c r="K180" i="24"/>
  <c r="J180" i="24"/>
  <c r="J179" i="24" s="1"/>
  <c r="I180" i="24"/>
  <c r="I179" i="24" s="1"/>
  <c r="K179" i="24"/>
  <c r="L175" i="24"/>
  <c r="L174" i="24" s="1"/>
  <c r="L173" i="24" s="1"/>
  <c r="K175" i="24"/>
  <c r="J175" i="24"/>
  <c r="I175" i="24"/>
  <c r="K174" i="24"/>
  <c r="J174" i="24"/>
  <c r="I174" i="24"/>
  <c r="K173" i="24"/>
  <c r="L171" i="24"/>
  <c r="L170" i="24" s="1"/>
  <c r="L169" i="24" s="1"/>
  <c r="K171" i="24"/>
  <c r="J171" i="24"/>
  <c r="I171" i="24"/>
  <c r="K170" i="24"/>
  <c r="J170" i="24"/>
  <c r="J169" i="24" s="1"/>
  <c r="I170" i="24"/>
  <c r="I169" i="24" s="1"/>
  <c r="K169" i="24"/>
  <c r="K168" i="24" s="1"/>
  <c r="L166" i="24"/>
  <c r="L165" i="24" s="1"/>
  <c r="K166" i="24"/>
  <c r="J166" i="24"/>
  <c r="J165" i="24" s="1"/>
  <c r="I166" i="24"/>
  <c r="I165" i="24" s="1"/>
  <c r="K165" i="24"/>
  <c r="L161" i="24"/>
  <c r="L160" i="24" s="1"/>
  <c r="L159" i="24" s="1"/>
  <c r="L158" i="24" s="1"/>
  <c r="K161" i="24"/>
  <c r="J161" i="24"/>
  <c r="I161" i="24"/>
  <c r="K160" i="24"/>
  <c r="J160" i="24"/>
  <c r="I160" i="24"/>
  <c r="K159" i="24"/>
  <c r="K158" i="24" s="1"/>
  <c r="L155" i="24"/>
  <c r="L154" i="24" s="1"/>
  <c r="L153" i="24" s="1"/>
  <c r="K155" i="24"/>
  <c r="J155" i="24"/>
  <c r="J154" i="24" s="1"/>
  <c r="J153" i="24" s="1"/>
  <c r="I155" i="24"/>
  <c r="I154" i="24" s="1"/>
  <c r="I153" i="24" s="1"/>
  <c r="K154" i="24"/>
  <c r="K153" i="24" s="1"/>
  <c r="L151" i="24"/>
  <c r="L150" i="24" s="1"/>
  <c r="K151" i="24"/>
  <c r="J151" i="24"/>
  <c r="J150" i="24" s="1"/>
  <c r="I151" i="24"/>
  <c r="I150" i="24" s="1"/>
  <c r="K150" i="24"/>
  <c r="L147" i="24"/>
  <c r="L146" i="24" s="1"/>
  <c r="L145" i="24" s="1"/>
  <c r="K147" i="24"/>
  <c r="J147" i="24"/>
  <c r="I147" i="24"/>
  <c r="K146" i="24"/>
  <c r="J146" i="24"/>
  <c r="J145" i="24" s="1"/>
  <c r="I146" i="24"/>
  <c r="I145" i="24" s="1"/>
  <c r="K145" i="24"/>
  <c r="L142" i="24"/>
  <c r="L141" i="24" s="1"/>
  <c r="L140" i="24" s="1"/>
  <c r="L139" i="24" s="1"/>
  <c r="K142" i="24"/>
  <c r="J142" i="24"/>
  <c r="I142" i="24"/>
  <c r="K141" i="24"/>
  <c r="J141" i="24"/>
  <c r="J140" i="24" s="1"/>
  <c r="I141" i="24"/>
  <c r="I140" i="24" s="1"/>
  <c r="K140" i="24"/>
  <c r="L137" i="24"/>
  <c r="L136" i="24" s="1"/>
  <c r="L135" i="24" s="1"/>
  <c r="K137" i="24"/>
  <c r="J137" i="24"/>
  <c r="J136" i="24" s="1"/>
  <c r="J135" i="24" s="1"/>
  <c r="I137" i="24"/>
  <c r="I136" i="24" s="1"/>
  <c r="I135" i="24" s="1"/>
  <c r="K136" i="24"/>
  <c r="K135" i="24" s="1"/>
  <c r="L133" i="24"/>
  <c r="L132" i="24" s="1"/>
  <c r="L131" i="24" s="1"/>
  <c r="K133" i="24"/>
  <c r="J133" i="24"/>
  <c r="J132" i="24" s="1"/>
  <c r="J131" i="24" s="1"/>
  <c r="I133" i="24"/>
  <c r="I132" i="24" s="1"/>
  <c r="I131" i="24" s="1"/>
  <c r="K132" i="24"/>
  <c r="K131" i="24" s="1"/>
  <c r="L129" i="24"/>
  <c r="L128" i="24" s="1"/>
  <c r="L127" i="24" s="1"/>
  <c r="K129" i="24"/>
  <c r="J129" i="24"/>
  <c r="J128" i="24" s="1"/>
  <c r="J127" i="24" s="1"/>
  <c r="I129" i="24"/>
  <c r="I128" i="24" s="1"/>
  <c r="I127" i="24" s="1"/>
  <c r="K128" i="24"/>
  <c r="K127" i="24" s="1"/>
  <c r="L125" i="24"/>
  <c r="L124" i="24" s="1"/>
  <c r="L123" i="24" s="1"/>
  <c r="K125" i="24"/>
  <c r="J125" i="24"/>
  <c r="J124" i="24" s="1"/>
  <c r="J123" i="24" s="1"/>
  <c r="I125" i="24"/>
  <c r="I124" i="24" s="1"/>
  <c r="I123" i="24" s="1"/>
  <c r="K124" i="24"/>
  <c r="K123" i="24" s="1"/>
  <c r="L121" i="24"/>
  <c r="L120" i="24" s="1"/>
  <c r="L119" i="24" s="1"/>
  <c r="K121" i="24"/>
  <c r="J121" i="24"/>
  <c r="J120" i="24" s="1"/>
  <c r="J119" i="24" s="1"/>
  <c r="I121" i="24"/>
  <c r="I120" i="24" s="1"/>
  <c r="I119" i="24" s="1"/>
  <c r="K120" i="24"/>
  <c r="K119" i="24" s="1"/>
  <c r="L116" i="24"/>
  <c r="L115" i="24" s="1"/>
  <c r="L114" i="24" s="1"/>
  <c r="K116" i="24"/>
  <c r="J116" i="24"/>
  <c r="J115" i="24" s="1"/>
  <c r="J114" i="24" s="1"/>
  <c r="I116" i="24"/>
  <c r="I115" i="24" s="1"/>
  <c r="I114" i="24" s="1"/>
  <c r="K115" i="24"/>
  <c r="K114" i="24" s="1"/>
  <c r="K113" i="24" s="1"/>
  <c r="L110" i="24"/>
  <c r="K110" i="24"/>
  <c r="K109" i="24" s="1"/>
  <c r="J110" i="24"/>
  <c r="I110" i="24"/>
  <c r="L109" i="24"/>
  <c r="J109" i="24"/>
  <c r="I109" i="24"/>
  <c r="L106" i="24"/>
  <c r="L105" i="24" s="1"/>
  <c r="L104" i="24" s="1"/>
  <c r="K106" i="24"/>
  <c r="J106" i="24"/>
  <c r="J105" i="24" s="1"/>
  <c r="J104" i="24" s="1"/>
  <c r="I106" i="24"/>
  <c r="I105" i="24" s="1"/>
  <c r="I104" i="24" s="1"/>
  <c r="K105" i="24"/>
  <c r="K104" i="24" s="1"/>
  <c r="L101" i="24"/>
  <c r="L100" i="24" s="1"/>
  <c r="L99" i="24" s="1"/>
  <c r="K101" i="24"/>
  <c r="J101" i="24"/>
  <c r="J100" i="24" s="1"/>
  <c r="J99" i="24" s="1"/>
  <c r="I101" i="24"/>
  <c r="I100" i="24" s="1"/>
  <c r="I99" i="24" s="1"/>
  <c r="K100" i="24"/>
  <c r="K99" i="24" s="1"/>
  <c r="L96" i="24"/>
  <c r="L95" i="24" s="1"/>
  <c r="L94" i="24" s="1"/>
  <c r="L93" i="24" s="1"/>
  <c r="K96" i="24"/>
  <c r="J96" i="24"/>
  <c r="J95" i="24" s="1"/>
  <c r="J94" i="24" s="1"/>
  <c r="I96" i="24"/>
  <c r="I95" i="24" s="1"/>
  <c r="I94" i="24" s="1"/>
  <c r="K95" i="24"/>
  <c r="K94" i="24" s="1"/>
  <c r="L89" i="24"/>
  <c r="K89" i="24"/>
  <c r="K88" i="24" s="1"/>
  <c r="K87" i="24" s="1"/>
  <c r="K86" i="24" s="1"/>
  <c r="J89" i="24"/>
  <c r="I89" i="24"/>
  <c r="L88" i="24"/>
  <c r="L87" i="24" s="1"/>
  <c r="L86" i="24" s="1"/>
  <c r="J88" i="24"/>
  <c r="I88" i="24"/>
  <c r="J87" i="24"/>
  <c r="J86" i="24" s="1"/>
  <c r="I87" i="24"/>
  <c r="I86" i="24" s="1"/>
  <c r="L84" i="24"/>
  <c r="L83" i="24" s="1"/>
  <c r="L82" i="24" s="1"/>
  <c r="K84" i="24"/>
  <c r="J84" i="24"/>
  <c r="I84" i="24"/>
  <c r="K83" i="24"/>
  <c r="J83" i="24"/>
  <c r="J82" i="24" s="1"/>
  <c r="I83" i="24"/>
  <c r="I82" i="24" s="1"/>
  <c r="K82" i="24"/>
  <c r="L78" i="24"/>
  <c r="L77" i="24" s="1"/>
  <c r="K78" i="24"/>
  <c r="J78" i="24"/>
  <c r="I78" i="24"/>
  <c r="K77" i="24"/>
  <c r="J77" i="24"/>
  <c r="I77" i="24"/>
  <c r="L73" i="24"/>
  <c r="K73" i="24"/>
  <c r="K72" i="24" s="1"/>
  <c r="J73" i="24"/>
  <c r="I73" i="24"/>
  <c r="L72" i="24"/>
  <c r="J72" i="24"/>
  <c r="I72" i="24"/>
  <c r="L68" i="24"/>
  <c r="L67" i="24" s="1"/>
  <c r="L66" i="24" s="1"/>
  <c r="L65" i="24" s="1"/>
  <c r="K68" i="24"/>
  <c r="J68" i="24"/>
  <c r="J67" i="24" s="1"/>
  <c r="J66" i="24" s="1"/>
  <c r="J65" i="24" s="1"/>
  <c r="I68" i="24"/>
  <c r="I67" i="24" s="1"/>
  <c r="I66" i="24" s="1"/>
  <c r="I65" i="24" s="1"/>
  <c r="K67" i="24"/>
  <c r="L49" i="24"/>
  <c r="K49" i="24"/>
  <c r="K48" i="24" s="1"/>
  <c r="K47" i="24" s="1"/>
  <c r="K46" i="24" s="1"/>
  <c r="J49" i="24"/>
  <c r="I49" i="24"/>
  <c r="L48" i="24"/>
  <c r="L47" i="24" s="1"/>
  <c r="L46" i="24" s="1"/>
  <c r="J48" i="24"/>
  <c r="I48" i="24"/>
  <c r="J47" i="24"/>
  <c r="J46" i="24" s="1"/>
  <c r="I47" i="24"/>
  <c r="I46" i="24" s="1"/>
  <c r="L44" i="24"/>
  <c r="L43" i="24" s="1"/>
  <c r="L42" i="24" s="1"/>
  <c r="K44" i="24"/>
  <c r="K43" i="24" s="1"/>
  <c r="K42" i="24" s="1"/>
  <c r="J44" i="24"/>
  <c r="I44" i="24"/>
  <c r="J43" i="24"/>
  <c r="J42" i="24" s="1"/>
  <c r="I43" i="24"/>
  <c r="I42" i="24" s="1"/>
  <c r="L40" i="24"/>
  <c r="K40" i="24"/>
  <c r="J40" i="24"/>
  <c r="I40" i="24"/>
  <c r="L38" i="24"/>
  <c r="L37" i="24" s="1"/>
  <c r="L36" i="24" s="1"/>
  <c r="L35" i="24" s="1"/>
  <c r="K38" i="24"/>
  <c r="J38" i="24"/>
  <c r="J37" i="24" s="1"/>
  <c r="J36" i="24" s="1"/>
  <c r="I38" i="24"/>
  <c r="I37" i="24" s="1"/>
  <c r="I36" i="24" s="1"/>
  <c r="I35" i="24" s="1"/>
  <c r="K37" i="24"/>
  <c r="K36" i="24" s="1"/>
  <c r="K35" i="24" s="1"/>
  <c r="L365" i="42"/>
  <c r="K365" i="42"/>
  <c r="K364" i="42" s="1"/>
  <c r="J365" i="42"/>
  <c r="I365" i="42"/>
  <c r="I364" i="42" s="1"/>
  <c r="L364" i="42"/>
  <c r="J364" i="42"/>
  <c r="L362" i="42"/>
  <c r="K362" i="42"/>
  <c r="K361" i="42" s="1"/>
  <c r="J362" i="42"/>
  <c r="J361" i="42" s="1"/>
  <c r="I362" i="42"/>
  <c r="L361" i="42"/>
  <c r="I361" i="42"/>
  <c r="L359" i="42"/>
  <c r="L358" i="42" s="1"/>
  <c r="K359" i="42"/>
  <c r="J359" i="42"/>
  <c r="J358" i="42" s="1"/>
  <c r="I359" i="42"/>
  <c r="K358" i="42"/>
  <c r="I358" i="42"/>
  <c r="L355" i="42"/>
  <c r="K355" i="42"/>
  <c r="K354" i="42" s="1"/>
  <c r="J355" i="42"/>
  <c r="I355" i="42"/>
  <c r="I354" i="42" s="1"/>
  <c r="L354" i="42"/>
  <c r="J354" i="42"/>
  <c r="L351" i="42"/>
  <c r="K351" i="42"/>
  <c r="K350" i="42" s="1"/>
  <c r="J351" i="42"/>
  <c r="J350" i="42" s="1"/>
  <c r="I351" i="42"/>
  <c r="L350" i="42"/>
  <c r="I350" i="42"/>
  <c r="L347" i="42"/>
  <c r="L346" i="42" s="1"/>
  <c r="L336" i="42" s="1"/>
  <c r="K347" i="42"/>
  <c r="J347" i="42"/>
  <c r="J346" i="42" s="1"/>
  <c r="I347" i="42"/>
  <c r="K346" i="42"/>
  <c r="I346" i="42"/>
  <c r="L343" i="42"/>
  <c r="K343" i="42"/>
  <c r="J343" i="42"/>
  <c r="I343" i="42"/>
  <c r="L340" i="42"/>
  <c r="K340" i="42"/>
  <c r="J340" i="42"/>
  <c r="I340" i="42"/>
  <c r="L338" i="42"/>
  <c r="K338" i="42"/>
  <c r="K337" i="42" s="1"/>
  <c r="K336" i="42" s="1"/>
  <c r="J338" i="42"/>
  <c r="J337" i="42" s="1"/>
  <c r="J336" i="42" s="1"/>
  <c r="I338" i="42"/>
  <c r="L337" i="42"/>
  <c r="I337" i="42"/>
  <c r="I336" i="42" s="1"/>
  <c r="L333" i="42"/>
  <c r="K333" i="42"/>
  <c r="K332" i="42" s="1"/>
  <c r="J333" i="42"/>
  <c r="J332" i="42" s="1"/>
  <c r="I333" i="42"/>
  <c r="L332" i="42"/>
  <c r="I332" i="42"/>
  <c r="L330" i="42"/>
  <c r="L329" i="42" s="1"/>
  <c r="K330" i="42"/>
  <c r="J330" i="42"/>
  <c r="J329" i="42" s="1"/>
  <c r="I330" i="42"/>
  <c r="K329" i="42"/>
  <c r="I329" i="42"/>
  <c r="L327" i="42"/>
  <c r="K327" i="42"/>
  <c r="K326" i="42" s="1"/>
  <c r="J327" i="42"/>
  <c r="I327" i="42"/>
  <c r="I326" i="42" s="1"/>
  <c r="L326" i="42"/>
  <c r="J326" i="42"/>
  <c r="L323" i="42"/>
  <c r="K323" i="42"/>
  <c r="K322" i="42" s="1"/>
  <c r="J323" i="42"/>
  <c r="J322" i="42" s="1"/>
  <c r="I323" i="42"/>
  <c r="L322" i="42"/>
  <c r="I322" i="42"/>
  <c r="L319" i="42"/>
  <c r="L318" i="42" s="1"/>
  <c r="K319" i="42"/>
  <c r="J319" i="42"/>
  <c r="J318" i="42" s="1"/>
  <c r="I319" i="42"/>
  <c r="K318" i="42"/>
  <c r="I318" i="42"/>
  <c r="L315" i="42"/>
  <c r="K315" i="42"/>
  <c r="K314" i="42" s="1"/>
  <c r="J315" i="42"/>
  <c r="I315" i="42"/>
  <c r="I314" i="42" s="1"/>
  <c r="L314" i="42"/>
  <c r="J314" i="42"/>
  <c r="L311" i="42"/>
  <c r="K311" i="42"/>
  <c r="J311" i="42"/>
  <c r="I311" i="42"/>
  <c r="L308" i="42"/>
  <c r="K308" i="42"/>
  <c r="J308" i="42"/>
  <c r="I308" i="42"/>
  <c r="I305" i="42" s="1"/>
  <c r="L306" i="42"/>
  <c r="L305" i="42" s="1"/>
  <c r="L304" i="42" s="1"/>
  <c r="L303" i="42" s="1"/>
  <c r="K306" i="42"/>
  <c r="J306" i="42"/>
  <c r="J305" i="42" s="1"/>
  <c r="I306" i="42"/>
  <c r="K305" i="42"/>
  <c r="K304" i="42" s="1"/>
  <c r="K303" i="42" s="1"/>
  <c r="L300" i="42"/>
  <c r="K300" i="42"/>
  <c r="K299" i="42" s="1"/>
  <c r="J300" i="42"/>
  <c r="J299" i="42" s="1"/>
  <c r="I300" i="42"/>
  <c r="L299" i="42"/>
  <c r="I299" i="42"/>
  <c r="L297" i="42"/>
  <c r="L296" i="42" s="1"/>
  <c r="K297" i="42"/>
  <c r="J297" i="42"/>
  <c r="J296" i="42" s="1"/>
  <c r="I297" i="42"/>
  <c r="K296" i="42"/>
  <c r="I296" i="42"/>
  <c r="L294" i="42"/>
  <c r="K294" i="42"/>
  <c r="K293" i="42" s="1"/>
  <c r="J294" i="42"/>
  <c r="I294" i="42"/>
  <c r="I293" i="42" s="1"/>
  <c r="L293" i="42"/>
  <c r="J293" i="42"/>
  <c r="L290" i="42"/>
  <c r="K290" i="42"/>
  <c r="K289" i="42" s="1"/>
  <c r="J290" i="42"/>
  <c r="J289" i="42" s="1"/>
  <c r="I290" i="42"/>
  <c r="L289" i="42"/>
  <c r="I289" i="42"/>
  <c r="L286" i="42"/>
  <c r="L285" i="42" s="1"/>
  <c r="K286" i="42"/>
  <c r="J286" i="42"/>
  <c r="J285" i="42" s="1"/>
  <c r="I286" i="42"/>
  <c r="K285" i="42"/>
  <c r="I285" i="42"/>
  <c r="L282" i="42"/>
  <c r="K282" i="42"/>
  <c r="K281" i="42" s="1"/>
  <c r="J282" i="42"/>
  <c r="I282" i="42"/>
  <c r="I281" i="42" s="1"/>
  <c r="L281" i="42"/>
  <c r="J281" i="42"/>
  <c r="L278" i="42"/>
  <c r="K278" i="42"/>
  <c r="J278" i="42"/>
  <c r="I278" i="42"/>
  <c r="L275" i="42"/>
  <c r="K275" i="42"/>
  <c r="J275" i="42"/>
  <c r="I275" i="42"/>
  <c r="L273" i="42"/>
  <c r="L272" i="42" s="1"/>
  <c r="L271" i="42" s="1"/>
  <c r="K273" i="42"/>
  <c r="J273" i="42"/>
  <c r="J272" i="42" s="1"/>
  <c r="I273" i="42"/>
  <c r="K272" i="42"/>
  <c r="I272" i="42"/>
  <c r="L268" i="42"/>
  <c r="L267" i="42" s="1"/>
  <c r="K268" i="42"/>
  <c r="J268" i="42"/>
  <c r="J267" i="42" s="1"/>
  <c r="I268" i="42"/>
  <c r="K267" i="42"/>
  <c r="I267" i="42"/>
  <c r="L265" i="42"/>
  <c r="K265" i="42"/>
  <c r="K264" i="42" s="1"/>
  <c r="J265" i="42"/>
  <c r="I265" i="42"/>
  <c r="I264" i="42" s="1"/>
  <c r="L264" i="42"/>
  <c r="J264" i="42"/>
  <c r="L262" i="42"/>
  <c r="K262" i="42"/>
  <c r="K261" i="42" s="1"/>
  <c r="J262" i="42"/>
  <c r="J261" i="42" s="1"/>
  <c r="I262" i="42"/>
  <c r="L261" i="42"/>
  <c r="I261" i="42"/>
  <c r="L258" i="42"/>
  <c r="L257" i="42" s="1"/>
  <c r="K258" i="42"/>
  <c r="J258" i="42"/>
  <c r="J257" i="42" s="1"/>
  <c r="I258" i="42"/>
  <c r="K257" i="42"/>
  <c r="I257" i="42"/>
  <c r="L254" i="42"/>
  <c r="K254" i="42"/>
  <c r="K253" i="42" s="1"/>
  <c r="J254" i="42"/>
  <c r="I254" i="42"/>
  <c r="I253" i="42" s="1"/>
  <c r="L253" i="42"/>
  <c r="J253" i="42"/>
  <c r="L250" i="42"/>
  <c r="K250" i="42"/>
  <c r="K249" i="42" s="1"/>
  <c r="J250" i="42"/>
  <c r="J249" i="42" s="1"/>
  <c r="I250" i="42"/>
  <c r="L249" i="42"/>
  <c r="I249" i="42"/>
  <c r="L246" i="42"/>
  <c r="K246" i="42"/>
  <c r="J246" i="42"/>
  <c r="I246" i="42"/>
  <c r="L243" i="42"/>
  <c r="K243" i="42"/>
  <c r="J243" i="42"/>
  <c r="I243" i="42"/>
  <c r="L241" i="42"/>
  <c r="K241" i="42"/>
  <c r="K240" i="42" s="1"/>
  <c r="K239" i="42" s="1"/>
  <c r="J241" i="42"/>
  <c r="I241" i="42"/>
  <c r="I240" i="42" s="1"/>
  <c r="I239" i="42" s="1"/>
  <c r="L240" i="42"/>
  <c r="J240" i="42"/>
  <c r="L234" i="42"/>
  <c r="L233" i="42" s="1"/>
  <c r="L232" i="42" s="1"/>
  <c r="K234" i="42"/>
  <c r="J234" i="42"/>
  <c r="J233" i="42" s="1"/>
  <c r="J232" i="42" s="1"/>
  <c r="I234" i="42"/>
  <c r="K233" i="42"/>
  <c r="K232" i="42" s="1"/>
  <c r="I233" i="42"/>
  <c r="I232" i="42"/>
  <c r="L230" i="42"/>
  <c r="L229" i="42" s="1"/>
  <c r="L228" i="42" s="1"/>
  <c r="K230" i="42"/>
  <c r="J230" i="42"/>
  <c r="J229" i="42" s="1"/>
  <c r="J228" i="42" s="1"/>
  <c r="I230" i="42"/>
  <c r="K229" i="42"/>
  <c r="K228" i="42" s="1"/>
  <c r="I229" i="42"/>
  <c r="I228" i="42"/>
  <c r="L221" i="42"/>
  <c r="L220" i="42" s="1"/>
  <c r="K221" i="42"/>
  <c r="J221" i="42"/>
  <c r="J220" i="42" s="1"/>
  <c r="I221" i="42"/>
  <c r="K220" i="42"/>
  <c r="I220" i="42"/>
  <c r="L218" i="42"/>
  <c r="K218" i="42"/>
  <c r="K217" i="42" s="1"/>
  <c r="K216" i="42" s="1"/>
  <c r="J218" i="42"/>
  <c r="I218" i="42"/>
  <c r="I217" i="42" s="1"/>
  <c r="I216" i="42" s="1"/>
  <c r="L217" i="42"/>
  <c r="J217" i="42"/>
  <c r="L211" i="42"/>
  <c r="K211" i="42"/>
  <c r="K210" i="42" s="1"/>
  <c r="K209" i="42" s="1"/>
  <c r="J211" i="42"/>
  <c r="I211" i="42"/>
  <c r="I210" i="42" s="1"/>
  <c r="I209" i="42" s="1"/>
  <c r="L210" i="42"/>
  <c r="L209" i="42" s="1"/>
  <c r="J210" i="42"/>
  <c r="J209" i="42" s="1"/>
  <c r="L207" i="42"/>
  <c r="K207" i="42"/>
  <c r="K206" i="42" s="1"/>
  <c r="J207" i="42"/>
  <c r="I207" i="42"/>
  <c r="I206" i="42" s="1"/>
  <c r="L206" i="42"/>
  <c r="J206" i="42"/>
  <c r="L202" i="42"/>
  <c r="K202" i="42"/>
  <c r="K201" i="42" s="1"/>
  <c r="J202" i="42"/>
  <c r="J201" i="42" s="1"/>
  <c r="I202" i="42"/>
  <c r="L201" i="42"/>
  <c r="I201" i="42"/>
  <c r="L196" i="42"/>
  <c r="L195" i="42" s="1"/>
  <c r="L186" i="42" s="1"/>
  <c r="K196" i="42"/>
  <c r="J196" i="42"/>
  <c r="J195" i="42" s="1"/>
  <c r="I196" i="42"/>
  <c r="K195" i="42"/>
  <c r="I195" i="42"/>
  <c r="L191" i="42"/>
  <c r="K191" i="42"/>
  <c r="K190" i="42" s="1"/>
  <c r="J191" i="42"/>
  <c r="I191" i="42"/>
  <c r="I190" i="42" s="1"/>
  <c r="L190" i="42"/>
  <c r="J190" i="42"/>
  <c r="L188" i="42"/>
  <c r="K188" i="42"/>
  <c r="K187" i="42" s="1"/>
  <c r="J188" i="42"/>
  <c r="J187" i="42" s="1"/>
  <c r="I188" i="42"/>
  <c r="L187" i="42"/>
  <c r="I187" i="42"/>
  <c r="I186" i="42" s="1"/>
  <c r="I185" i="42" s="1"/>
  <c r="L180" i="42"/>
  <c r="L179" i="42" s="1"/>
  <c r="K180" i="42"/>
  <c r="J180" i="42"/>
  <c r="J179" i="42" s="1"/>
  <c r="I180" i="42"/>
  <c r="K179" i="42"/>
  <c r="I179" i="42"/>
  <c r="L175" i="42"/>
  <c r="K175" i="42"/>
  <c r="K174" i="42" s="1"/>
  <c r="K173" i="42" s="1"/>
  <c r="J175" i="42"/>
  <c r="I175" i="42"/>
  <c r="I174" i="42" s="1"/>
  <c r="I173" i="42" s="1"/>
  <c r="L174" i="42"/>
  <c r="J174" i="42"/>
  <c r="L171" i="42"/>
  <c r="K171" i="42"/>
  <c r="K170" i="42" s="1"/>
  <c r="K169" i="42" s="1"/>
  <c r="K168" i="42" s="1"/>
  <c r="J171" i="42"/>
  <c r="I171" i="42"/>
  <c r="I170" i="42" s="1"/>
  <c r="I169" i="42" s="1"/>
  <c r="L170" i="42"/>
  <c r="L169" i="42" s="1"/>
  <c r="J170" i="42"/>
  <c r="J169" i="42" s="1"/>
  <c r="L166" i="42"/>
  <c r="L165" i="42" s="1"/>
  <c r="K166" i="42"/>
  <c r="J166" i="42"/>
  <c r="J165" i="42" s="1"/>
  <c r="I166" i="42"/>
  <c r="K165" i="42"/>
  <c r="I165" i="42"/>
  <c r="L161" i="42"/>
  <c r="K161" i="42"/>
  <c r="K160" i="42" s="1"/>
  <c r="K159" i="42" s="1"/>
  <c r="K158" i="42" s="1"/>
  <c r="J161" i="42"/>
  <c r="I161" i="42"/>
  <c r="I160" i="42" s="1"/>
  <c r="I159" i="42" s="1"/>
  <c r="I158" i="42" s="1"/>
  <c r="L160" i="42"/>
  <c r="L159" i="42" s="1"/>
  <c r="L158" i="42" s="1"/>
  <c r="J160" i="42"/>
  <c r="J159" i="42" s="1"/>
  <c r="J158" i="42" s="1"/>
  <c r="L155" i="42"/>
  <c r="L154" i="42" s="1"/>
  <c r="L153" i="42" s="1"/>
  <c r="K155" i="42"/>
  <c r="J155" i="42"/>
  <c r="J154" i="42" s="1"/>
  <c r="J153" i="42" s="1"/>
  <c r="I155" i="42"/>
  <c r="K154" i="42"/>
  <c r="K153" i="42" s="1"/>
  <c r="I154" i="42"/>
  <c r="I153" i="42"/>
  <c r="L151" i="42"/>
  <c r="L150" i="42" s="1"/>
  <c r="K151" i="42"/>
  <c r="J151" i="42"/>
  <c r="J150" i="42" s="1"/>
  <c r="I151" i="42"/>
  <c r="K150" i="42"/>
  <c r="I150" i="42"/>
  <c r="L147" i="42"/>
  <c r="K147" i="42"/>
  <c r="K146" i="42" s="1"/>
  <c r="K145" i="42" s="1"/>
  <c r="J147" i="42"/>
  <c r="I147" i="42"/>
  <c r="I146" i="42" s="1"/>
  <c r="I145" i="42" s="1"/>
  <c r="L146" i="42"/>
  <c r="L145" i="42" s="1"/>
  <c r="J146" i="42"/>
  <c r="J145" i="42" s="1"/>
  <c r="L142" i="42"/>
  <c r="K142" i="42"/>
  <c r="K141" i="42" s="1"/>
  <c r="K140" i="42" s="1"/>
  <c r="K139" i="42" s="1"/>
  <c r="J142" i="42"/>
  <c r="I142" i="42"/>
  <c r="I141" i="42" s="1"/>
  <c r="I140" i="42" s="1"/>
  <c r="I139" i="42" s="1"/>
  <c r="L141" i="42"/>
  <c r="L140" i="42" s="1"/>
  <c r="J141" i="42"/>
  <c r="J140" i="42" s="1"/>
  <c r="J139" i="42" s="1"/>
  <c r="L137" i="42"/>
  <c r="L136" i="42" s="1"/>
  <c r="L135" i="42" s="1"/>
  <c r="K137" i="42"/>
  <c r="J137" i="42"/>
  <c r="J136" i="42" s="1"/>
  <c r="J135" i="42" s="1"/>
  <c r="I137" i="42"/>
  <c r="K136" i="42"/>
  <c r="K135" i="42" s="1"/>
  <c r="I136" i="42"/>
  <c r="I135" i="42"/>
  <c r="L133" i="42"/>
  <c r="L132" i="42" s="1"/>
  <c r="L131" i="42" s="1"/>
  <c r="K133" i="42"/>
  <c r="J133" i="42"/>
  <c r="J132" i="42" s="1"/>
  <c r="J131" i="42" s="1"/>
  <c r="I133" i="42"/>
  <c r="K132" i="42"/>
  <c r="K131" i="42" s="1"/>
  <c r="I132" i="42"/>
  <c r="I131" i="42"/>
  <c r="L129" i="42"/>
  <c r="L128" i="42" s="1"/>
  <c r="L127" i="42" s="1"/>
  <c r="K129" i="42"/>
  <c r="J129" i="42"/>
  <c r="J128" i="42" s="1"/>
  <c r="J127" i="42" s="1"/>
  <c r="I129" i="42"/>
  <c r="K128" i="42"/>
  <c r="K127" i="42" s="1"/>
  <c r="I128" i="42"/>
  <c r="I127" i="42"/>
  <c r="L125" i="42"/>
  <c r="L124" i="42" s="1"/>
  <c r="L123" i="42" s="1"/>
  <c r="K125" i="42"/>
  <c r="J125" i="42"/>
  <c r="J124" i="42" s="1"/>
  <c r="J123" i="42" s="1"/>
  <c r="I125" i="42"/>
  <c r="K124" i="42"/>
  <c r="K123" i="42" s="1"/>
  <c r="I124" i="42"/>
  <c r="I123" i="42"/>
  <c r="L121" i="42"/>
  <c r="L120" i="42" s="1"/>
  <c r="L119" i="42" s="1"/>
  <c r="K121" i="42"/>
  <c r="J121" i="42"/>
  <c r="J120" i="42" s="1"/>
  <c r="J119" i="42" s="1"/>
  <c r="I121" i="42"/>
  <c r="K120" i="42"/>
  <c r="K119" i="42" s="1"/>
  <c r="I120" i="42"/>
  <c r="I119" i="42"/>
  <c r="L116" i="42"/>
  <c r="L115" i="42" s="1"/>
  <c r="L114" i="42" s="1"/>
  <c r="K116" i="42"/>
  <c r="J116" i="42"/>
  <c r="J115" i="42" s="1"/>
  <c r="J114" i="42" s="1"/>
  <c r="I116" i="42"/>
  <c r="K115" i="42"/>
  <c r="K114" i="42" s="1"/>
  <c r="I115" i="42"/>
  <c r="I114" i="42"/>
  <c r="I113" i="42" s="1"/>
  <c r="L110" i="42"/>
  <c r="K110" i="42"/>
  <c r="K109" i="42" s="1"/>
  <c r="J110" i="42"/>
  <c r="J109" i="42" s="1"/>
  <c r="I110" i="42"/>
  <c r="L109" i="42"/>
  <c r="I109" i="42"/>
  <c r="L106" i="42"/>
  <c r="L105" i="42" s="1"/>
  <c r="L104" i="42" s="1"/>
  <c r="K106" i="42"/>
  <c r="J106" i="42"/>
  <c r="J105" i="42" s="1"/>
  <c r="J104" i="42" s="1"/>
  <c r="I106" i="42"/>
  <c r="K105" i="42"/>
  <c r="I105" i="42"/>
  <c r="I104" i="42"/>
  <c r="L101" i="42"/>
  <c r="L100" i="42" s="1"/>
  <c r="L99" i="42" s="1"/>
  <c r="K101" i="42"/>
  <c r="J101" i="42"/>
  <c r="J100" i="42" s="1"/>
  <c r="J99" i="42" s="1"/>
  <c r="I101" i="42"/>
  <c r="K100" i="42"/>
  <c r="K99" i="42" s="1"/>
  <c r="I100" i="42"/>
  <c r="I99" i="42"/>
  <c r="L96" i="42"/>
  <c r="L95" i="42" s="1"/>
  <c r="L94" i="42" s="1"/>
  <c r="K96" i="42"/>
  <c r="J96" i="42"/>
  <c r="J95" i="42" s="1"/>
  <c r="J94" i="42" s="1"/>
  <c r="J93" i="42" s="1"/>
  <c r="I96" i="42"/>
  <c r="K95" i="42"/>
  <c r="K94" i="42" s="1"/>
  <c r="I95" i="42"/>
  <c r="I94" i="42"/>
  <c r="I93" i="42" s="1"/>
  <c r="L89" i="42"/>
  <c r="L88" i="42" s="1"/>
  <c r="L87" i="42" s="1"/>
  <c r="L86" i="42" s="1"/>
  <c r="K89" i="42"/>
  <c r="K88" i="42" s="1"/>
  <c r="K87" i="42" s="1"/>
  <c r="K86" i="42" s="1"/>
  <c r="J89" i="42"/>
  <c r="J88" i="42" s="1"/>
  <c r="J87" i="42" s="1"/>
  <c r="J86" i="42" s="1"/>
  <c r="I89" i="42"/>
  <c r="I88" i="42"/>
  <c r="I87" i="42" s="1"/>
  <c r="I86" i="42" s="1"/>
  <c r="L84" i="42"/>
  <c r="K84" i="42"/>
  <c r="K83" i="42" s="1"/>
  <c r="K82" i="42" s="1"/>
  <c r="J84" i="42"/>
  <c r="I84" i="42"/>
  <c r="I83" i="42" s="1"/>
  <c r="I82" i="42" s="1"/>
  <c r="L83" i="42"/>
  <c r="L82" i="42" s="1"/>
  <c r="J83" i="42"/>
  <c r="J82" i="42" s="1"/>
  <c r="L78" i="42"/>
  <c r="K78" i="42"/>
  <c r="K77" i="42" s="1"/>
  <c r="J78" i="42"/>
  <c r="I78" i="42"/>
  <c r="I77" i="42" s="1"/>
  <c r="I66" i="42" s="1"/>
  <c r="I65" i="42" s="1"/>
  <c r="L77" i="42"/>
  <c r="J77" i="42"/>
  <c r="L73" i="42"/>
  <c r="L72" i="42" s="1"/>
  <c r="K73" i="42"/>
  <c r="K72" i="42" s="1"/>
  <c r="J73" i="42"/>
  <c r="J72" i="42" s="1"/>
  <c r="I73" i="42"/>
  <c r="I72" i="42"/>
  <c r="L68" i="42"/>
  <c r="L67" i="42" s="1"/>
  <c r="L66" i="42" s="1"/>
  <c r="L65" i="42" s="1"/>
  <c r="K68" i="42"/>
  <c r="J68" i="42"/>
  <c r="J67" i="42" s="1"/>
  <c r="I68" i="42"/>
  <c r="K67" i="42"/>
  <c r="K66" i="42" s="1"/>
  <c r="K65" i="42" s="1"/>
  <c r="I67" i="42"/>
  <c r="L49" i="42"/>
  <c r="L48" i="42" s="1"/>
  <c r="L47" i="42" s="1"/>
  <c r="L46" i="42" s="1"/>
  <c r="K49" i="42"/>
  <c r="K48" i="42" s="1"/>
  <c r="K47" i="42" s="1"/>
  <c r="K46" i="42" s="1"/>
  <c r="J49" i="42"/>
  <c r="J48" i="42" s="1"/>
  <c r="J47" i="42" s="1"/>
  <c r="J46" i="42" s="1"/>
  <c r="I49" i="42"/>
  <c r="I48" i="42"/>
  <c r="I47" i="42" s="1"/>
  <c r="I46" i="42" s="1"/>
  <c r="L44" i="42"/>
  <c r="K44" i="42"/>
  <c r="K43" i="42" s="1"/>
  <c r="K42" i="42" s="1"/>
  <c r="J44" i="42"/>
  <c r="I44" i="42"/>
  <c r="I43" i="42" s="1"/>
  <c r="I42" i="42" s="1"/>
  <c r="L43" i="42"/>
  <c r="L42" i="42" s="1"/>
  <c r="J43" i="42"/>
  <c r="J42" i="42" s="1"/>
  <c r="L40" i="42"/>
  <c r="K40" i="42"/>
  <c r="J40" i="42"/>
  <c r="I40" i="42"/>
  <c r="I37" i="42" s="1"/>
  <c r="I36" i="42" s="1"/>
  <c r="L38" i="42"/>
  <c r="L37" i="42" s="1"/>
  <c r="L36" i="42" s="1"/>
  <c r="L35" i="42" s="1"/>
  <c r="K38" i="42"/>
  <c r="J38" i="42"/>
  <c r="J37" i="42" s="1"/>
  <c r="J36" i="42" s="1"/>
  <c r="J35" i="42" s="1"/>
  <c r="I38" i="42"/>
  <c r="K37" i="42"/>
  <c r="K36" i="42" s="1"/>
  <c r="L365" i="10"/>
  <c r="K365" i="10"/>
  <c r="J365" i="10"/>
  <c r="I365" i="10"/>
  <c r="L364" i="10"/>
  <c r="K364" i="10"/>
  <c r="J364" i="10"/>
  <c r="I364" i="10"/>
  <c r="L362" i="10"/>
  <c r="K362" i="10"/>
  <c r="J362" i="10"/>
  <c r="J361" i="10" s="1"/>
  <c r="I362" i="10"/>
  <c r="I361" i="10" s="1"/>
  <c r="L361" i="10"/>
  <c r="K361" i="10"/>
  <c r="L359" i="10"/>
  <c r="L358" i="10" s="1"/>
  <c r="K359" i="10"/>
  <c r="K358" i="10" s="1"/>
  <c r="J359" i="10"/>
  <c r="J358" i="10" s="1"/>
  <c r="I359" i="10"/>
  <c r="I358" i="10"/>
  <c r="L355" i="10"/>
  <c r="K355" i="10"/>
  <c r="J355" i="10"/>
  <c r="I355" i="10"/>
  <c r="L354" i="10"/>
  <c r="K354" i="10"/>
  <c r="J354" i="10"/>
  <c r="I354" i="10"/>
  <c r="L351" i="10"/>
  <c r="K351" i="10"/>
  <c r="K350" i="10" s="1"/>
  <c r="J351" i="10"/>
  <c r="J350" i="10" s="1"/>
  <c r="I351" i="10"/>
  <c r="I350" i="10" s="1"/>
  <c r="L350" i="10"/>
  <c r="L347" i="10"/>
  <c r="L346" i="10" s="1"/>
  <c r="K347" i="10"/>
  <c r="K346" i="10" s="1"/>
  <c r="J347" i="10"/>
  <c r="J346" i="10" s="1"/>
  <c r="I347" i="10"/>
  <c r="I346" i="10"/>
  <c r="L343" i="10"/>
  <c r="K343" i="10"/>
  <c r="J343" i="10"/>
  <c r="I343" i="10"/>
  <c r="L340" i="10"/>
  <c r="K340" i="10"/>
  <c r="J340" i="10"/>
  <c r="I340" i="10"/>
  <c r="L338" i="10"/>
  <c r="K338" i="10"/>
  <c r="J338" i="10"/>
  <c r="J337" i="10" s="1"/>
  <c r="I338" i="10"/>
  <c r="I337" i="10" s="1"/>
  <c r="L337" i="10"/>
  <c r="K337" i="10"/>
  <c r="L333" i="10"/>
  <c r="K333" i="10"/>
  <c r="J333" i="10"/>
  <c r="J332" i="10" s="1"/>
  <c r="I333" i="10"/>
  <c r="I332" i="10" s="1"/>
  <c r="L332" i="10"/>
  <c r="K332" i="10"/>
  <c r="L330" i="10"/>
  <c r="L329" i="10" s="1"/>
  <c r="K330" i="10"/>
  <c r="K329" i="10" s="1"/>
  <c r="J330" i="10"/>
  <c r="J329" i="10" s="1"/>
  <c r="I330" i="10"/>
  <c r="I329" i="10"/>
  <c r="L327" i="10"/>
  <c r="K327" i="10"/>
  <c r="J327" i="10"/>
  <c r="I327" i="10"/>
  <c r="L326" i="10"/>
  <c r="K326" i="10"/>
  <c r="J326" i="10"/>
  <c r="I326" i="10"/>
  <c r="L323" i="10"/>
  <c r="K323" i="10"/>
  <c r="J323" i="10"/>
  <c r="J322" i="10" s="1"/>
  <c r="I323" i="10"/>
  <c r="I322" i="10" s="1"/>
  <c r="L322" i="10"/>
  <c r="K322" i="10"/>
  <c r="L319" i="10"/>
  <c r="L318" i="10" s="1"/>
  <c r="K319" i="10"/>
  <c r="K318" i="10" s="1"/>
  <c r="J319" i="10"/>
  <c r="J318" i="10" s="1"/>
  <c r="I319" i="10"/>
  <c r="I318" i="10"/>
  <c r="L315" i="10"/>
  <c r="K315" i="10"/>
  <c r="J315" i="10"/>
  <c r="I315" i="10"/>
  <c r="L314" i="10"/>
  <c r="K314" i="10"/>
  <c r="J314" i="10"/>
  <c r="I314" i="10"/>
  <c r="L311" i="10"/>
  <c r="K311" i="10"/>
  <c r="J311" i="10"/>
  <c r="I311" i="10"/>
  <c r="L308" i="10"/>
  <c r="K308" i="10"/>
  <c r="J308" i="10"/>
  <c r="I308" i="10"/>
  <c r="L306" i="10"/>
  <c r="L305" i="10" s="1"/>
  <c r="K306" i="10"/>
  <c r="K305" i="10" s="1"/>
  <c r="J306" i="10"/>
  <c r="J305" i="10" s="1"/>
  <c r="J304" i="10" s="1"/>
  <c r="I306" i="10"/>
  <c r="I305" i="10"/>
  <c r="L300" i="10"/>
  <c r="K300" i="10"/>
  <c r="J300" i="10"/>
  <c r="J299" i="10" s="1"/>
  <c r="I300" i="10"/>
  <c r="I299" i="10" s="1"/>
  <c r="L299" i="10"/>
  <c r="K299" i="10"/>
  <c r="L297" i="10"/>
  <c r="L296" i="10" s="1"/>
  <c r="K297" i="10"/>
  <c r="K296" i="10" s="1"/>
  <c r="J297" i="10"/>
  <c r="J296" i="10" s="1"/>
  <c r="I297" i="10"/>
  <c r="I296" i="10"/>
  <c r="L294" i="10"/>
  <c r="K294" i="10"/>
  <c r="J294" i="10"/>
  <c r="I294" i="10"/>
  <c r="L293" i="10"/>
  <c r="K293" i="10"/>
  <c r="J293" i="10"/>
  <c r="I293" i="10"/>
  <c r="L290" i="10"/>
  <c r="K290" i="10"/>
  <c r="J290" i="10"/>
  <c r="J289" i="10" s="1"/>
  <c r="I290" i="10"/>
  <c r="I289" i="10" s="1"/>
  <c r="L289" i="10"/>
  <c r="K289" i="10"/>
  <c r="L286" i="10"/>
  <c r="L285" i="10" s="1"/>
  <c r="K286" i="10"/>
  <c r="J286" i="10"/>
  <c r="J285" i="10" s="1"/>
  <c r="I286" i="10"/>
  <c r="K285" i="10"/>
  <c r="I285" i="10"/>
  <c r="L282" i="10"/>
  <c r="K282" i="10"/>
  <c r="K281" i="10" s="1"/>
  <c r="K271" i="10" s="1"/>
  <c r="J282" i="10"/>
  <c r="I282" i="10"/>
  <c r="L281" i="10"/>
  <c r="J281" i="10"/>
  <c r="I281" i="10"/>
  <c r="L278" i="10"/>
  <c r="K278" i="10"/>
  <c r="J278" i="10"/>
  <c r="I278" i="10"/>
  <c r="L275" i="10"/>
  <c r="K275" i="10"/>
  <c r="J275" i="10"/>
  <c r="I275" i="10"/>
  <c r="L273" i="10"/>
  <c r="L272" i="10" s="1"/>
  <c r="L271" i="10" s="1"/>
  <c r="K273" i="10"/>
  <c r="J273" i="10"/>
  <c r="J272" i="10" s="1"/>
  <c r="I273" i="10"/>
  <c r="K272" i="10"/>
  <c r="I272" i="10"/>
  <c r="L268" i="10"/>
  <c r="L267" i="10" s="1"/>
  <c r="K268" i="10"/>
  <c r="J268" i="10"/>
  <c r="J267" i="10" s="1"/>
  <c r="I268" i="10"/>
  <c r="K267" i="10"/>
  <c r="I267" i="10"/>
  <c r="L265" i="10"/>
  <c r="K265" i="10"/>
  <c r="K264" i="10" s="1"/>
  <c r="J265" i="10"/>
  <c r="I265" i="10"/>
  <c r="L264" i="10"/>
  <c r="J264" i="10"/>
  <c r="I264" i="10"/>
  <c r="L262" i="10"/>
  <c r="K262" i="10"/>
  <c r="J262" i="10"/>
  <c r="J261" i="10" s="1"/>
  <c r="I262" i="10"/>
  <c r="I261" i="10" s="1"/>
  <c r="L261" i="10"/>
  <c r="K261" i="10"/>
  <c r="L258" i="10"/>
  <c r="L257" i="10" s="1"/>
  <c r="K258" i="10"/>
  <c r="J258" i="10"/>
  <c r="J257" i="10" s="1"/>
  <c r="I258" i="10"/>
  <c r="K257" i="10"/>
  <c r="I257" i="10"/>
  <c r="L254" i="10"/>
  <c r="K254" i="10"/>
  <c r="K253" i="10" s="1"/>
  <c r="J254" i="10"/>
  <c r="I254" i="10"/>
  <c r="L253" i="10"/>
  <c r="J253" i="10"/>
  <c r="I253" i="10"/>
  <c r="L250" i="10"/>
  <c r="K250" i="10"/>
  <c r="J250" i="10"/>
  <c r="J249" i="10" s="1"/>
  <c r="I250" i="10"/>
  <c r="I249" i="10" s="1"/>
  <c r="L249" i="10"/>
  <c r="K249" i="10"/>
  <c r="L246" i="10"/>
  <c r="K246" i="10"/>
  <c r="J246" i="10"/>
  <c r="I246" i="10"/>
  <c r="L243" i="10"/>
  <c r="K243" i="10"/>
  <c r="J243" i="10"/>
  <c r="I243" i="10"/>
  <c r="L241" i="10"/>
  <c r="K241" i="10"/>
  <c r="K240" i="10" s="1"/>
  <c r="K239" i="10" s="1"/>
  <c r="J241" i="10"/>
  <c r="I241" i="10"/>
  <c r="L240" i="10"/>
  <c r="J240" i="10"/>
  <c r="J239" i="10" s="1"/>
  <c r="I240" i="10"/>
  <c r="L234" i="10"/>
  <c r="L233" i="10" s="1"/>
  <c r="L232" i="10" s="1"/>
  <c r="K234" i="10"/>
  <c r="J234" i="10"/>
  <c r="J233" i="10" s="1"/>
  <c r="J232" i="10" s="1"/>
  <c r="I234" i="10"/>
  <c r="K233" i="10"/>
  <c r="I233" i="10"/>
  <c r="I232" i="10" s="1"/>
  <c r="K232" i="10"/>
  <c r="L230" i="10"/>
  <c r="L229" i="10" s="1"/>
  <c r="L228" i="10" s="1"/>
  <c r="K230" i="10"/>
  <c r="J230" i="10"/>
  <c r="J229" i="10" s="1"/>
  <c r="J228" i="10" s="1"/>
  <c r="I230" i="10"/>
  <c r="K229" i="10"/>
  <c r="I229" i="10"/>
  <c r="I228" i="10" s="1"/>
  <c r="K228" i="10"/>
  <c r="L221" i="10"/>
  <c r="L220" i="10" s="1"/>
  <c r="K221" i="10"/>
  <c r="K220" i="10" s="1"/>
  <c r="J221" i="10"/>
  <c r="J220" i="10" s="1"/>
  <c r="I221" i="10"/>
  <c r="I220" i="10"/>
  <c r="L218" i="10"/>
  <c r="K218" i="10"/>
  <c r="K217" i="10" s="1"/>
  <c r="K216" i="10" s="1"/>
  <c r="J218" i="10"/>
  <c r="I218" i="10"/>
  <c r="L217" i="10"/>
  <c r="L216" i="10" s="1"/>
  <c r="J217" i="10"/>
  <c r="J216" i="10" s="1"/>
  <c r="I217" i="10"/>
  <c r="I216" i="10"/>
  <c r="L211" i="10"/>
  <c r="K211" i="10"/>
  <c r="K210" i="10" s="1"/>
  <c r="K209" i="10" s="1"/>
  <c r="J211" i="10"/>
  <c r="I211" i="10"/>
  <c r="L210" i="10"/>
  <c r="L209" i="10" s="1"/>
  <c r="J210" i="10"/>
  <c r="J209" i="10" s="1"/>
  <c r="I210" i="10"/>
  <c r="I209" i="10"/>
  <c r="L207" i="10"/>
  <c r="K207" i="10"/>
  <c r="K206" i="10" s="1"/>
  <c r="J207" i="10"/>
  <c r="I207" i="10"/>
  <c r="L206" i="10"/>
  <c r="J206" i="10"/>
  <c r="I206" i="10"/>
  <c r="L202" i="10"/>
  <c r="K202" i="10"/>
  <c r="J202" i="10"/>
  <c r="J201" i="10" s="1"/>
  <c r="I202" i="10"/>
  <c r="I201" i="10" s="1"/>
  <c r="L201" i="10"/>
  <c r="K201" i="10"/>
  <c r="L196" i="10"/>
  <c r="L195" i="10" s="1"/>
  <c r="L186" i="10" s="1"/>
  <c r="K196" i="10"/>
  <c r="J196" i="10"/>
  <c r="J195" i="10" s="1"/>
  <c r="I196" i="10"/>
  <c r="K195" i="10"/>
  <c r="I195" i="10"/>
  <c r="L191" i="10"/>
  <c r="K191" i="10"/>
  <c r="K190" i="10" s="1"/>
  <c r="J191" i="10"/>
  <c r="I191" i="10"/>
  <c r="L190" i="10"/>
  <c r="J190" i="10"/>
  <c r="I190" i="10"/>
  <c r="L188" i="10"/>
  <c r="K188" i="10"/>
  <c r="J188" i="10"/>
  <c r="J187" i="10" s="1"/>
  <c r="I188" i="10"/>
  <c r="I187" i="10" s="1"/>
  <c r="I186" i="10" s="1"/>
  <c r="L187" i="10"/>
  <c r="K187" i="10"/>
  <c r="L180" i="10"/>
  <c r="L179" i="10" s="1"/>
  <c r="K180" i="10"/>
  <c r="J180" i="10"/>
  <c r="J179" i="10" s="1"/>
  <c r="I180" i="10"/>
  <c r="K179" i="10"/>
  <c r="I179" i="10"/>
  <c r="L175" i="10"/>
  <c r="K175" i="10"/>
  <c r="K174" i="10" s="1"/>
  <c r="K173" i="10" s="1"/>
  <c r="J175" i="10"/>
  <c r="I175" i="10"/>
  <c r="L174" i="10"/>
  <c r="J174" i="10"/>
  <c r="J173" i="10" s="1"/>
  <c r="I174" i="10"/>
  <c r="I173" i="10"/>
  <c r="L171" i="10"/>
  <c r="K171" i="10"/>
  <c r="K170" i="10" s="1"/>
  <c r="K169" i="10" s="1"/>
  <c r="K168" i="10" s="1"/>
  <c r="J171" i="10"/>
  <c r="I171" i="10"/>
  <c r="L170" i="10"/>
  <c r="L169" i="10" s="1"/>
  <c r="J170" i="10"/>
  <c r="J169" i="10" s="1"/>
  <c r="I170" i="10"/>
  <c r="I169" i="10"/>
  <c r="I168" i="10" s="1"/>
  <c r="L166" i="10"/>
  <c r="L165" i="10" s="1"/>
  <c r="K166" i="10"/>
  <c r="J166" i="10"/>
  <c r="J165" i="10" s="1"/>
  <c r="I166" i="10"/>
  <c r="K165" i="10"/>
  <c r="I165" i="10"/>
  <c r="L161" i="10"/>
  <c r="K161" i="10"/>
  <c r="K160" i="10" s="1"/>
  <c r="K159" i="10" s="1"/>
  <c r="K158" i="10" s="1"/>
  <c r="J161" i="10"/>
  <c r="I161" i="10"/>
  <c r="L160" i="10"/>
  <c r="J160" i="10"/>
  <c r="I160" i="10"/>
  <c r="I159" i="10"/>
  <c r="I158" i="10" s="1"/>
  <c r="L155" i="10"/>
  <c r="L154" i="10" s="1"/>
  <c r="L153" i="10" s="1"/>
  <c r="K155" i="10"/>
  <c r="J155" i="10"/>
  <c r="J154" i="10" s="1"/>
  <c r="J153" i="10" s="1"/>
  <c r="I155" i="10"/>
  <c r="K154" i="10"/>
  <c r="I154" i="10"/>
  <c r="I153" i="10" s="1"/>
  <c r="K153" i="10"/>
  <c r="L151" i="10"/>
  <c r="L150" i="10" s="1"/>
  <c r="K151" i="10"/>
  <c r="J151" i="10"/>
  <c r="J150" i="10" s="1"/>
  <c r="I151" i="10"/>
  <c r="K150" i="10"/>
  <c r="I150" i="10"/>
  <c r="L147" i="10"/>
  <c r="K147" i="10"/>
  <c r="K146" i="10" s="1"/>
  <c r="K145" i="10" s="1"/>
  <c r="J147" i="10"/>
  <c r="I147" i="10"/>
  <c r="L146" i="10"/>
  <c r="L145" i="10" s="1"/>
  <c r="J146" i="10"/>
  <c r="J145" i="10" s="1"/>
  <c r="I146" i="10"/>
  <c r="I145" i="10"/>
  <c r="L142" i="10"/>
  <c r="K142" i="10"/>
  <c r="K141" i="10" s="1"/>
  <c r="K140" i="10" s="1"/>
  <c r="K139" i="10" s="1"/>
  <c r="J142" i="10"/>
  <c r="I142" i="10"/>
  <c r="L141" i="10"/>
  <c r="L140" i="10" s="1"/>
  <c r="J141" i="10"/>
  <c r="J140" i="10" s="1"/>
  <c r="I141" i="10"/>
  <c r="I140" i="10"/>
  <c r="I139" i="10" s="1"/>
  <c r="L137" i="10"/>
  <c r="L136" i="10" s="1"/>
  <c r="L135" i="10" s="1"/>
  <c r="K137" i="10"/>
  <c r="J137" i="10"/>
  <c r="J136" i="10" s="1"/>
  <c r="J135" i="10" s="1"/>
  <c r="I137" i="10"/>
  <c r="K136" i="10"/>
  <c r="I136" i="10"/>
  <c r="I135" i="10" s="1"/>
  <c r="K135" i="10"/>
  <c r="L133" i="10"/>
  <c r="L132" i="10" s="1"/>
  <c r="L131" i="10" s="1"/>
  <c r="K133" i="10"/>
  <c r="J133" i="10"/>
  <c r="J132" i="10" s="1"/>
  <c r="J131" i="10" s="1"/>
  <c r="I133" i="10"/>
  <c r="K132" i="10"/>
  <c r="I132" i="10"/>
  <c r="I131" i="10" s="1"/>
  <c r="K131" i="10"/>
  <c r="L129" i="10"/>
  <c r="L128" i="10" s="1"/>
  <c r="L127" i="10" s="1"/>
  <c r="K129" i="10"/>
  <c r="K128" i="10" s="1"/>
  <c r="K127" i="10" s="1"/>
  <c r="J129" i="10"/>
  <c r="J128" i="10" s="1"/>
  <c r="J127" i="10" s="1"/>
  <c r="I129" i="10"/>
  <c r="I128" i="10"/>
  <c r="I127" i="10" s="1"/>
  <c r="L125" i="10"/>
  <c r="L124" i="10" s="1"/>
  <c r="L123" i="10" s="1"/>
  <c r="K125" i="10"/>
  <c r="K124" i="10" s="1"/>
  <c r="K123" i="10" s="1"/>
  <c r="J125" i="10"/>
  <c r="J124" i="10" s="1"/>
  <c r="J123" i="10" s="1"/>
  <c r="I125" i="10"/>
  <c r="I124" i="10"/>
  <c r="I123" i="10" s="1"/>
  <c r="L121" i="10"/>
  <c r="L120" i="10" s="1"/>
  <c r="L119" i="10" s="1"/>
  <c r="K121" i="10"/>
  <c r="K120" i="10" s="1"/>
  <c r="K119" i="10" s="1"/>
  <c r="J121" i="10"/>
  <c r="J120" i="10" s="1"/>
  <c r="J119" i="10" s="1"/>
  <c r="I121" i="10"/>
  <c r="I120" i="10"/>
  <c r="I119" i="10" s="1"/>
  <c r="L116" i="10"/>
  <c r="L115" i="10" s="1"/>
  <c r="L114" i="10" s="1"/>
  <c r="K116" i="10"/>
  <c r="K115" i="10" s="1"/>
  <c r="K114" i="10" s="1"/>
  <c r="J116" i="10"/>
  <c r="J115" i="10" s="1"/>
  <c r="J114" i="10" s="1"/>
  <c r="J113" i="10" s="1"/>
  <c r="I116" i="10"/>
  <c r="I115" i="10"/>
  <c r="I114" i="10" s="1"/>
  <c r="L110" i="10"/>
  <c r="K110" i="10"/>
  <c r="J110" i="10"/>
  <c r="I110" i="10"/>
  <c r="I109" i="10" s="1"/>
  <c r="L109" i="10"/>
  <c r="K109" i="10"/>
  <c r="J109" i="10"/>
  <c r="L106" i="10"/>
  <c r="L105" i="10" s="1"/>
  <c r="L104" i="10" s="1"/>
  <c r="K106" i="10"/>
  <c r="K105" i="10" s="1"/>
  <c r="K104" i="10" s="1"/>
  <c r="J106" i="10"/>
  <c r="J105" i="10" s="1"/>
  <c r="J104" i="10" s="1"/>
  <c r="I106" i="10"/>
  <c r="I105" i="10"/>
  <c r="L101" i="10"/>
  <c r="L100" i="10" s="1"/>
  <c r="L99" i="10" s="1"/>
  <c r="K101" i="10"/>
  <c r="K100" i="10" s="1"/>
  <c r="K99" i="10" s="1"/>
  <c r="J101" i="10"/>
  <c r="J100" i="10" s="1"/>
  <c r="J99" i="10" s="1"/>
  <c r="I101" i="10"/>
  <c r="I100" i="10"/>
  <c r="I99" i="10" s="1"/>
  <c r="L96" i="10"/>
  <c r="L95" i="10" s="1"/>
  <c r="L94" i="10" s="1"/>
  <c r="K96" i="10"/>
  <c r="K95" i="10" s="1"/>
  <c r="K94" i="10" s="1"/>
  <c r="J96" i="10"/>
  <c r="J95" i="10" s="1"/>
  <c r="J94" i="10" s="1"/>
  <c r="I96" i="10"/>
  <c r="I95" i="10"/>
  <c r="I94" i="10" s="1"/>
  <c r="L89" i="10"/>
  <c r="K89" i="10"/>
  <c r="J89" i="10"/>
  <c r="I89" i="10"/>
  <c r="I88" i="10" s="1"/>
  <c r="I87" i="10" s="1"/>
  <c r="I86" i="10" s="1"/>
  <c r="L88" i="10"/>
  <c r="K88" i="10"/>
  <c r="K87" i="10" s="1"/>
  <c r="K86" i="10" s="1"/>
  <c r="J88" i="10"/>
  <c r="L87" i="10"/>
  <c r="L86" i="10" s="1"/>
  <c r="J87" i="10"/>
  <c r="J86" i="10" s="1"/>
  <c r="L84" i="10"/>
  <c r="K84" i="10"/>
  <c r="K83" i="10" s="1"/>
  <c r="K82" i="10" s="1"/>
  <c r="J84" i="10"/>
  <c r="I84" i="10"/>
  <c r="L83" i="10"/>
  <c r="L82" i="10" s="1"/>
  <c r="J83" i="10"/>
  <c r="J82" i="10" s="1"/>
  <c r="I83" i="10"/>
  <c r="I82" i="10"/>
  <c r="L78" i="10"/>
  <c r="K78" i="10"/>
  <c r="K77" i="10" s="1"/>
  <c r="K66" i="10" s="1"/>
  <c r="J78" i="10"/>
  <c r="I78" i="10"/>
  <c r="L77" i="10"/>
  <c r="J77" i="10"/>
  <c r="I77" i="10"/>
  <c r="L73" i="10"/>
  <c r="K73" i="10"/>
  <c r="J73" i="10"/>
  <c r="I73" i="10"/>
  <c r="I72" i="10" s="1"/>
  <c r="L72" i="10"/>
  <c r="K72" i="10"/>
  <c r="J72" i="10"/>
  <c r="L68" i="10"/>
  <c r="L67" i="10" s="1"/>
  <c r="L66" i="10" s="1"/>
  <c r="L65" i="10" s="1"/>
  <c r="K68" i="10"/>
  <c r="J68" i="10"/>
  <c r="J67" i="10" s="1"/>
  <c r="J66" i="10" s="1"/>
  <c r="I68" i="10"/>
  <c r="K67" i="10"/>
  <c r="I67" i="10"/>
  <c r="L49" i="10"/>
  <c r="K49" i="10"/>
  <c r="J49" i="10"/>
  <c r="I49" i="10"/>
  <c r="I48" i="10" s="1"/>
  <c r="I47" i="10" s="1"/>
  <c r="I46" i="10" s="1"/>
  <c r="L48" i="10"/>
  <c r="K48" i="10"/>
  <c r="K47" i="10" s="1"/>
  <c r="K46" i="10" s="1"/>
  <c r="J48" i="10"/>
  <c r="L47" i="10"/>
  <c r="L46" i="10" s="1"/>
  <c r="J47" i="10"/>
  <c r="J46" i="10" s="1"/>
  <c r="L44" i="10"/>
  <c r="K44" i="10"/>
  <c r="K43" i="10" s="1"/>
  <c r="K42" i="10" s="1"/>
  <c r="J44" i="10"/>
  <c r="I44" i="10"/>
  <c r="L43" i="10"/>
  <c r="L42" i="10" s="1"/>
  <c r="J43" i="10"/>
  <c r="J42" i="10" s="1"/>
  <c r="I43" i="10"/>
  <c r="I42" i="10"/>
  <c r="L40" i="10"/>
  <c r="K40" i="10"/>
  <c r="J40" i="10"/>
  <c r="I40" i="10"/>
  <c r="L38" i="10"/>
  <c r="L37" i="10" s="1"/>
  <c r="L36" i="10" s="1"/>
  <c r="L35" i="10" s="1"/>
  <c r="K38" i="10"/>
  <c r="K37" i="10" s="1"/>
  <c r="K36" i="10" s="1"/>
  <c r="K35" i="10" s="1"/>
  <c r="J38" i="10"/>
  <c r="J37" i="10" s="1"/>
  <c r="J36" i="10" s="1"/>
  <c r="I38" i="10"/>
  <c r="I37" i="10"/>
  <c r="I36" i="10" s="1"/>
  <c r="I35" i="10" s="1"/>
  <c r="L365" i="2"/>
  <c r="L364" i="2" s="1"/>
  <c r="K365" i="2"/>
  <c r="J365" i="2"/>
  <c r="I365" i="2"/>
  <c r="K364" i="2"/>
  <c r="J364" i="2"/>
  <c r="I364" i="2"/>
  <c r="L362" i="2"/>
  <c r="L361" i="2" s="1"/>
  <c r="K362" i="2"/>
  <c r="J362" i="2"/>
  <c r="I362" i="2"/>
  <c r="K361" i="2"/>
  <c r="J361" i="2"/>
  <c r="I361" i="2"/>
  <c r="L359" i="2"/>
  <c r="K359" i="2"/>
  <c r="K358" i="2" s="1"/>
  <c r="J359" i="2"/>
  <c r="J358" i="2" s="1"/>
  <c r="I359" i="2"/>
  <c r="I358" i="2" s="1"/>
  <c r="L358" i="2"/>
  <c r="L355" i="2"/>
  <c r="L354" i="2" s="1"/>
  <c r="K355" i="2"/>
  <c r="J355" i="2"/>
  <c r="I355" i="2"/>
  <c r="K354" i="2"/>
  <c r="J354" i="2"/>
  <c r="I354" i="2"/>
  <c r="L351" i="2"/>
  <c r="L350" i="2" s="1"/>
  <c r="K351" i="2"/>
  <c r="J351" i="2"/>
  <c r="I351" i="2"/>
  <c r="K350" i="2"/>
  <c r="J350" i="2"/>
  <c r="I350" i="2"/>
  <c r="L347" i="2"/>
  <c r="K347" i="2"/>
  <c r="K346" i="2" s="1"/>
  <c r="J347" i="2"/>
  <c r="J346" i="2" s="1"/>
  <c r="I347" i="2"/>
  <c r="I346" i="2" s="1"/>
  <c r="I336" i="2" s="1"/>
  <c r="L346" i="2"/>
  <c r="L343" i="2"/>
  <c r="K343" i="2"/>
  <c r="J343" i="2"/>
  <c r="I343" i="2"/>
  <c r="L340" i="2"/>
  <c r="K340" i="2"/>
  <c r="J340" i="2"/>
  <c r="I340" i="2"/>
  <c r="L338" i="2"/>
  <c r="L337" i="2" s="1"/>
  <c r="L336" i="2" s="1"/>
  <c r="K338" i="2"/>
  <c r="K337" i="2" s="1"/>
  <c r="J338" i="2"/>
  <c r="I338" i="2"/>
  <c r="J337" i="2"/>
  <c r="I337" i="2"/>
  <c r="L333" i="2"/>
  <c r="L332" i="2" s="1"/>
  <c r="K333" i="2"/>
  <c r="K332" i="2" s="1"/>
  <c r="J333" i="2"/>
  <c r="J332" i="2" s="1"/>
  <c r="I333" i="2"/>
  <c r="I332" i="2"/>
  <c r="L330" i="2"/>
  <c r="K330" i="2"/>
  <c r="K329" i="2" s="1"/>
  <c r="J330" i="2"/>
  <c r="J329" i="2" s="1"/>
  <c r="I330" i="2"/>
  <c r="I329" i="2" s="1"/>
  <c r="L329" i="2"/>
  <c r="L327" i="2"/>
  <c r="L326" i="2" s="1"/>
  <c r="K327" i="2"/>
  <c r="J327" i="2"/>
  <c r="I327" i="2"/>
  <c r="K326" i="2"/>
  <c r="J326" i="2"/>
  <c r="I326" i="2"/>
  <c r="L323" i="2"/>
  <c r="L322" i="2" s="1"/>
  <c r="K323" i="2"/>
  <c r="K322" i="2" s="1"/>
  <c r="J323" i="2"/>
  <c r="I323" i="2"/>
  <c r="J322" i="2"/>
  <c r="I322" i="2"/>
  <c r="L319" i="2"/>
  <c r="K319" i="2"/>
  <c r="K318" i="2" s="1"/>
  <c r="J319" i="2"/>
  <c r="J318" i="2" s="1"/>
  <c r="I319" i="2"/>
  <c r="I318" i="2" s="1"/>
  <c r="L318" i="2"/>
  <c r="L315" i="2"/>
  <c r="L314" i="2" s="1"/>
  <c r="K315" i="2"/>
  <c r="J315" i="2"/>
  <c r="I315" i="2"/>
  <c r="K314" i="2"/>
  <c r="J314" i="2"/>
  <c r="I314" i="2"/>
  <c r="L311" i="2"/>
  <c r="K311" i="2"/>
  <c r="J311" i="2"/>
  <c r="I311" i="2"/>
  <c r="L308" i="2"/>
  <c r="K308" i="2"/>
  <c r="J308" i="2"/>
  <c r="I308" i="2"/>
  <c r="L306" i="2"/>
  <c r="K306" i="2"/>
  <c r="K305" i="2" s="1"/>
  <c r="J306" i="2"/>
  <c r="J305" i="2" s="1"/>
  <c r="I306" i="2"/>
  <c r="I305" i="2" s="1"/>
  <c r="L305" i="2"/>
  <c r="L300" i="2"/>
  <c r="L299" i="2" s="1"/>
  <c r="K300" i="2"/>
  <c r="K299" i="2" s="1"/>
  <c r="J300" i="2"/>
  <c r="I300" i="2"/>
  <c r="J299" i="2"/>
  <c r="I299" i="2"/>
  <c r="L297" i="2"/>
  <c r="K297" i="2"/>
  <c r="K296" i="2" s="1"/>
  <c r="J297" i="2"/>
  <c r="J296" i="2" s="1"/>
  <c r="I297" i="2"/>
  <c r="I296" i="2" s="1"/>
  <c r="L296" i="2"/>
  <c r="L294" i="2"/>
  <c r="L293" i="2" s="1"/>
  <c r="K294" i="2"/>
  <c r="J294" i="2"/>
  <c r="I294" i="2"/>
  <c r="K293" i="2"/>
  <c r="J293" i="2"/>
  <c r="I293" i="2"/>
  <c r="L290" i="2"/>
  <c r="L289" i="2" s="1"/>
  <c r="K290" i="2"/>
  <c r="K289" i="2" s="1"/>
  <c r="J290" i="2"/>
  <c r="I290" i="2"/>
  <c r="J289" i="2"/>
  <c r="I289" i="2"/>
  <c r="L286" i="2"/>
  <c r="K286" i="2"/>
  <c r="K285" i="2" s="1"/>
  <c r="J286" i="2"/>
  <c r="J285" i="2" s="1"/>
  <c r="I286" i="2"/>
  <c r="I285" i="2" s="1"/>
  <c r="L285" i="2"/>
  <c r="L282" i="2"/>
  <c r="L281" i="2" s="1"/>
  <c r="K282" i="2"/>
  <c r="J282" i="2"/>
  <c r="I282" i="2"/>
  <c r="K281" i="2"/>
  <c r="J281" i="2"/>
  <c r="I281" i="2"/>
  <c r="L278" i="2"/>
  <c r="K278" i="2"/>
  <c r="J278" i="2"/>
  <c r="I278" i="2"/>
  <c r="L275" i="2"/>
  <c r="K275" i="2"/>
  <c r="J275" i="2"/>
  <c r="I275" i="2"/>
  <c r="L273" i="2"/>
  <c r="K273" i="2"/>
  <c r="K272" i="2" s="1"/>
  <c r="J273" i="2"/>
  <c r="J272" i="2" s="1"/>
  <c r="I273" i="2"/>
  <c r="I272" i="2" s="1"/>
  <c r="I271" i="2" s="1"/>
  <c r="L272" i="2"/>
  <c r="L271" i="2" s="1"/>
  <c r="L268" i="2"/>
  <c r="K268" i="2"/>
  <c r="K267" i="2" s="1"/>
  <c r="J268" i="2"/>
  <c r="J267" i="2" s="1"/>
  <c r="I268" i="2"/>
  <c r="I267" i="2" s="1"/>
  <c r="L267" i="2"/>
  <c r="L265" i="2"/>
  <c r="L264" i="2" s="1"/>
  <c r="K265" i="2"/>
  <c r="J265" i="2"/>
  <c r="I265" i="2"/>
  <c r="K264" i="2"/>
  <c r="J264" i="2"/>
  <c r="I264" i="2"/>
  <c r="L262" i="2"/>
  <c r="L261" i="2" s="1"/>
  <c r="K262" i="2"/>
  <c r="K261" i="2" s="1"/>
  <c r="J262" i="2"/>
  <c r="I262" i="2"/>
  <c r="J261" i="2"/>
  <c r="I261" i="2"/>
  <c r="L258" i="2"/>
  <c r="K258" i="2"/>
  <c r="K257" i="2" s="1"/>
  <c r="J258" i="2"/>
  <c r="J257" i="2" s="1"/>
  <c r="I258" i="2"/>
  <c r="I257" i="2" s="1"/>
  <c r="L257" i="2"/>
  <c r="L254" i="2"/>
  <c r="L253" i="2" s="1"/>
  <c r="K254" i="2"/>
  <c r="J254" i="2"/>
  <c r="I254" i="2"/>
  <c r="K253" i="2"/>
  <c r="J253" i="2"/>
  <c r="I253" i="2"/>
  <c r="L250" i="2"/>
  <c r="L249" i="2" s="1"/>
  <c r="K250" i="2"/>
  <c r="J250" i="2"/>
  <c r="I250" i="2"/>
  <c r="K249" i="2"/>
  <c r="J249" i="2"/>
  <c r="I249" i="2"/>
  <c r="L246" i="2"/>
  <c r="K246" i="2"/>
  <c r="J246" i="2"/>
  <c r="I246" i="2"/>
  <c r="L243" i="2"/>
  <c r="K243" i="2"/>
  <c r="J243" i="2"/>
  <c r="I243" i="2"/>
  <c r="L241" i="2"/>
  <c r="L240" i="2" s="1"/>
  <c r="K241" i="2"/>
  <c r="J241" i="2"/>
  <c r="I241" i="2"/>
  <c r="K240" i="2"/>
  <c r="J240" i="2"/>
  <c r="J239" i="2" s="1"/>
  <c r="I240" i="2"/>
  <c r="L234" i="2"/>
  <c r="K234" i="2"/>
  <c r="K233" i="2" s="1"/>
  <c r="K232" i="2" s="1"/>
  <c r="J234" i="2"/>
  <c r="J233" i="2" s="1"/>
  <c r="J232" i="2" s="1"/>
  <c r="I234" i="2"/>
  <c r="I233" i="2" s="1"/>
  <c r="I232" i="2" s="1"/>
  <c r="L233" i="2"/>
  <c r="L232" i="2" s="1"/>
  <c r="L230" i="2"/>
  <c r="K230" i="2"/>
  <c r="K229" i="2" s="1"/>
  <c r="K228" i="2" s="1"/>
  <c r="J230" i="2"/>
  <c r="J229" i="2" s="1"/>
  <c r="J228" i="2" s="1"/>
  <c r="I230" i="2"/>
  <c r="I229" i="2" s="1"/>
  <c r="I228" i="2" s="1"/>
  <c r="L229" i="2"/>
  <c r="L228" i="2" s="1"/>
  <c r="L221" i="2"/>
  <c r="K221" i="2"/>
  <c r="K220" i="2" s="1"/>
  <c r="J221" i="2"/>
  <c r="J220" i="2" s="1"/>
  <c r="I221" i="2"/>
  <c r="I220" i="2" s="1"/>
  <c r="L220" i="2"/>
  <c r="L218" i="2"/>
  <c r="L217" i="2" s="1"/>
  <c r="L216" i="2" s="1"/>
  <c r="K218" i="2"/>
  <c r="J218" i="2"/>
  <c r="I218" i="2"/>
  <c r="K217" i="2"/>
  <c r="K216" i="2" s="1"/>
  <c r="J217" i="2"/>
  <c r="I217" i="2"/>
  <c r="L211" i="2"/>
  <c r="L210" i="2" s="1"/>
  <c r="L209" i="2" s="1"/>
  <c r="K211" i="2"/>
  <c r="J211" i="2"/>
  <c r="I211" i="2"/>
  <c r="K210" i="2"/>
  <c r="K209" i="2" s="1"/>
  <c r="J210" i="2"/>
  <c r="J209" i="2" s="1"/>
  <c r="I210" i="2"/>
  <c r="I209" i="2" s="1"/>
  <c r="L207" i="2"/>
  <c r="L206" i="2" s="1"/>
  <c r="K207" i="2"/>
  <c r="J207" i="2"/>
  <c r="I207" i="2"/>
  <c r="K206" i="2"/>
  <c r="J206" i="2"/>
  <c r="I206" i="2"/>
  <c r="L202" i="2"/>
  <c r="L201" i="2" s="1"/>
  <c r="K202" i="2"/>
  <c r="J202" i="2"/>
  <c r="I202" i="2"/>
  <c r="K201" i="2"/>
  <c r="J201" i="2"/>
  <c r="I201" i="2"/>
  <c r="L196" i="2"/>
  <c r="K196" i="2"/>
  <c r="K195" i="2" s="1"/>
  <c r="J196" i="2"/>
  <c r="J195" i="2" s="1"/>
  <c r="J186" i="2" s="1"/>
  <c r="I196" i="2"/>
  <c r="I195" i="2" s="1"/>
  <c r="L195" i="2"/>
  <c r="L191" i="2"/>
  <c r="L190" i="2" s="1"/>
  <c r="K191" i="2"/>
  <c r="J191" i="2"/>
  <c r="I191" i="2"/>
  <c r="K190" i="2"/>
  <c r="J190" i="2"/>
  <c r="I190" i="2"/>
  <c r="L188" i="2"/>
  <c r="L187" i="2" s="1"/>
  <c r="L186" i="2" s="1"/>
  <c r="L185" i="2" s="1"/>
  <c r="K188" i="2"/>
  <c r="J188" i="2"/>
  <c r="I188" i="2"/>
  <c r="K187" i="2"/>
  <c r="K186" i="2" s="1"/>
  <c r="J187" i="2"/>
  <c r="I187" i="2"/>
  <c r="I186" i="2" s="1"/>
  <c r="L180" i="2"/>
  <c r="K180" i="2"/>
  <c r="K179" i="2" s="1"/>
  <c r="J180" i="2"/>
  <c r="J179" i="2" s="1"/>
  <c r="I180" i="2"/>
  <c r="I179" i="2" s="1"/>
  <c r="L179" i="2"/>
  <c r="L175" i="2"/>
  <c r="L174" i="2" s="1"/>
  <c r="L173" i="2" s="1"/>
  <c r="K175" i="2"/>
  <c r="K174" i="2" s="1"/>
  <c r="J175" i="2"/>
  <c r="I175" i="2"/>
  <c r="I174" i="2" s="1"/>
  <c r="J174" i="2"/>
  <c r="J173" i="2" s="1"/>
  <c r="L171" i="2"/>
  <c r="L170" i="2" s="1"/>
  <c r="L169" i="2" s="1"/>
  <c r="K171" i="2"/>
  <c r="K170" i="2" s="1"/>
  <c r="K169" i="2" s="1"/>
  <c r="J171" i="2"/>
  <c r="I171" i="2"/>
  <c r="I170" i="2" s="1"/>
  <c r="I169" i="2" s="1"/>
  <c r="J170" i="2"/>
  <c r="J169" i="2" s="1"/>
  <c r="L166" i="2"/>
  <c r="K166" i="2"/>
  <c r="K165" i="2" s="1"/>
  <c r="J166" i="2"/>
  <c r="J165" i="2" s="1"/>
  <c r="I166" i="2"/>
  <c r="I165" i="2" s="1"/>
  <c r="L165" i="2"/>
  <c r="L161" i="2"/>
  <c r="L160" i="2" s="1"/>
  <c r="L159" i="2" s="1"/>
  <c r="L158" i="2" s="1"/>
  <c r="K161" i="2"/>
  <c r="K160" i="2" s="1"/>
  <c r="J161" i="2"/>
  <c r="I161" i="2"/>
  <c r="I160" i="2" s="1"/>
  <c r="I159" i="2" s="1"/>
  <c r="I158" i="2" s="1"/>
  <c r="J160" i="2"/>
  <c r="L155" i="2"/>
  <c r="K155" i="2"/>
  <c r="K154" i="2" s="1"/>
  <c r="K153" i="2" s="1"/>
  <c r="J155" i="2"/>
  <c r="J154" i="2" s="1"/>
  <c r="J153" i="2" s="1"/>
  <c r="I155" i="2"/>
  <c r="I154" i="2" s="1"/>
  <c r="I153" i="2" s="1"/>
  <c r="L154" i="2"/>
  <c r="L153" i="2" s="1"/>
  <c r="L151" i="2"/>
  <c r="K151" i="2"/>
  <c r="K150" i="2" s="1"/>
  <c r="J151" i="2"/>
  <c r="J150" i="2" s="1"/>
  <c r="I151" i="2"/>
  <c r="I150" i="2" s="1"/>
  <c r="L150" i="2"/>
  <c r="L147" i="2"/>
  <c r="L146" i="2" s="1"/>
  <c r="L145" i="2" s="1"/>
  <c r="K147" i="2"/>
  <c r="K146" i="2" s="1"/>
  <c r="K145" i="2" s="1"/>
  <c r="J147" i="2"/>
  <c r="I147" i="2"/>
  <c r="I146" i="2" s="1"/>
  <c r="I145" i="2" s="1"/>
  <c r="J146" i="2"/>
  <c r="J145" i="2" s="1"/>
  <c r="L142" i="2"/>
  <c r="L141" i="2" s="1"/>
  <c r="L140" i="2" s="1"/>
  <c r="K142" i="2"/>
  <c r="K141" i="2" s="1"/>
  <c r="K140" i="2" s="1"/>
  <c r="K139" i="2" s="1"/>
  <c r="J142" i="2"/>
  <c r="I142" i="2"/>
  <c r="I141" i="2" s="1"/>
  <c r="I140" i="2" s="1"/>
  <c r="J141" i="2"/>
  <c r="J140" i="2" s="1"/>
  <c r="L137" i="2"/>
  <c r="K137" i="2"/>
  <c r="K136" i="2" s="1"/>
  <c r="K135" i="2" s="1"/>
  <c r="J137" i="2"/>
  <c r="J136" i="2" s="1"/>
  <c r="J135" i="2" s="1"/>
  <c r="I137" i="2"/>
  <c r="I136" i="2" s="1"/>
  <c r="I135" i="2" s="1"/>
  <c r="L136" i="2"/>
  <c r="L135" i="2" s="1"/>
  <c r="L133" i="2"/>
  <c r="K133" i="2"/>
  <c r="K132" i="2" s="1"/>
  <c r="K131" i="2" s="1"/>
  <c r="J133" i="2"/>
  <c r="J132" i="2" s="1"/>
  <c r="J131" i="2" s="1"/>
  <c r="I133" i="2"/>
  <c r="I132" i="2" s="1"/>
  <c r="I131" i="2" s="1"/>
  <c r="L132" i="2"/>
  <c r="L131" i="2" s="1"/>
  <c r="L129" i="2"/>
  <c r="K129" i="2"/>
  <c r="K128" i="2" s="1"/>
  <c r="K127" i="2" s="1"/>
  <c r="J129" i="2"/>
  <c r="J128" i="2" s="1"/>
  <c r="J127" i="2" s="1"/>
  <c r="I129" i="2"/>
  <c r="I128" i="2" s="1"/>
  <c r="I127" i="2" s="1"/>
  <c r="L128" i="2"/>
  <c r="L127" i="2" s="1"/>
  <c r="L125" i="2"/>
  <c r="K125" i="2"/>
  <c r="K124" i="2" s="1"/>
  <c r="K123" i="2" s="1"/>
  <c r="J125" i="2"/>
  <c r="J124" i="2" s="1"/>
  <c r="J123" i="2" s="1"/>
  <c r="I125" i="2"/>
  <c r="I124" i="2" s="1"/>
  <c r="I123" i="2" s="1"/>
  <c r="L124" i="2"/>
  <c r="L123" i="2" s="1"/>
  <c r="L121" i="2"/>
  <c r="K121" i="2"/>
  <c r="K120" i="2" s="1"/>
  <c r="K119" i="2" s="1"/>
  <c r="J121" i="2"/>
  <c r="J120" i="2" s="1"/>
  <c r="J119" i="2" s="1"/>
  <c r="I121" i="2"/>
  <c r="I120" i="2" s="1"/>
  <c r="I119" i="2" s="1"/>
  <c r="L120" i="2"/>
  <c r="L119" i="2" s="1"/>
  <c r="L116" i="2"/>
  <c r="K116" i="2"/>
  <c r="K115" i="2" s="1"/>
  <c r="K114" i="2" s="1"/>
  <c r="J116" i="2"/>
  <c r="J115" i="2" s="1"/>
  <c r="J114" i="2" s="1"/>
  <c r="I116" i="2"/>
  <c r="I115" i="2" s="1"/>
  <c r="I114" i="2" s="1"/>
  <c r="L115" i="2"/>
  <c r="L114" i="2" s="1"/>
  <c r="L110" i="2"/>
  <c r="L109" i="2" s="1"/>
  <c r="K110" i="2"/>
  <c r="J110" i="2"/>
  <c r="I110" i="2"/>
  <c r="K109" i="2"/>
  <c r="J109" i="2"/>
  <c r="I109" i="2"/>
  <c r="L106" i="2"/>
  <c r="K106" i="2"/>
  <c r="K105" i="2" s="1"/>
  <c r="K104" i="2" s="1"/>
  <c r="J106" i="2"/>
  <c r="J105" i="2" s="1"/>
  <c r="J104" i="2" s="1"/>
  <c r="I106" i="2"/>
  <c r="L105" i="2"/>
  <c r="I105" i="2"/>
  <c r="I104" i="2"/>
  <c r="L101" i="2"/>
  <c r="K101" i="2"/>
  <c r="K100" i="2" s="1"/>
  <c r="K99" i="2" s="1"/>
  <c r="J101" i="2"/>
  <c r="J100" i="2" s="1"/>
  <c r="J99" i="2" s="1"/>
  <c r="I101" i="2"/>
  <c r="L100" i="2"/>
  <c r="L99" i="2" s="1"/>
  <c r="I100" i="2"/>
  <c r="I99" i="2"/>
  <c r="L96" i="2"/>
  <c r="K96" i="2"/>
  <c r="K95" i="2" s="1"/>
  <c r="K94" i="2" s="1"/>
  <c r="K93" i="2" s="1"/>
  <c r="J96" i="2"/>
  <c r="J95" i="2" s="1"/>
  <c r="J94" i="2" s="1"/>
  <c r="I96" i="2"/>
  <c r="L95" i="2"/>
  <c r="L94" i="2" s="1"/>
  <c r="I95" i="2"/>
  <c r="I94" i="2"/>
  <c r="I93" i="2" s="1"/>
  <c r="L89" i="2"/>
  <c r="L88" i="2" s="1"/>
  <c r="L87" i="2" s="1"/>
  <c r="L86" i="2" s="1"/>
  <c r="K89" i="2"/>
  <c r="J89" i="2"/>
  <c r="I89" i="2"/>
  <c r="K88" i="2"/>
  <c r="K87" i="2" s="1"/>
  <c r="K86" i="2" s="1"/>
  <c r="J88" i="2"/>
  <c r="I88" i="2"/>
  <c r="I87" i="2" s="1"/>
  <c r="I86" i="2" s="1"/>
  <c r="J87" i="2"/>
  <c r="J86" i="2" s="1"/>
  <c r="L84" i="2"/>
  <c r="L83" i="2" s="1"/>
  <c r="L82" i="2" s="1"/>
  <c r="K84" i="2"/>
  <c r="K83" i="2" s="1"/>
  <c r="K82" i="2" s="1"/>
  <c r="J84" i="2"/>
  <c r="I84" i="2"/>
  <c r="I83" i="2" s="1"/>
  <c r="I82" i="2" s="1"/>
  <c r="J83" i="2"/>
  <c r="J82" i="2" s="1"/>
  <c r="L78" i="2"/>
  <c r="L77" i="2" s="1"/>
  <c r="K78" i="2"/>
  <c r="K77" i="2" s="1"/>
  <c r="K66" i="2" s="1"/>
  <c r="J78" i="2"/>
  <c r="I78" i="2"/>
  <c r="I77" i="2" s="1"/>
  <c r="I66" i="2" s="1"/>
  <c r="I65" i="2" s="1"/>
  <c r="J77" i="2"/>
  <c r="L73" i="2"/>
  <c r="L72" i="2" s="1"/>
  <c r="K73" i="2"/>
  <c r="J73" i="2"/>
  <c r="I73" i="2"/>
  <c r="K72" i="2"/>
  <c r="J72" i="2"/>
  <c r="I72" i="2"/>
  <c r="L68" i="2"/>
  <c r="K68" i="2"/>
  <c r="J68" i="2"/>
  <c r="J67" i="2" s="1"/>
  <c r="J66" i="2" s="1"/>
  <c r="J65" i="2" s="1"/>
  <c r="I68" i="2"/>
  <c r="L67" i="2"/>
  <c r="K67" i="2"/>
  <c r="I67" i="2"/>
  <c r="L49" i="2"/>
  <c r="L48" i="2" s="1"/>
  <c r="L47" i="2" s="1"/>
  <c r="L46" i="2" s="1"/>
  <c r="K49" i="2"/>
  <c r="J49" i="2"/>
  <c r="I49" i="2"/>
  <c r="K48" i="2"/>
  <c r="K47" i="2" s="1"/>
  <c r="K46" i="2" s="1"/>
  <c r="J48" i="2"/>
  <c r="I48" i="2"/>
  <c r="I47" i="2" s="1"/>
  <c r="I46" i="2" s="1"/>
  <c r="J47" i="2"/>
  <c r="J46" i="2" s="1"/>
  <c r="L44" i="2"/>
  <c r="L43" i="2" s="1"/>
  <c r="L42" i="2" s="1"/>
  <c r="K44" i="2"/>
  <c r="K43" i="2" s="1"/>
  <c r="K42" i="2" s="1"/>
  <c r="J44" i="2"/>
  <c r="I44" i="2"/>
  <c r="I43" i="2" s="1"/>
  <c r="I42" i="2" s="1"/>
  <c r="J43" i="2"/>
  <c r="J42" i="2" s="1"/>
  <c r="L40" i="2"/>
  <c r="K40" i="2"/>
  <c r="J40" i="2"/>
  <c r="I40" i="2"/>
  <c r="I37" i="2" s="1"/>
  <c r="I36" i="2" s="1"/>
  <c r="I35" i="2" s="1"/>
  <c r="L38" i="2"/>
  <c r="K38" i="2"/>
  <c r="J38" i="2"/>
  <c r="J37" i="2" s="1"/>
  <c r="J36" i="2" s="1"/>
  <c r="I38" i="2"/>
  <c r="L37" i="2"/>
  <c r="L36" i="2" s="1"/>
  <c r="K37" i="2"/>
  <c r="K36" i="2"/>
  <c r="L365" i="41"/>
  <c r="K365" i="41"/>
  <c r="J365" i="41"/>
  <c r="I365" i="41"/>
  <c r="I364" i="41" s="1"/>
  <c r="L364" i="41"/>
  <c r="K364" i="41"/>
  <c r="J364" i="41"/>
  <c r="L362" i="41"/>
  <c r="L361" i="41" s="1"/>
  <c r="K362" i="41"/>
  <c r="K361" i="41" s="1"/>
  <c r="J362" i="41"/>
  <c r="J361" i="41" s="1"/>
  <c r="I362" i="41"/>
  <c r="I361" i="41"/>
  <c r="L359" i="41"/>
  <c r="L358" i="41" s="1"/>
  <c r="K359" i="41"/>
  <c r="J359" i="41"/>
  <c r="J358" i="41" s="1"/>
  <c r="I359" i="41"/>
  <c r="K358" i="41"/>
  <c r="I358" i="41"/>
  <c r="L355" i="41"/>
  <c r="K355" i="41"/>
  <c r="J355" i="41"/>
  <c r="I355" i="41"/>
  <c r="I354" i="41" s="1"/>
  <c r="L354" i="41"/>
  <c r="K354" i="41"/>
  <c r="J354" i="41"/>
  <c r="L351" i="41"/>
  <c r="L350" i="41" s="1"/>
  <c r="K351" i="41"/>
  <c r="K350" i="41" s="1"/>
  <c r="J351" i="41"/>
  <c r="J350" i="41" s="1"/>
  <c r="I351" i="41"/>
  <c r="I350" i="41"/>
  <c r="L347" i="41"/>
  <c r="L346" i="41" s="1"/>
  <c r="K347" i="41"/>
  <c r="J347" i="41"/>
  <c r="J346" i="41" s="1"/>
  <c r="I347" i="41"/>
  <c r="K346" i="41"/>
  <c r="I346" i="41"/>
  <c r="L343" i="41"/>
  <c r="K343" i="41"/>
  <c r="J343" i="41"/>
  <c r="I343" i="41"/>
  <c r="L340" i="41"/>
  <c r="K340" i="41"/>
  <c r="J340" i="41"/>
  <c r="I340" i="41"/>
  <c r="L338" i="41"/>
  <c r="L337" i="41" s="1"/>
  <c r="K338" i="41"/>
  <c r="K337" i="41" s="1"/>
  <c r="K336" i="41" s="1"/>
  <c r="J338" i="41"/>
  <c r="J337" i="41" s="1"/>
  <c r="J336" i="41" s="1"/>
  <c r="I338" i="41"/>
  <c r="I337" i="41"/>
  <c r="L333" i="41"/>
  <c r="L332" i="41" s="1"/>
  <c r="K333" i="41"/>
  <c r="K332" i="41" s="1"/>
  <c r="J333" i="41"/>
  <c r="J332" i="41" s="1"/>
  <c r="I333" i="41"/>
  <c r="I332" i="41" s="1"/>
  <c r="L330" i="41"/>
  <c r="L329" i="41" s="1"/>
  <c r="K330" i="41"/>
  <c r="J330" i="41"/>
  <c r="J329" i="41" s="1"/>
  <c r="I330" i="41"/>
  <c r="K329" i="41"/>
  <c r="I329" i="41"/>
  <c r="L327" i="41"/>
  <c r="K327" i="41"/>
  <c r="J327" i="41"/>
  <c r="I327" i="41"/>
  <c r="I326" i="41" s="1"/>
  <c r="L326" i="41"/>
  <c r="K326" i="41"/>
  <c r="J326" i="41"/>
  <c r="L323" i="41"/>
  <c r="L322" i="41" s="1"/>
  <c r="K323" i="41"/>
  <c r="K322" i="41" s="1"/>
  <c r="J323" i="41"/>
  <c r="J322" i="41" s="1"/>
  <c r="I323" i="41"/>
  <c r="I322" i="41" s="1"/>
  <c r="L319" i="41"/>
  <c r="L318" i="41" s="1"/>
  <c r="K319" i="41"/>
  <c r="J319" i="41"/>
  <c r="J318" i="41" s="1"/>
  <c r="I319" i="41"/>
  <c r="K318" i="41"/>
  <c r="I318" i="41"/>
  <c r="L315" i="41"/>
  <c r="K315" i="41"/>
  <c r="J315" i="41"/>
  <c r="I315" i="41"/>
  <c r="I314" i="41" s="1"/>
  <c r="L314" i="41"/>
  <c r="K314" i="41"/>
  <c r="J314" i="41"/>
  <c r="L311" i="41"/>
  <c r="K311" i="41"/>
  <c r="J311" i="41"/>
  <c r="I311" i="41"/>
  <c r="L308" i="41"/>
  <c r="K308" i="41"/>
  <c r="J308" i="41"/>
  <c r="I308" i="41"/>
  <c r="L306" i="41"/>
  <c r="L305" i="41" s="1"/>
  <c r="K306" i="41"/>
  <c r="J306" i="41"/>
  <c r="J305" i="41" s="1"/>
  <c r="J304" i="41" s="1"/>
  <c r="I306" i="41"/>
  <c r="K305" i="41"/>
  <c r="I305" i="41"/>
  <c r="L300" i="41"/>
  <c r="L299" i="41" s="1"/>
  <c r="K300" i="41"/>
  <c r="K299" i="41" s="1"/>
  <c r="J300" i="41"/>
  <c r="J299" i="41" s="1"/>
  <c r="I300" i="41"/>
  <c r="I299" i="41" s="1"/>
  <c r="L297" i="41"/>
  <c r="L296" i="41" s="1"/>
  <c r="K297" i="41"/>
  <c r="J297" i="41"/>
  <c r="J296" i="41" s="1"/>
  <c r="I297" i="41"/>
  <c r="K296" i="41"/>
  <c r="I296" i="41"/>
  <c r="L294" i="41"/>
  <c r="K294" i="41"/>
  <c r="J294" i="41"/>
  <c r="I294" i="41"/>
  <c r="I293" i="41" s="1"/>
  <c r="L293" i="41"/>
  <c r="K293" i="41"/>
  <c r="J293" i="41"/>
  <c r="L290" i="41"/>
  <c r="L289" i="41" s="1"/>
  <c r="K290" i="41"/>
  <c r="K289" i="41" s="1"/>
  <c r="J290" i="41"/>
  <c r="J289" i="41" s="1"/>
  <c r="I290" i="41"/>
  <c r="I289" i="41" s="1"/>
  <c r="L286" i="41"/>
  <c r="L285" i="41" s="1"/>
  <c r="K286" i="41"/>
  <c r="J286" i="41"/>
  <c r="J285" i="41" s="1"/>
  <c r="I286" i="41"/>
  <c r="K285" i="41"/>
  <c r="I285" i="41"/>
  <c r="L282" i="41"/>
  <c r="K282" i="41"/>
  <c r="J282" i="41"/>
  <c r="I282" i="41"/>
  <c r="I281" i="41" s="1"/>
  <c r="L281" i="41"/>
  <c r="K281" i="41"/>
  <c r="J281" i="41"/>
  <c r="L278" i="41"/>
  <c r="K278" i="41"/>
  <c r="J278" i="41"/>
  <c r="I278" i="41"/>
  <c r="L275" i="41"/>
  <c r="K275" i="41"/>
  <c r="J275" i="41"/>
  <c r="I275" i="41"/>
  <c r="L273" i="41"/>
  <c r="L272" i="41" s="1"/>
  <c r="K273" i="41"/>
  <c r="J273" i="41"/>
  <c r="J272" i="41" s="1"/>
  <c r="J271" i="41" s="1"/>
  <c r="I273" i="41"/>
  <c r="K272" i="41"/>
  <c r="I272" i="41"/>
  <c r="L268" i="41"/>
  <c r="L267" i="41" s="1"/>
  <c r="K268" i="41"/>
  <c r="J268" i="41"/>
  <c r="J267" i="41" s="1"/>
  <c r="I268" i="41"/>
  <c r="K267" i="41"/>
  <c r="I267" i="41"/>
  <c r="L265" i="41"/>
  <c r="K265" i="41"/>
  <c r="J265" i="41"/>
  <c r="I265" i="41"/>
  <c r="I264" i="41" s="1"/>
  <c r="L264" i="41"/>
  <c r="K264" i="41"/>
  <c r="J264" i="41"/>
  <c r="L262" i="41"/>
  <c r="L261" i="41" s="1"/>
  <c r="K262" i="41"/>
  <c r="K261" i="41" s="1"/>
  <c r="J262" i="41"/>
  <c r="J261" i="41" s="1"/>
  <c r="I262" i="41"/>
  <c r="I261" i="41" s="1"/>
  <c r="L258" i="41"/>
  <c r="L257" i="41" s="1"/>
  <c r="K258" i="41"/>
  <c r="J258" i="41"/>
  <c r="J257" i="41" s="1"/>
  <c r="I258" i="41"/>
  <c r="K257" i="41"/>
  <c r="I257" i="41"/>
  <c r="L254" i="41"/>
  <c r="K254" i="41"/>
  <c r="J254" i="41"/>
  <c r="I254" i="41"/>
  <c r="I253" i="41" s="1"/>
  <c r="L253" i="41"/>
  <c r="K253" i="41"/>
  <c r="J253" i="41"/>
  <c r="L250" i="41"/>
  <c r="L249" i="41" s="1"/>
  <c r="K250" i="41"/>
  <c r="K249" i="41" s="1"/>
  <c r="K239" i="41" s="1"/>
  <c r="J250" i="41"/>
  <c r="J249" i="41" s="1"/>
  <c r="I250" i="41"/>
  <c r="I249" i="41" s="1"/>
  <c r="L246" i="41"/>
  <c r="K246" i="41"/>
  <c r="J246" i="41"/>
  <c r="I246" i="41"/>
  <c r="L243" i="41"/>
  <c r="K243" i="41"/>
  <c r="J243" i="41"/>
  <c r="I243" i="41"/>
  <c r="L241" i="41"/>
  <c r="K241" i="41"/>
  <c r="J241" i="41"/>
  <c r="I241" i="41"/>
  <c r="I240" i="41" s="1"/>
  <c r="I239" i="41" s="1"/>
  <c r="L240" i="41"/>
  <c r="K240" i="41"/>
  <c r="J240" i="41"/>
  <c r="L234" i="41"/>
  <c r="L233" i="41" s="1"/>
  <c r="L232" i="41" s="1"/>
  <c r="K234" i="41"/>
  <c r="J234" i="41"/>
  <c r="J233" i="41" s="1"/>
  <c r="J232" i="41" s="1"/>
  <c r="I234" i="41"/>
  <c r="K233" i="41"/>
  <c r="K232" i="41" s="1"/>
  <c r="I233" i="41"/>
  <c r="I232" i="41" s="1"/>
  <c r="L230" i="41"/>
  <c r="L229" i="41" s="1"/>
  <c r="L228" i="41" s="1"/>
  <c r="K230" i="41"/>
  <c r="J230" i="41"/>
  <c r="J229" i="41" s="1"/>
  <c r="J228" i="41" s="1"/>
  <c r="I230" i="41"/>
  <c r="K229" i="41"/>
  <c r="K228" i="41" s="1"/>
  <c r="I229" i="41"/>
  <c r="I228" i="41" s="1"/>
  <c r="L221" i="41"/>
  <c r="L220" i="41" s="1"/>
  <c r="K221" i="41"/>
  <c r="J221" i="41"/>
  <c r="J220" i="41" s="1"/>
  <c r="I221" i="41"/>
  <c r="K220" i="41"/>
  <c r="K216" i="41" s="1"/>
  <c r="I220" i="41"/>
  <c r="L218" i="41"/>
  <c r="K218" i="41"/>
  <c r="J218" i="41"/>
  <c r="I218" i="41"/>
  <c r="I217" i="41" s="1"/>
  <c r="I216" i="41" s="1"/>
  <c r="L217" i="41"/>
  <c r="K217" i="41"/>
  <c r="J217" i="41"/>
  <c r="J216" i="41" s="1"/>
  <c r="L211" i="41"/>
  <c r="K211" i="41"/>
  <c r="J211" i="41"/>
  <c r="I211" i="41"/>
  <c r="I210" i="41" s="1"/>
  <c r="I209" i="41" s="1"/>
  <c r="L210" i="41"/>
  <c r="L209" i="41" s="1"/>
  <c r="K210" i="41"/>
  <c r="J210" i="41"/>
  <c r="J209" i="41" s="1"/>
  <c r="K209" i="41"/>
  <c r="L207" i="41"/>
  <c r="K207" i="41"/>
  <c r="J207" i="41"/>
  <c r="I207" i="41"/>
  <c r="I206" i="41" s="1"/>
  <c r="L206" i="41"/>
  <c r="K206" i="41"/>
  <c r="J206" i="41"/>
  <c r="L202" i="41"/>
  <c r="L201" i="41" s="1"/>
  <c r="K202" i="41"/>
  <c r="K201" i="41" s="1"/>
  <c r="J202" i="41"/>
  <c r="J201" i="41" s="1"/>
  <c r="I202" i="41"/>
  <c r="I201" i="41" s="1"/>
  <c r="L196" i="41"/>
  <c r="L195" i="41" s="1"/>
  <c r="K196" i="41"/>
  <c r="J196" i="41"/>
  <c r="J195" i="41" s="1"/>
  <c r="I196" i="41"/>
  <c r="K195" i="41"/>
  <c r="I195" i="41"/>
  <c r="L191" i="41"/>
  <c r="K191" i="41"/>
  <c r="J191" i="41"/>
  <c r="I191" i="41"/>
  <c r="I190" i="41" s="1"/>
  <c r="L190" i="41"/>
  <c r="K190" i="41"/>
  <c r="J190" i="41"/>
  <c r="L188" i="41"/>
  <c r="L187" i="41" s="1"/>
  <c r="K188" i="41"/>
  <c r="K187" i="41" s="1"/>
  <c r="J188" i="41"/>
  <c r="J187" i="41" s="1"/>
  <c r="J186" i="41" s="1"/>
  <c r="I188" i="41"/>
  <c r="I187" i="41" s="1"/>
  <c r="I186" i="41" s="1"/>
  <c r="I185" i="41" s="1"/>
  <c r="L180" i="41"/>
  <c r="L179" i="41" s="1"/>
  <c r="K180" i="41"/>
  <c r="J180" i="41"/>
  <c r="J179" i="41" s="1"/>
  <c r="I180" i="41"/>
  <c r="K179" i="41"/>
  <c r="I179" i="41"/>
  <c r="L175" i="41"/>
  <c r="K175" i="41"/>
  <c r="J175" i="41"/>
  <c r="I175" i="41"/>
  <c r="I174" i="41" s="1"/>
  <c r="I173" i="41" s="1"/>
  <c r="L174" i="41"/>
  <c r="L173" i="41" s="1"/>
  <c r="K174" i="41"/>
  <c r="J174" i="41"/>
  <c r="J173" i="41" s="1"/>
  <c r="K173" i="41"/>
  <c r="L171" i="41"/>
  <c r="K171" i="41"/>
  <c r="J171" i="41"/>
  <c r="I171" i="41"/>
  <c r="I170" i="41" s="1"/>
  <c r="I169" i="41" s="1"/>
  <c r="I168" i="41" s="1"/>
  <c r="L170" i="41"/>
  <c r="L169" i="41" s="1"/>
  <c r="L168" i="41" s="1"/>
  <c r="K170" i="41"/>
  <c r="J170" i="41"/>
  <c r="J169" i="41" s="1"/>
  <c r="K169" i="41"/>
  <c r="K168" i="41" s="1"/>
  <c r="L166" i="41"/>
  <c r="L165" i="41" s="1"/>
  <c r="K166" i="41"/>
  <c r="J166" i="41"/>
  <c r="J165" i="41" s="1"/>
  <c r="I166" i="41"/>
  <c r="K165" i="41"/>
  <c r="I165" i="41"/>
  <c r="L161" i="41"/>
  <c r="K161" i="41"/>
  <c r="J161" i="41"/>
  <c r="I161" i="41"/>
  <c r="I160" i="41" s="1"/>
  <c r="I159" i="41" s="1"/>
  <c r="I158" i="41" s="1"/>
  <c r="L160" i="41"/>
  <c r="K160" i="41"/>
  <c r="J160" i="41"/>
  <c r="J159" i="41" s="1"/>
  <c r="J158" i="41" s="1"/>
  <c r="K159" i="41"/>
  <c r="K158" i="41" s="1"/>
  <c r="L155" i="41"/>
  <c r="L154" i="41" s="1"/>
  <c r="L153" i="41" s="1"/>
  <c r="K155" i="41"/>
  <c r="J155" i="41"/>
  <c r="J154" i="41" s="1"/>
  <c r="J153" i="41" s="1"/>
  <c r="I155" i="41"/>
  <c r="K154" i="41"/>
  <c r="K153" i="41" s="1"/>
  <c r="I154" i="41"/>
  <c r="I153" i="41" s="1"/>
  <c r="L151" i="41"/>
  <c r="L150" i="41" s="1"/>
  <c r="K151" i="41"/>
  <c r="J151" i="41"/>
  <c r="J150" i="41" s="1"/>
  <c r="I151" i="41"/>
  <c r="K150" i="41"/>
  <c r="I150" i="41"/>
  <c r="L147" i="41"/>
  <c r="K147" i="41"/>
  <c r="J147" i="41"/>
  <c r="I147" i="41"/>
  <c r="I146" i="41" s="1"/>
  <c r="I145" i="41" s="1"/>
  <c r="L146" i="41"/>
  <c r="L145" i="41" s="1"/>
  <c r="K146" i="41"/>
  <c r="J146" i="41"/>
  <c r="J145" i="41" s="1"/>
  <c r="K145" i="41"/>
  <c r="L142" i="41"/>
  <c r="K142" i="41"/>
  <c r="J142" i="41"/>
  <c r="I142" i="41"/>
  <c r="I141" i="41" s="1"/>
  <c r="I140" i="41" s="1"/>
  <c r="I139" i="41" s="1"/>
  <c r="L141" i="41"/>
  <c r="L140" i="41" s="1"/>
  <c r="L139" i="41" s="1"/>
  <c r="K141" i="41"/>
  <c r="J141" i="41"/>
  <c r="J140" i="41" s="1"/>
  <c r="K140" i="41"/>
  <c r="L137" i="41"/>
  <c r="L136" i="41" s="1"/>
  <c r="L135" i="41" s="1"/>
  <c r="K137" i="41"/>
  <c r="J137" i="41"/>
  <c r="J136" i="41" s="1"/>
  <c r="J135" i="41" s="1"/>
  <c r="I137" i="41"/>
  <c r="K136" i="41"/>
  <c r="K135" i="41" s="1"/>
  <c r="I136" i="41"/>
  <c r="I135" i="41" s="1"/>
  <c r="L133" i="41"/>
  <c r="L132" i="41" s="1"/>
  <c r="L131" i="41" s="1"/>
  <c r="K133" i="41"/>
  <c r="J133" i="41"/>
  <c r="J132" i="41" s="1"/>
  <c r="J131" i="41" s="1"/>
  <c r="I133" i="41"/>
  <c r="K132" i="41"/>
  <c r="K131" i="41" s="1"/>
  <c r="I132" i="41"/>
  <c r="I131" i="41" s="1"/>
  <c r="L129" i="41"/>
  <c r="L128" i="41" s="1"/>
  <c r="L127" i="41" s="1"/>
  <c r="K129" i="41"/>
  <c r="J129" i="41"/>
  <c r="J128" i="41" s="1"/>
  <c r="J127" i="41" s="1"/>
  <c r="I129" i="41"/>
  <c r="K128" i="41"/>
  <c r="K127" i="41" s="1"/>
  <c r="I128" i="41"/>
  <c r="I127" i="41" s="1"/>
  <c r="L125" i="41"/>
  <c r="L124" i="41" s="1"/>
  <c r="L123" i="41" s="1"/>
  <c r="K125" i="41"/>
  <c r="J125" i="41"/>
  <c r="J124" i="41" s="1"/>
  <c r="J123" i="41" s="1"/>
  <c r="I125" i="41"/>
  <c r="K124" i="41"/>
  <c r="K123" i="41" s="1"/>
  <c r="I124" i="41"/>
  <c r="I123" i="41" s="1"/>
  <c r="L121" i="41"/>
  <c r="L120" i="41" s="1"/>
  <c r="L119" i="41" s="1"/>
  <c r="K121" i="41"/>
  <c r="J121" i="41"/>
  <c r="J120" i="41" s="1"/>
  <c r="J119" i="41" s="1"/>
  <c r="I121" i="41"/>
  <c r="K120" i="41"/>
  <c r="K119" i="41" s="1"/>
  <c r="I120" i="41"/>
  <c r="I119" i="41" s="1"/>
  <c r="L116" i="41"/>
  <c r="L115" i="41" s="1"/>
  <c r="L114" i="41" s="1"/>
  <c r="L113" i="41" s="1"/>
  <c r="K116" i="41"/>
  <c r="J116" i="41"/>
  <c r="J115" i="41" s="1"/>
  <c r="J114" i="41" s="1"/>
  <c r="I116" i="41"/>
  <c r="K115" i="41"/>
  <c r="K114" i="41" s="1"/>
  <c r="K113" i="41" s="1"/>
  <c r="I115" i="41"/>
  <c r="I114" i="41" s="1"/>
  <c r="I113" i="41" s="1"/>
  <c r="L110" i="41"/>
  <c r="L109" i="41" s="1"/>
  <c r="K110" i="41"/>
  <c r="K109" i="41" s="1"/>
  <c r="J110" i="41"/>
  <c r="J109" i="41" s="1"/>
  <c r="I110" i="41"/>
  <c r="I109" i="41" s="1"/>
  <c r="L106" i="41"/>
  <c r="L105" i="41" s="1"/>
  <c r="K106" i="41"/>
  <c r="J106" i="41"/>
  <c r="J105" i="41" s="1"/>
  <c r="I106" i="41"/>
  <c r="K105" i="41"/>
  <c r="I105" i="41"/>
  <c r="L101" i="41"/>
  <c r="L100" i="41" s="1"/>
  <c r="L99" i="41" s="1"/>
  <c r="K101" i="41"/>
  <c r="K100" i="41" s="1"/>
  <c r="K99" i="41" s="1"/>
  <c r="J101" i="41"/>
  <c r="J100" i="41" s="1"/>
  <c r="J99" i="41" s="1"/>
  <c r="I101" i="41"/>
  <c r="I100" i="41"/>
  <c r="I99" i="41" s="1"/>
  <c r="L96" i="41"/>
  <c r="L95" i="41" s="1"/>
  <c r="L94" i="41" s="1"/>
  <c r="K96" i="41"/>
  <c r="J96" i="41"/>
  <c r="J95" i="41" s="1"/>
  <c r="J94" i="41" s="1"/>
  <c r="I96" i="41"/>
  <c r="K95" i="41"/>
  <c r="K94" i="41" s="1"/>
  <c r="I95" i="41"/>
  <c r="I94" i="41" s="1"/>
  <c r="L89" i="41"/>
  <c r="L88" i="41" s="1"/>
  <c r="L87" i="41" s="1"/>
  <c r="L86" i="41" s="1"/>
  <c r="K89" i="41"/>
  <c r="K88" i="41" s="1"/>
  <c r="K87" i="41" s="1"/>
  <c r="K86" i="41" s="1"/>
  <c r="J89" i="41"/>
  <c r="J88" i="41" s="1"/>
  <c r="J87" i="41" s="1"/>
  <c r="J86" i="41" s="1"/>
  <c r="I89" i="41"/>
  <c r="I88" i="41" s="1"/>
  <c r="I87" i="41" s="1"/>
  <c r="I86" i="41" s="1"/>
  <c r="L84" i="41"/>
  <c r="K84" i="41"/>
  <c r="J84" i="41"/>
  <c r="I84" i="41"/>
  <c r="I83" i="41" s="1"/>
  <c r="I82" i="41" s="1"/>
  <c r="L83" i="41"/>
  <c r="L82" i="41" s="1"/>
  <c r="K83" i="41"/>
  <c r="J83" i="41"/>
  <c r="J82" i="41" s="1"/>
  <c r="K82" i="41"/>
  <c r="L78" i="41"/>
  <c r="K78" i="41"/>
  <c r="J78" i="41"/>
  <c r="I78" i="41"/>
  <c r="I77" i="41" s="1"/>
  <c r="L77" i="41"/>
  <c r="K77" i="41"/>
  <c r="J77" i="41"/>
  <c r="L73" i="41"/>
  <c r="L72" i="41" s="1"/>
  <c r="K73" i="41"/>
  <c r="K72" i="41" s="1"/>
  <c r="J73" i="41"/>
  <c r="J72" i="41" s="1"/>
  <c r="I73" i="41"/>
  <c r="I72" i="41" s="1"/>
  <c r="L68" i="41"/>
  <c r="L67" i="41" s="1"/>
  <c r="L66" i="41" s="1"/>
  <c r="L65" i="41" s="1"/>
  <c r="K68" i="41"/>
  <c r="J68" i="41"/>
  <c r="J67" i="41" s="1"/>
  <c r="I68" i="41"/>
  <c r="K67" i="41"/>
  <c r="K66" i="41" s="1"/>
  <c r="K65" i="41" s="1"/>
  <c r="I67" i="41"/>
  <c r="L49" i="41"/>
  <c r="L48" i="41" s="1"/>
  <c r="L47" i="41" s="1"/>
  <c r="L46" i="41" s="1"/>
  <c r="K49" i="41"/>
  <c r="K48" i="41" s="1"/>
  <c r="K47" i="41" s="1"/>
  <c r="K46" i="41" s="1"/>
  <c r="J49" i="41"/>
  <c r="J48" i="41" s="1"/>
  <c r="J47" i="41" s="1"/>
  <c r="J46" i="41" s="1"/>
  <c r="I49" i="41"/>
  <c r="I48" i="41" s="1"/>
  <c r="I47" i="41" s="1"/>
  <c r="I46" i="41" s="1"/>
  <c r="L44" i="41"/>
  <c r="K44" i="41"/>
  <c r="J44" i="41"/>
  <c r="I44" i="41"/>
  <c r="I43" i="41" s="1"/>
  <c r="I42" i="41" s="1"/>
  <c r="L43" i="41"/>
  <c r="L42" i="41" s="1"/>
  <c r="K43" i="41"/>
  <c r="J43" i="41"/>
  <c r="J42" i="41" s="1"/>
  <c r="K42" i="41"/>
  <c r="L40" i="41"/>
  <c r="K40" i="41"/>
  <c r="J40" i="41"/>
  <c r="I40" i="41"/>
  <c r="L38" i="41"/>
  <c r="L37" i="41" s="1"/>
  <c r="L36" i="41" s="1"/>
  <c r="L35" i="41" s="1"/>
  <c r="K38" i="41"/>
  <c r="J38" i="41"/>
  <c r="J37" i="41" s="1"/>
  <c r="J36" i="41" s="1"/>
  <c r="J35" i="41" s="1"/>
  <c r="I38" i="41"/>
  <c r="K37" i="41"/>
  <c r="K36" i="41" s="1"/>
  <c r="K35" i="41" s="1"/>
  <c r="I37" i="41"/>
  <c r="I36" i="41" s="1"/>
  <c r="L365" i="15"/>
  <c r="L364" i="15" s="1"/>
  <c r="K365" i="15"/>
  <c r="J365" i="15"/>
  <c r="I365" i="15"/>
  <c r="K364" i="15"/>
  <c r="J364" i="15"/>
  <c r="I364" i="15"/>
  <c r="L362" i="15"/>
  <c r="K362" i="15"/>
  <c r="K361" i="15" s="1"/>
  <c r="J362" i="15"/>
  <c r="I362" i="15"/>
  <c r="I361" i="15" s="1"/>
  <c r="L361" i="15"/>
  <c r="J361" i="15"/>
  <c r="L359" i="15"/>
  <c r="K359" i="15"/>
  <c r="K358" i="15" s="1"/>
  <c r="J359" i="15"/>
  <c r="J358" i="15" s="1"/>
  <c r="I359" i="15"/>
  <c r="L358" i="15"/>
  <c r="I358" i="15"/>
  <c r="L355" i="15"/>
  <c r="L354" i="15" s="1"/>
  <c r="K355" i="15"/>
  <c r="J355" i="15"/>
  <c r="I355" i="15"/>
  <c r="K354" i="15"/>
  <c r="J354" i="15"/>
  <c r="I354" i="15"/>
  <c r="L351" i="15"/>
  <c r="K351" i="15"/>
  <c r="K350" i="15" s="1"/>
  <c r="J351" i="15"/>
  <c r="I351" i="15"/>
  <c r="I350" i="15" s="1"/>
  <c r="L350" i="15"/>
  <c r="J350" i="15"/>
  <c r="L347" i="15"/>
  <c r="K347" i="15"/>
  <c r="K346" i="15" s="1"/>
  <c r="J347" i="15"/>
  <c r="J346" i="15" s="1"/>
  <c r="J336" i="15" s="1"/>
  <c r="I347" i="15"/>
  <c r="L346" i="15"/>
  <c r="I346" i="15"/>
  <c r="L343" i="15"/>
  <c r="K343" i="15"/>
  <c r="J343" i="15"/>
  <c r="I343" i="15"/>
  <c r="L340" i="15"/>
  <c r="K340" i="15"/>
  <c r="J340" i="15"/>
  <c r="I340" i="15"/>
  <c r="L338" i="15"/>
  <c r="K338" i="15"/>
  <c r="K337" i="15" s="1"/>
  <c r="K336" i="15" s="1"/>
  <c r="J338" i="15"/>
  <c r="I338" i="15"/>
  <c r="I337" i="15" s="1"/>
  <c r="L337" i="15"/>
  <c r="J337" i="15"/>
  <c r="L333" i="15"/>
  <c r="K333" i="15"/>
  <c r="K332" i="15" s="1"/>
  <c r="J333" i="15"/>
  <c r="I333" i="15"/>
  <c r="I332" i="15" s="1"/>
  <c r="L332" i="15"/>
  <c r="J332" i="15"/>
  <c r="L330" i="15"/>
  <c r="K330" i="15"/>
  <c r="K329" i="15" s="1"/>
  <c r="J330" i="15"/>
  <c r="J329" i="15" s="1"/>
  <c r="I330" i="15"/>
  <c r="L329" i="15"/>
  <c r="I329" i="15"/>
  <c r="L327" i="15"/>
  <c r="L326" i="15" s="1"/>
  <c r="K327" i="15"/>
  <c r="J327" i="15"/>
  <c r="I327" i="15"/>
  <c r="K326" i="15"/>
  <c r="J326" i="15"/>
  <c r="I326" i="15"/>
  <c r="L323" i="15"/>
  <c r="K323" i="15"/>
  <c r="K322" i="15" s="1"/>
  <c r="J323" i="15"/>
  <c r="I323" i="15"/>
  <c r="I322" i="15" s="1"/>
  <c r="L322" i="15"/>
  <c r="J322" i="15"/>
  <c r="L319" i="15"/>
  <c r="K319" i="15"/>
  <c r="K318" i="15" s="1"/>
  <c r="J319" i="15"/>
  <c r="J318" i="15" s="1"/>
  <c r="I319" i="15"/>
  <c r="L318" i="15"/>
  <c r="I318" i="15"/>
  <c r="L315" i="15"/>
  <c r="L314" i="15" s="1"/>
  <c r="K315" i="15"/>
  <c r="J315" i="15"/>
  <c r="I315" i="15"/>
  <c r="K314" i="15"/>
  <c r="J314" i="15"/>
  <c r="I314" i="15"/>
  <c r="L311" i="15"/>
  <c r="K311" i="15"/>
  <c r="J311" i="15"/>
  <c r="I311" i="15"/>
  <c r="L308" i="15"/>
  <c r="L305" i="15" s="1"/>
  <c r="K308" i="15"/>
  <c r="J308" i="15"/>
  <c r="I308" i="15"/>
  <c r="L306" i="15"/>
  <c r="K306" i="15"/>
  <c r="K305" i="15" s="1"/>
  <c r="J306" i="15"/>
  <c r="J305" i="15" s="1"/>
  <c r="I306" i="15"/>
  <c r="I305" i="15"/>
  <c r="I304" i="15" s="1"/>
  <c r="L300" i="15"/>
  <c r="K300" i="15"/>
  <c r="K299" i="15" s="1"/>
  <c r="J300" i="15"/>
  <c r="I300" i="15"/>
  <c r="I299" i="15" s="1"/>
  <c r="L299" i="15"/>
  <c r="J299" i="15"/>
  <c r="L297" i="15"/>
  <c r="K297" i="15"/>
  <c r="K296" i="15" s="1"/>
  <c r="J297" i="15"/>
  <c r="J296" i="15" s="1"/>
  <c r="I297" i="15"/>
  <c r="L296" i="15"/>
  <c r="I296" i="15"/>
  <c r="L294" i="15"/>
  <c r="L293" i="15" s="1"/>
  <c r="K294" i="15"/>
  <c r="J294" i="15"/>
  <c r="I294" i="15"/>
  <c r="K293" i="15"/>
  <c r="J293" i="15"/>
  <c r="I293" i="15"/>
  <c r="L290" i="15"/>
  <c r="K290" i="15"/>
  <c r="K289" i="15" s="1"/>
  <c r="J290" i="15"/>
  <c r="I290" i="15"/>
  <c r="I289" i="15" s="1"/>
  <c r="L289" i="15"/>
  <c r="J289" i="15"/>
  <c r="L286" i="15"/>
  <c r="K286" i="15"/>
  <c r="K285" i="15" s="1"/>
  <c r="J286" i="15"/>
  <c r="J285" i="15" s="1"/>
  <c r="I286" i="15"/>
  <c r="L285" i="15"/>
  <c r="I285" i="15"/>
  <c r="L282" i="15"/>
  <c r="L281" i="15" s="1"/>
  <c r="K282" i="15"/>
  <c r="J282" i="15"/>
  <c r="I282" i="15"/>
  <c r="I281" i="15" s="1"/>
  <c r="K281" i="15"/>
  <c r="J281" i="15"/>
  <c r="L278" i="15"/>
  <c r="K278" i="15"/>
  <c r="J278" i="15"/>
  <c r="I278" i="15"/>
  <c r="L275" i="15"/>
  <c r="K275" i="15"/>
  <c r="J275" i="15"/>
  <c r="I275" i="15"/>
  <c r="L273" i="15"/>
  <c r="K273" i="15"/>
  <c r="K272" i="15" s="1"/>
  <c r="J273" i="15"/>
  <c r="J272" i="15" s="1"/>
  <c r="I273" i="15"/>
  <c r="L272" i="15"/>
  <c r="I272" i="15"/>
  <c r="L268" i="15"/>
  <c r="K268" i="15"/>
  <c r="K267" i="15" s="1"/>
  <c r="J268" i="15"/>
  <c r="J267" i="15" s="1"/>
  <c r="I268" i="15"/>
  <c r="L267" i="15"/>
  <c r="I267" i="15"/>
  <c r="L265" i="15"/>
  <c r="L264" i="15" s="1"/>
  <c r="K265" i="15"/>
  <c r="J265" i="15"/>
  <c r="I265" i="15"/>
  <c r="I264" i="15" s="1"/>
  <c r="K264" i="15"/>
  <c r="J264" i="15"/>
  <c r="L262" i="15"/>
  <c r="K262" i="15"/>
  <c r="K261" i="15" s="1"/>
  <c r="J262" i="15"/>
  <c r="I262" i="15"/>
  <c r="I261" i="15" s="1"/>
  <c r="L261" i="15"/>
  <c r="J261" i="15"/>
  <c r="L258" i="15"/>
  <c r="K258" i="15"/>
  <c r="K257" i="15" s="1"/>
  <c r="J258" i="15"/>
  <c r="J257" i="15" s="1"/>
  <c r="I258" i="15"/>
  <c r="L257" i="15"/>
  <c r="I257" i="15"/>
  <c r="L254" i="15"/>
  <c r="L253" i="15" s="1"/>
  <c r="K254" i="15"/>
  <c r="J254" i="15"/>
  <c r="I254" i="15"/>
  <c r="I253" i="15" s="1"/>
  <c r="K253" i="15"/>
  <c r="J253" i="15"/>
  <c r="L250" i="15"/>
  <c r="K250" i="15"/>
  <c r="K249" i="15" s="1"/>
  <c r="J250" i="15"/>
  <c r="I250" i="15"/>
  <c r="I249" i="15" s="1"/>
  <c r="L249" i="15"/>
  <c r="J249" i="15"/>
  <c r="L246" i="15"/>
  <c r="K246" i="15"/>
  <c r="J246" i="15"/>
  <c r="I246" i="15"/>
  <c r="L243" i="15"/>
  <c r="K243" i="15"/>
  <c r="J243" i="15"/>
  <c r="I243" i="15"/>
  <c r="L241" i="15"/>
  <c r="L240" i="15" s="1"/>
  <c r="K241" i="15"/>
  <c r="J241" i="15"/>
  <c r="I241" i="15"/>
  <c r="I240" i="15" s="1"/>
  <c r="I239" i="15" s="1"/>
  <c r="K240" i="15"/>
  <c r="J240" i="15"/>
  <c r="L234" i="15"/>
  <c r="K234" i="15"/>
  <c r="K233" i="15" s="1"/>
  <c r="K232" i="15" s="1"/>
  <c r="J234" i="15"/>
  <c r="J233" i="15" s="1"/>
  <c r="J232" i="15" s="1"/>
  <c r="I234" i="15"/>
  <c r="L233" i="15"/>
  <c r="I233" i="15"/>
  <c r="I232" i="15" s="1"/>
  <c r="L232" i="15"/>
  <c r="L230" i="15"/>
  <c r="K230" i="15"/>
  <c r="K229" i="15" s="1"/>
  <c r="K228" i="15" s="1"/>
  <c r="J230" i="15"/>
  <c r="J229" i="15" s="1"/>
  <c r="J228" i="15" s="1"/>
  <c r="I230" i="15"/>
  <c r="L229" i="15"/>
  <c r="I229" i="15"/>
  <c r="I228" i="15" s="1"/>
  <c r="L228" i="15"/>
  <c r="L221" i="15"/>
  <c r="K221" i="15"/>
  <c r="K220" i="15" s="1"/>
  <c r="J221" i="15"/>
  <c r="J220" i="15" s="1"/>
  <c r="I221" i="15"/>
  <c r="L220" i="15"/>
  <c r="I220" i="15"/>
  <c r="L218" i="15"/>
  <c r="L217" i="15" s="1"/>
  <c r="L216" i="15" s="1"/>
  <c r="K218" i="15"/>
  <c r="J218" i="15"/>
  <c r="I218" i="15"/>
  <c r="I217" i="15" s="1"/>
  <c r="I216" i="15" s="1"/>
  <c r="K217" i="15"/>
  <c r="K216" i="15" s="1"/>
  <c r="J217" i="15"/>
  <c r="L211" i="15"/>
  <c r="L210" i="15" s="1"/>
  <c r="L209" i="15" s="1"/>
  <c r="K211" i="15"/>
  <c r="J211" i="15"/>
  <c r="I211" i="15"/>
  <c r="I210" i="15" s="1"/>
  <c r="I209" i="15" s="1"/>
  <c r="K210" i="15"/>
  <c r="K209" i="15" s="1"/>
  <c r="J210" i="15"/>
  <c r="J209" i="15" s="1"/>
  <c r="L207" i="15"/>
  <c r="L206" i="15" s="1"/>
  <c r="K207" i="15"/>
  <c r="J207" i="15"/>
  <c r="I207" i="15"/>
  <c r="I206" i="15" s="1"/>
  <c r="K206" i="15"/>
  <c r="J206" i="15"/>
  <c r="L202" i="15"/>
  <c r="K202" i="15"/>
  <c r="K201" i="15" s="1"/>
  <c r="J202" i="15"/>
  <c r="I202" i="15"/>
  <c r="I201" i="15" s="1"/>
  <c r="L201" i="15"/>
  <c r="J201" i="15"/>
  <c r="L196" i="15"/>
  <c r="K196" i="15"/>
  <c r="K195" i="15" s="1"/>
  <c r="J196" i="15"/>
  <c r="J195" i="15" s="1"/>
  <c r="I196" i="15"/>
  <c r="L195" i="15"/>
  <c r="I195" i="15"/>
  <c r="L191" i="15"/>
  <c r="L190" i="15" s="1"/>
  <c r="K191" i="15"/>
  <c r="J191" i="15"/>
  <c r="I191" i="15"/>
  <c r="I190" i="15" s="1"/>
  <c r="K190" i="15"/>
  <c r="J190" i="15"/>
  <c r="L188" i="15"/>
  <c r="K188" i="15"/>
  <c r="K187" i="15" s="1"/>
  <c r="J188" i="15"/>
  <c r="I188" i="15"/>
  <c r="I187" i="15" s="1"/>
  <c r="I186" i="15" s="1"/>
  <c r="L187" i="15"/>
  <c r="L186" i="15" s="1"/>
  <c r="L185" i="15" s="1"/>
  <c r="J187" i="15"/>
  <c r="L180" i="15"/>
  <c r="K180" i="15"/>
  <c r="K179" i="15" s="1"/>
  <c r="J180" i="15"/>
  <c r="J179" i="15" s="1"/>
  <c r="I180" i="15"/>
  <c r="L179" i="15"/>
  <c r="I179" i="15"/>
  <c r="L175" i="15"/>
  <c r="L174" i="15" s="1"/>
  <c r="L173" i="15" s="1"/>
  <c r="K175" i="15"/>
  <c r="J175" i="15"/>
  <c r="I175" i="15"/>
  <c r="I174" i="15" s="1"/>
  <c r="I173" i="15" s="1"/>
  <c r="K174" i="15"/>
  <c r="K173" i="15" s="1"/>
  <c r="J174" i="15"/>
  <c r="L171" i="15"/>
  <c r="L170" i="15" s="1"/>
  <c r="L169" i="15" s="1"/>
  <c r="K171" i="15"/>
  <c r="J171" i="15"/>
  <c r="I171" i="15"/>
  <c r="I170" i="15" s="1"/>
  <c r="I169" i="15" s="1"/>
  <c r="K170" i="15"/>
  <c r="K169" i="15" s="1"/>
  <c r="J170" i="15"/>
  <c r="J169" i="15" s="1"/>
  <c r="L166" i="15"/>
  <c r="K166" i="15"/>
  <c r="K165" i="15" s="1"/>
  <c r="J166" i="15"/>
  <c r="J165" i="15" s="1"/>
  <c r="I166" i="15"/>
  <c r="L165" i="15"/>
  <c r="I165" i="15"/>
  <c r="L161" i="15"/>
  <c r="L160" i="15" s="1"/>
  <c r="L159" i="15" s="1"/>
  <c r="L158" i="15" s="1"/>
  <c r="K161" i="15"/>
  <c r="J161" i="15"/>
  <c r="I161" i="15"/>
  <c r="I160" i="15" s="1"/>
  <c r="I159" i="15" s="1"/>
  <c r="I158" i="15" s="1"/>
  <c r="K160" i="15"/>
  <c r="J160" i="15"/>
  <c r="L155" i="15"/>
  <c r="K155" i="15"/>
  <c r="K154" i="15" s="1"/>
  <c r="K153" i="15" s="1"/>
  <c r="J155" i="15"/>
  <c r="J154" i="15" s="1"/>
  <c r="J153" i="15" s="1"/>
  <c r="I155" i="15"/>
  <c r="L154" i="15"/>
  <c r="I154" i="15"/>
  <c r="I153" i="15" s="1"/>
  <c r="L153" i="15"/>
  <c r="L151" i="15"/>
  <c r="K151" i="15"/>
  <c r="K150" i="15" s="1"/>
  <c r="J151" i="15"/>
  <c r="J150" i="15" s="1"/>
  <c r="I151" i="15"/>
  <c r="L150" i="15"/>
  <c r="I150" i="15"/>
  <c r="L147" i="15"/>
  <c r="L146" i="15" s="1"/>
  <c r="L145" i="15" s="1"/>
  <c r="K147" i="15"/>
  <c r="J147" i="15"/>
  <c r="I147" i="15"/>
  <c r="I146" i="15" s="1"/>
  <c r="I145" i="15" s="1"/>
  <c r="K146" i="15"/>
  <c r="K145" i="15" s="1"/>
  <c r="J146" i="15"/>
  <c r="J145" i="15" s="1"/>
  <c r="L142" i="15"/>
  <c r="L141" i="15" s="1"/>
  <c r="L140" i="15" s="1"/>
  <c r="L139" i="15" s="1"/>
  <c r="K142" i="15"/>
  <c r="J142" i="15"/>
  <c r="I142" i="15"/>
  <c r="I141" i="15" s="1"/>
  <c r="I140" i="15" s="1"/>
  <c r="K141" i="15"/>
  <c r="K140" i="15" s="1"/>
  <c r="J141" i="15"/>
  <c r="J140" i="15" s="1"/>
  <c r="L137" i="15"/>
  <c r="K137" i="15"/>
  <c r="K136" i="15" s="1"/>
  <c r="K135" i="15" s="1"/>
  <c r="J137" i="15"/>
  <c r="J136" i="15" s="1"/>
  <c r="J135" i="15" s="1"/>
  <c r="I137" i="15"/>
  <c r="L136" i="15"/>
  <c r="I136" i="15"/>
  <c r="I135" i="15" s="1"/>
  <c r="L135" i="15"/>
  <c r="L133" i="15"/>
  <c r="K133" i="15"/>
  <c r="K132" i="15" s="1"/>
  <c r="K131" i="15" s="1"/>
  <c r="J133" i="15"/>
  <c r="J132" i="15" s="1"/>
  <c r="J131" i="15" s="1"/>
  <c r="I133" i="15"/>
  <c r="L132" i="15"/>
  <c r="I132" i="15"/>
  <c r="I131" i="15" s="1"/>
  <c r="L131" i="15"/>
  <c r="L129" i="15"/>
  <c r="K129" i="15"/>
  <c r="K128" i="15" s="1"/>
  <c r="K127" i="15" s="1"/>
  <c r="J129" i="15"/>
  <c r="J128" i="15" s="1"/>
  <c r="J127" i="15" s="1"/>
  <c r="I129" i="15"/>
  <c r="L128" i="15"/>
  <c r="I128" i="15"/>
  <c r="I127" i="15" s="1"/>
  <c r="L127" i="15"/>
  <c r="L125" i="15"/>
  <c r="K125" i="15"/>
  <c r="K124" i="15" s="1"/>
  <c r="K123" i="15" s="1"/>
  <c r="J125" i="15"/>
  <c r="J124" i="15" s="1"/>
  <c r="J123" i="15" s="1"/>
  <c r="I125" i="15"/>
  <c r="L124" i="15"/>
  <c r="I124" i="15"/>
  <c r="I123" i="15" s="1"/>
  <c r="L123" i="15"/>
  <c r="L121" i="15"/>
  <c r="K121" i="15"/>
  <c r="K120" i="15" s="1"/>
  <c r="K119" i="15" s="1"/>
  <c r="J121" i="15"/>
  <c r="J120" i="15" s="1"/>
  <c r="J119" i="15" s="1"/>
  <c r="I121" i="15"/>
  <c r="L120" i="15"/>
  <c r="I120" i="15"/>
  <c r="I119" i="15" s="1"/>
  <c r="L119" i="15"/>
  <c r="L116" i="15"/>
  <c r="K116" i="15"/>
  <c r="K115" i="15" s="1"/>
  <c r="K114" i="15" s="1"/>
  <c r="J116" i="15"/>
  <c r="J115" i="15" s="1"/>
  <c r="J114" i="15" s="1"/>
  <c r="I116" i="15"/>
  <c r="L115" i="15"/>
  <c r="I115" i="15"/>
  <c r="I114" i="15" s="1"/>
  <c r="L114" i="15"/>
  <c r="L113" i="15" s="1"/>
  <c r="L110" i="15"/>
  <c r="K110" i="15"/>
  <c r="K109" i="15" s="1"/>
  <c r="J110" i="15"/>
  <c r="I110" i="15"/>
  <c r="I109" i="15" s="1"/>
  <c r="L109" i="15"/>
  <c r="J109" i="15"/>
  <c r="L106" i="15"/>
  <c r="K106" i="15"/>
  <c r="K105" i="15" s="1"/>
  <c r="J106" i="15"/>
  <c r="J105" i="15" s="1"/>
  <c r="J104" i="15" s="1"/>
  <c r="I106" i="15"/>
  <c r="L105" i="15"/>
  <c r="I105" i="15"/>
  <c r="L104" i="15"/>
  <c r="L101" i="15"/>
  <c r="K101" i="15"/>
  <c r="K100" i="15" s="1"/>
  <c r="K99" i="15" s="1"/>
  <c r="J101" i="15"/>
  <c r="J100" i="15" s="1"/>
  <c r="J99" i="15" s="1"/>
  <c r="I101" i="15"/>
  <c r="L100" i="15"/>
  <c r="I100" i="15"/>
  <c r="I99" i="15" s="1"/>
  <c r="L99" i="15"/>
  <c r="L96" i="15"/>
  <c r="K96" i="15"/>
  <c r="K95" i="15" s="1"/>
  <c r="K94" i="15" s="1"/>
  <c r="J96" i="15"/>
  <c r="J95" i="15" s="1"/>
  <c r="J94" i="15" s="1"/>
  <c r="I96" i="15"/>
  <c r="L95" i="15"/>
  <c r="I95" i="15"/>
  <c r="I94" i="15" s="1"/>
  <c r="L94" i="15"/>
  <c r="L93" i="15" s="1"/>
  <c r="L89" i="15"/>
  <c r="K89" i="15"/>
  <c r="K88" i="15" s="1"/>
  <c r="K87" i="15" s="1"/>
  <c r="K86" i="15" s="1"/>
  <c r="J89" i="15"/>
  <c r="I89" i="15"/>
  <c r="I88" i="15" s="1"/>
  <c r="I87" i="15" s="1"/>
  <c r="I86" i="15" s="1"/>
  <c r="L88" i="15"/>
  <c r="L87" i="15" s="1"/>
  <c r="L86" i="15" s="1"/>
  <c r="J88" i="15"/>
  <c r="J87" i="15"/>
  <c r="J86" i="15" s="1"/>
  <c r="L84" i="15"/>
  <c r="L83" i="15" s="1"/>
  <c r="L82" i="15" s="1"/>
  <c r="K84" i="15"/>
  <c r="J84" i="15"/>
  <c r="I84" i="15"/>
  <c r="I83" i="15" s="1"/>
  <c r="I82" i="15" s="1"/>
  <c r="K83" i="15"/>
  <c r="K82" i="15" s="1"/>
  <c r="J83" i="15"/>
  <c r="J82" i="15" s="1"/>
  <c r="L78" i="15"/>
  <c r="L77" i="15" s="1"/>
  <c r="L66" i="15" s="1"/>
  <c r="L65" i="15" s="1"/>
  <c r="K78" i="15"/>
  <c r="J78" i="15"/>
  <c r="I78" i="15"/>
  <c r="I77" i="15" s="1"/>
  <c r="K77" i="15"/>
  <c r="J77" i="15"/>
  <c r="L73" i="15"/>
  <c r="K73" i="15"/>
  <c r="K72" i="15" s="1"/>
  <c r="J73" i="15"/>
  <c r="I73" i="15"/>
  <c r="I72" i="15" s="1"/>
  <c r="L72" i="15"/>
  <c r="J72" i="15"/>
  <c r="L68" i="15"/>
  <c r="K68" i="15"/>
  <c r="K67" i="15" s="1"/>
  <c r="K66" i="15" s="1"/>
  <c r="K65" i="15" s="1"/>
  <c r="J68" i="15"/>
  <c r="J67" i="15" s="1"/>
  <c r="J66" i="15" s="1"/>
  <c r="J65" i="15" s="1"/>
  <c r="I68" i="15"/>
  <c r="L67" i="15"/>
  <c r="I67" i="15"/>
  <c r="I66" i="15" s="1"/>
  <c r="I65" i="15" s="1"/>
  <c r="L49" i="15"/>
  <c r="K49" i="15"/>
  <c r="K48" i="15" s="1"/>
  <c r="K47" i="15" s="1"/>
  <c r="K46" i="15" s="1"/>
  <c r="J49" i="15"/>
  <c r="I49" i="15"/>
  <c r="I48" i="15" s="1"/>
  <c r="I47" i="15" s="1"/>
  <c r="I46" i="15" s="1"/>
  <c r="L48" i="15"/>
  <c r="L47" i="15" s="1"/>
  <c r="L46" i="15" s="1"/>
  <c r="J48" i="15"/>
  <c r="J47" i="15"/>
  <c r="J46" i="15" s="1"/>
  <c r="L44" i="15"/>
  <c r="L43" i="15" s="1"/>
  <c r="L42" i="15" s="1"/>
  <c r="K44" i="15"/>
  <c r="J44" i="15"/>
  <c r="I44" i="15"/>
  <c r="I43" i="15" s="1"/>
  <c r="I42" i="15" s="1"/>
  <c r="K43" i="15"/>
  <c r="K42" i="15" s="1"/>
  <c r="J43" i="15"/>
  <c r="J42" i="15" s="1"/>
  <c r="L40" i="15"/>
  <c r="K40" i="15"/>
  <c r="J40" i="15"/>
  <c r="I40" i="15"/>
  <c r="L38" i="15"/>
  <c r="K38" i="15"/>
  <c r="K37" i="15" s="1"/>
  <c r="K36" i="15" s="1"/>
  <c r="J38" i="15"/>
  <c r="J37" i="15" s="1"/>
  <c r="J36" i="15" s="1"/>
  <c r="J35" i="15" s="1"/>
  <c r="I38" i="15"/>
  <c r="L37" i="15"/>
  <c r="I37" i="15"/>
  <c r="I36" i="15" s="1"/>
  <c r="L36" i="15"/>
  <c r="L35" i="15" s="1"/>
  <c r="L365" i="25"/>
  <c r="K365" i="25"/>
  <c r="J365" i="25"/>
  <c r="I365" i="25"/>
  <c r="L364" i="25"/>
  <c r="K364" i="25"/>
  <c r="J364" i="25"/>
  <c r="I364" i="25"/>
  <c r="L362" i="25"/>
  <c r="K362" i="25"/>
  <c r="J362" i="25"/>
  <c r="I362" i="25"/>
  <c r="I361" i="25" s="1"/>
  <c r="L361" i="25"/>
  <c r="K361" i="25"/>
  <c r="J361" i="25"/>
  <c r="L359" i="25"/>
  <c r="L358" i="25" s="1"/>
  <c r="K359" i="25"/>
  <c r="K358" i="25" s="1"/>
  <c r="J359" i="25"/>
  <c r="J358" i="25" s="1"/>
  <c r="I359" i="25"/>
  <c r="I358" i="25"/>
  <c r="L355" i="25"/>
  <c r="K355" i="25"/>
  <c r="J355" i="25"/>
  <c r="I355" i="25"/>
  <c r="L354" i="25"/>
  <c r="K354" i="25"/>
  <c r="J354" i="25"/>
  <c r="I354" i="25"/>
  <c r="L351" i="25"/>
  <c r="K351" i="25"/>
  <c r="J351" i="25"/>
  <c r="I351" i="25"/>
  <c r="I350" i="25" s="1"/>
  <c r="L350" i="25"/>
  <c r="K350" i="25"/>
  <c r="J350" i="25"/>
  <c r="L347" i="25"/>
  <c r="L346" i="25" s="1"/>
  <c r="K347" i="25"/>
  <c r="K346" i="25" s="1"/>
  <c r="J347" i="25"/>
  <c r="J346" i="25" s="1"/>
  <c r="J336" i="25" s="1"/>
  <c r="I347" i="25"/>
  <c r="I346" i="25"/>
  <c r="L343" i="25"/>
  <c r="K343" i="25"/>
  <c r="J343" i="25"/>
  <c r="I343" i="25"/>
  <c r="L340" i="25"/>
  <c r="K340" i="25"/>
  <c r="J340" i="25"/>
  <c r="I340" i="25"/>
  <c r="L338" i="25"/>
  <c r="K338" i="25"/>
  <c r="J338" i="25"/>
  <c r="I338" i="25"/>
  <c r="I337" i="25" s="1"/>
  <c r="L337" i="25"/>
  <c r="K337" i="25"/>
  <c r="J337" i="25"/>
  <c r="L333" i="25"/>
  <c r="K333" i="25"/>
  <c r="J333" i="25"/>
  <c r="I333" i="25"/>
  <c r="I332" i="25" s="1"/>
  <c r="L332" i="25"/>
  <c r="K332" i="25"/>
  <c r="J332" i="25"/>
  <c r="L330" i="25"/>
  <c r="L329" i="25" s="1"/>
  <c r="K330" i="25"/>
  <c r="K329" i="25" s="1"/>
  <c r="J330" i="25"/>
  <c r="J329" i="25" s="1"/>
  <c r="I330" i="25"/>
  <c r="I329" i="25"/>
  <c r="L327" i="25"/>
  <c r="K327" i="25"/>
  <c r="J327" i="25"/>
  <c r="I327" i="25"/>
  <c r="L326" i="25"/>
  <c r="K326" i="25"/>
  <c r="J326" i="25"/>
  <c r="I326" i="25"/>
  <c r="L323" i="25"/>
  <c r="K323" i="25"/>
  <c r="J323" i="25"/>
  <c r="I323" i="25"/>
  <c r="I322" i="25" s="1"/>
  <c r="L322" i="25"/>
  <c r="K322" i="25"/>
  <c r="J322" i="25"/>
  <c r="L319" i="25"/>
  <c r="L318" i="25" s="1"/>
  <c r="K319" i="25"/>
  <c r="K318" i="25" s="1"/>
  <c r="J319" i="25"/>
  <c r="J318" i="25" s="1"/>
  <c r="I319" i="25"/>
  <c r="I318" i="25"/>
  <c r="L315" i="25"/>
  <c r="K315" i="25"/>
  <c r="J315" i="25"/>
  <c r="I315" i="25"/>
  <c r="L314" i="25"/>
  <c r="K314" i="25"/>
  <c r="J314" i="25"/>
  <c r="I314" i="25"/>
  <c r="L311" i="25"/>
  <c r="K311" i="25"/>
  <c r="J311" i="25"/>
  <c r="I311" i="25"/>
  <c r="L308" i="25"/>
  <c r="K308" i="25"/>
  <c r="J308" i="25"/>
  <c r="I308" i="25"/>
  <c r="L306" i="25"/>
  <c r="L305" i="25" s="1"/>
  <c r="K306" i="25"/>
  <c r="K305" i="25" s="1"/>
  <c r="J306" i="25"/>
  <c r="J305" i="25" s="1"/>
  <c r="I306" i="25"/>
  <c r="I305" i="25"/>
  <c r="L300" i="25"/>
  <c r="K300" i="25"/>
  <c r="J300" i="25"/>
  <c r="I300" i="25"/>
  <c r="I299" i="25" s="1"/>
  <c r="L299" i="25"/>
  <c r="K299" i="25"/>
  <c r="J299" i="25"/>
  <c r="L297" i="25"/>
  <c r="L296" i="25" s="1"/>
  <c r="K297" i="25"/>
  <c r="K296" i="25" s="1"/>
  <c r="J297" i="25"/>
  <c r="J296" i="25" s="1"/>
  <c r="I297" i="25"/>
  <c r="I296" i="25"/>
  <c r="L294" i="25"/>
  <c r="K294" i="25"/>
  <c r="J294" i="25"/>
  <c r="I294" i="25"/>
  <c r="L293" i="25"/>
  <c r="K293" i="25"/>
  <c r="J293" i="25"/>
  <c r="I293" i="25"/>
  <c r="L290" i="25"/>
  <c r="K290" i="25"/>
  <c r="J290" i="25"/>
  <c r="I290" i="25"/>
  <c r="I289" i="25" s="1"/>
  <c r="L289" i="25"/>
  <c r="K289" i="25"/>
  <c r="J289" i="25"/>
  <c r="L286" i="25"/>
  <c r="L285" i="25" s="1"/>
  <c r="K286" i="25"/>
  <c r="K285" i="25" s="1"/>
  <c r="J286" i="25"/>
  <c r="J285" i="25" s="1"/>
  <c r="I286" i="25"/>
  <c r="I285" i="25"/>
  <c r="L282" i="25"/>
  <c r="K282" i="25"/>
  <c r="J282" i="25"/>
  <c r="I282" i="25"/>
  <c r="L281" i="25"/>
  <c r="K281" i="25"/>
  <c r="J281" i="25"/>
  <c r="I281" i="25"/>
  <c r="L278" i="25"/>
  <c r="K278" i="25"/>
  <c r="J278" i="25"/>
  <c r="I278" i="25"/>
  <c r="L275" i="25"/>
  <c r="K275" i="25"/>
  <c r="J275" i="25"/>
  <c r="I275" i="25"/>
  <c r="L273" i="25"/>
  <c r="L272" i="25" s="1"/>
  <c r="K273" i="25"/>
  <c r="K272" i="25" s="1"/>
  <c r="J273" i="25"/>
  <c r="J272" i="25" s="1"/>
  <c r="J271" i="25" s="1"/>
  <c r="I273" i="25"/>
  <c r="I272" i="25"/>
  <c r="I271" i="25" s="1"/>
  <c r="L268" i="25"/>
  <c r="L267" i="25" s="1"/>
  <c r="K268" i="25"/>
  <c r="K267" i="25" s="1"/>
  <c r="J268" i="25"/>
  <c r="J267" i="25" s="1"/>
  <c r="I268" i="25"/>
  <c r="I267" i="25"/>
  <c r="L265" i="25"/>
  <c r="K265" i="25"/>
  <c r="J265" i="25"/>
  <c r="I265" i="25"/>
  <c r="L264" i="25"/>
  <c r="K264" i="25"/>
  <c r="J264" i="25"/>
  <c r="I264" i="25"/>
  <c r="L262" i="25"/>
  <c r="K262" i="25"/>
  <c r="J262" i="25"/>
  <c r="I262" i="25"/>
  <c r="I261" i="25" s="1"/>
  <c r="L261" i="25"/>
  <c r="K261" i="25"/>
  <c r="J261" i="25"/>
  <c r="L258" i="25"/>
  <c r="L257" i="25" s="1"/>
  <c r="K258" i="25"/>
  <c r="K257" i="25" s="1"/>
  <c r="J258" i="25"/>
  <c r="J257" i="25" s="1"/>
  <c r="I258" i="25"/>
  <c r="I257" i="25"/>
  <c r="L254" i="25"/>
  <c r="K254" i="25"/>
  <c r="J254" i="25"/>
  <c r="I254" i="25"/>
  <c r="L253" i="25"/>
  <c r="K253" i="25"/>
  <c r="J253" i="25"/>
  <c r="I253" i="25"/>
  <c r="L250" i="25"/>
  <c r="K250" i="25"/>
  <c r="J250" i="25"/>
  <c r="I250" i="25"/>
  <c r="I249" i="25" s="1"/>
  <c r="L249" i="25"/>
  <c r="K249" i="25"/>
  <c r="J249" i="25"/>
  <c r="L246" i="25"/>
  <c r="K246" i="25"/>
  <c r="J246" i="25"/>
  <c r="I246" i="25"/>
  <c r="L243" i="25"/>
  <c r="K243" i="25"/>
  <c r="J243" i="25"/>
  <c r="I243" i="25"/>
  <c r="L241" i="25"/>
  <c r="K241" i="25"/>
  <c r="J241" i="25"/>
  <c r="I241" i="25"/>
  <c r="L240" i="25"/>
  <c r="L239" i="25" s="1"/>
  <c r="K240" i="25"/>
  <c r="K239" i="25" s="1"/>
  <c r="J240" i="25"/>
  <c r="I240" i="25"/>
  <c r="L234" i="25"/>
  <c r="L233" i="25" s="1"/>
  <c r="L232" i="25" s="1"/>
  <c r="K234" i="25"/>
  <c r="K233" i="25" s="1"/>
  <c r="K232" i="25" s="1"/>
  <c r="J234" i="25"/>
  <c r="J233" i="25" s="1"/>
  <c r="J232" i="25" s="1"/>
  <c r="I234" i="25"/>
  <c r="I233" i="25"/>
  <c r="I232" i="25" s="1"/>
  <c r="L230" i="25"/>
  <c r="L229" i="25" s="1"/>
  <c r="L228" i="25" s="1"/>
  <c r="K230" i="25"/>
  <c r="K229" i="25" s="1"/>
  <c r="K228" i="25" s="1"/>
  <c r="J230" i="25"/>
  <c r="J229" i="25" s="1"/>
  <c r="J228" i="25" s="1"/>
  <c r="I230" i="25"/>
  <c r="I229" i="25"/>
  <c r="I228" i="25" s="1"/>
  <c r="L221" i="25"/>
  <c r="L220" i="25" s="1"/>
  <c r="K221" i="25"/>
  <c r="K220" i="25" s="1"/>
  <c r="J221" i="25"/>
  <c r="J220" i="25" s="1"/>
  <c r="I221" i="25"/>
  <c r="I220" i="25"/>
  <c r="L218" i="25"/>
  <c r="K218" i="25"/>
  <c r="J218" i="25"/>
  <c r="I218" i="25"/>
  <c r="L217" i="25"/>
  <c r="K217" i="25"/>
  <c r="K216" i="25" s="1"/>
  <c r="J217" i="25"/>
  <c r="J216" i="25" s="1"/>
  <c r="I217" i="25"/>
  <c r="I216" i="25"/>
  <c r="L211" i="25"/>
  <c r="K211" i="25"/>
  <c r="J211" i="25"/>
  <c r="I211" i="25"/>
  <c r="L210" i="25"/>
  <c r="L209" i="25" s="1"/>
  <c r="K210" i="25"/>
  <c r="K209" i="25" s="1"/>
  <c r="J210" i="25"/>
  <c r="J209" i="25" s="1"/>
  <c r="I210" i="25"/>
  <c r="I209" i="25"/>
  <c r="L207" i="25"/>
  <c r="K207" i="25"/>
  <c r="J207" i="25"/>
  <c r="I207" i="25"/>
  <c r="L206" i="25"/>
  <c r="K206" i="25"/>
  <c r="J206" i="25"/>
  <c r="I206" i="25"/>
  <c r="L202" i="25"/>
  <c r="K202" i="25"/>
  <c r="J202" i="25"/>
  <c r="I202" i="25"/>
  <c r="I201" i="25" s="1"/>
  <c r="L201" i="25"/>
  <c r="K201" i="25"/>
  <c r="J201" i="25"/>
  <c r="L196" i="25"/>
  <c r="L195" i="25" s="1"/>
  <c r="L186" i="25" s="1"/>
  <c r="K196" i="25"/>
  <c r="K195" i="25" s="1"/>
  <c r="K186" i="25" s="1"/>
  <c r="K185" i="25" s="1"/>
  <c r="J196" i="25"/>
  <c r="J195" i="25" s="1"/>
  <c r="I196" i="25"/>
  <c r="I195" i="25"/>
  <c r="L191" i="25"/>
  <c r="K191" i="25"/>
  <c r="J191" i="25"/>
  <c r="I191" i="25"/>
  <c r="L190" i="25"/>
  <c r="K190" i="25"/>
  <c r="J190" i="25"/>
  <c r="I190" i="25"/>
  <c r="L188" i="25"/>
  <c r="K188" i="25"/>
  <c r="J188" i="25"/>
  <c r="I188" i="25"/>
  <c r="I187" i="25" s="1"/>
  <c r="L187" i="25"/>
  <c r="K187" i="25"/>
  <c r="J187" i="25"/>
  <c r="L180" i="25"/>
  <c r="L179" i="25" s="1"/>
  <c r="K180" i="25"/>
  <c r="K179" i="25" s="1"/>
  <c r="J180" i="25"/>
  <c r="J179" i="25" s="1"/>
  <c r="I180" i="25"/>
  <c r="I179" i="25"/>
  <c r="L175" i="25"/>
  <c r="K175" i="25"/>
  <c r="J175" i="25"/>
  <c r="I175" i="25"/>
  <c r="L174" i="25"/>
  <c r="K174" i="25"/>
  <c r="J174" i="25"/>
  <c r="I174" i="25"/>
  <c r="I173" i="25"/>
  <c r="L171" i="25"/>
  <c r="K171" i="25"/>
  <c r="J171" i="25"/>
  <c r="I171" i="25"/>
  <c r="L170" i="25"/>
  <c r="L169" i="25" s="1"/>
  <c r="K170" i="25"/>
  <c r="K169" i="25" s="1"/>
  <c r="J170" i="25"/>
  <c r="J169" i="25" s="1"/>
  <c r="I170" i="25"/>
  <c r="I169" i="25"/>
  <c r="I168" i="25" s="1"/>
  <c r="L166" i="25"/>
  <c r="L165" i="25" s="1"/>
  <c r="K166" i="25"/>
  <c r="K165" i="25" s="1"/>
  <c r="J166" i="25"/>
  <c r="J165" i="25" s="1"/>
  <c r="I166" i="25"/>
  <c r="I165" i="25"/>
  <c r="L161" i="25"/>
  <c r="K161" i="25"/>
  <c r="J161" i="25"/>
  <c r="I161" i="25"/>
  <c r="L160" i="25"/>
  <c r="K160" i="25"/>
  <c r="J160" i="25"/>
  <c r="I160" i="25"/>
  <c r="I159" i="25"/>
  <c r="I158" i="25" s="1"/>
  <c r="L155" i="25"/>
  <c r="L154" i="25" s="1"/>
  <c r="L153" i="25" s="1"/>
  <c r="K155" i="25"/>
  <c r="K154" i="25" s="1"/>
  <c r="K153" i="25" s="1"/>
  <c r="J155" i="25"/>
  <c r="J154" i="25" s="1"/>
  <c r="J153" i="25" s="1"/>
  <c r="I155" i="25"/>
  <c r="I154" i="25"/>
  <c r="I153" i="25" s="1"/>
  <c r="L151" i="25"/>
  <c r="L150" i="25" s="1"/>
  <c r="K151" i="25"/>
  <c r="K150" i="25" s="1"/>
  <c r="J151" i="25"/>
  <c r="J150" i="25" s="1"/>
  <c r="I151" i="25"/>
  <c r="I150" i="25"/>
  <c r="L147" i="25"/>
  <c r="K147" i="25"/>
  <c r="J147" i="25"/>
  <c r="I147" i="25"/>
  <c r="L146" i="25"/>
  <c r="L145" i="25" s="1"/>
  <c r="K146" i="25"/>
  <c r="K145" i="25" s="1"/>
  <c r="J146" i="25"/>
  <c r="J145" i="25" s="1"/>
  <c r="I146" i="25"/>
  <c r="I145" i="25"/>
  <c r="L142" i="25"/>
  <c r="K142" i="25"/>
  <c r="J142" i="25"/>
  <c r="I142" i="25"/>
  <c r="L141" i="25"/>
  <c r="L140" i="25" s="1"/>
  <c r="K141" i="25"/>
  <c r="K140" i="25" s="1"/>
  <c r="K139" i="25" s="1"/>
  <c r="J141" i="25"/>
  <c r="J140" i="25" s="1"/>
  <c r="I141" i="25"/>
  <c r="I140" i="25"/>
  <c r="L137" i="25"/>
  <c r="L136" i="25" s="1"/>
  <c r="L135" i="25" s="1"/>
  <c r="K137" i="25"/>
  <c r="K136" i="25" s="1"/>
  <c r="K135" i="25" s="1"/>
  <c r="J137" i="25"/>
  <c r="J136" i="25" s="1"/>
  <c r="J135" i="25" s="1"/>
  <c r="I137" i="25"/>
  <c r="I136" i="25"/>
  <c r="I135" i="25" s="1"/>
  <c r="L133" i="25"/>
  <c r="L132" i="25" s="1"/>
  <c r="L131" i="25" s="1"/>
  <c r="K133" i="25"/>
  <c r="K132" i="25" s="1"/>
  <c r="K131" i="25" s="1"/>
  <c r="J133" i="25"/>
  <c r="J132" i="25" s="1"/>
  <c r="J131" i="25" s="1"/>
  <c r="I133" i="25"/>
  <c r="I132" i="25"/>
  <c r="I131" i="25" s="1"/>
  <c r="L129" i="25"/>
  <c r="L128" i="25" s="1"/>
  <c r="L127" i="25" s="1"/>
  <c r="K129" i="25"/>
  <c r="K128" i="25" s="1"/>
  <c r="K127" i="25" s="1"/>
  <c r="J129" i="25"/>
  <c r="J128" i="25" s="1"/>
  <c r="J127" i="25" s="1"/>
  <c r="I129" i="25"/>
  <c r="I128" i="25"/>
  <c r="I127" i="25" s="1"/>
  <c r="L125" i="25"/>
  <c r="L124" i="25" s="1"/>
  <c r="L123" i="25" s="1"/>
  <c r="K125" i="25"/>
  <c r="K124" i="25" s="1"/>
  <c r="K123" i="25" s="1"/>
  <c r="J125" i="25"/>
  <c r="J124" i="25" s="1"/>
  <c r="J123" i="25" s="1"/>
  <c r="I125" i="25"/>
  <c r="I124" i="25"/>
  <c r="I123" i="25" s="1"/>
  <c r="L121" i="25"/>
  <c r="L120" i="25" s="1"/>
  <c r="L119" i="25" s="1"/>
  <c r="K121" i="25"/>
  <c r="K120" i="25" s="1"/>
  <c r="K119" i="25" s="1"/>
  <c r="J121" i="25"/>
  <c r="J120" i="25" s="1"/>
  <c r="J119" i="25" s="1"/>
  <c r="I121" i="25"/>
  <c r="I120" i="25"/>
  <c r="I119" i="25" s="1"/>
  <c r="L116" i="25"/>
  <c r="L115" i="25" s="1"/>
  <c r="L114" i="25" s="1"/>
  <c r="K116" i="25"/>
  <c r="K115" i="25" s="1"/>
  <c r="K114" i="25" s="1"/>
  <c r="K113" i="25" s="1"/>
  <c r="J116" i="25"/>
  <c r="J115" i="25" s="1"/>
  <c r="J114" i="25" s="1"/>
  <c r="I116" i="25"/>
  <c r="I115" i="25"/>
  <c r="I114" i="25" s="1"/>
  <c r="L110" i="25"/>
  <c r="K110" i="25"/>
  <c r="J110" i="25"/>
  <c r="I110" i="25"/>
  <c r="I109" i="25" s="1"/>
  <c r="L109" i="25"/>
  <c r="K109" i="25"/>
  <c r="J109" i="25"/>
  <c r="L106" i="25"/>
  <c r="L105" i="25" s="1"/>
  <c r="L104" i="25" s="1"/>
  <c r="K106" i="25"/>
  <c r="K105" i="25" s="1"/>
  <c r="K104" i="25" s="1"/>
  <c r="J106" i="25"/>
  <c r="J105" i="25" s="1"/>
  <c r="J104" i="25" s="1"/>
  <c r="I106" i="25"/>
  <c r="I105" i="25"/>
  <c r="I104" i="25" s="1"/>
  <c r="L101" i="25"/>
  <c r="L100" i="25" s="1"/>
  <c r="L99" i="25" s="1"/>
  <c r="K101" i="25"/>
  <c r="K100" i="25" s="1"/>
  <c r="K99" i="25" s="1"/>
  <c r="J101" i="25"/>
  <c r="J100" i="25" s="1"/>
  <c r="J99" i="25" s="1"/>
  <c r="I101" i="25"/>
  <c r="I100" i="25"/>
  <c r="I99" i="25" s="1"/>
  <c r="L96" i="25"/>
  <c r="L95" i="25" s="1"/>
  <c r="L94" i="25" s="1"/>
  <c r="L93" i="25" s="1"/>
  <c r="K96" i="25"/>
  <c r="K95" i="25" s="1"/>
  <c r="K94" i="25" s="1"/>
  <c r="J96" i="25"/>
  <c r="J95" i="25" s="1"/>
  <c r="J94" i="25" s="1"/>
  <c r="I96" i="25"/>
  <c r="I95" i="25"/>
  <c r="I94" i="25" s="1"/>
  <c r="L89" i="25"/>
  <c r="K89" i="25"/>
  <c r="J89" i="25"/>
  <c r="I89" i="25"/>
  <c r="I88" i="25" s="1"/>
  <c r="I87" i="25" s="1"/>
  <c r="I86" i="25" s="1"/>
  <c r="L88" i="25"/>
  <c r="K88" i="25"/>
  <c r="J88" i="25"/>
  <c r="L87" i="25"/>
  <c r="L86" i="25" s="1"/>
  <c r="K87" i="25"/>
  <c r="K86" i="25" s="1"/>
  <c r="J87" i="25"/>
  <c r="J86" i="25" s="1"/>
  <c r="L84" i="25"/>
  <c r="K84" i="25"/>
  <c r="J84" i="25"/>
  <c r="I84" i="25"/>
  <c r="L83" i="25"/>
  <c r="L82" i="25" s="1"/>
  <c r="K83" i="25"/>
  <c r="K82" i="25" s="1"/>
  <c r="J83" i="25"/>
  <c r="J82" i="25" s="1"/>
  <c r="I83" i="25"/>
  <c r="I82" i="25"/>
  <c r="L78" i="25"/>
  <c r="K78" i="25"/>
  <c r="J78" i="25"/>
  <c r="I78" i="25"/>
  <c r="L77" i="25"/>
  <c r="K77" i="25"/>
  <c r="J77" i="25"/>
  <c r="I77" i="25"/>
  <c r="L73" i="25"/>
  <c r="K73" i="25"/>
  <c r="J73" i="25"/>
  <c r="I73" i="25"/>
  <c r="I72" i="25" s="1"/>
  <c r="L72" i="25"/>
  <c r="K72" i="25"/>
  <c r="J72" i="25"/>
  <c r="L68" i="25"/>
  <c r="L67" i="25" s="1"/>
  <c r="L66" i="25" s="1"/>
  <c r="L65" i="25" s="1"/>
  <c r="K68" i="25"/>
  <c r="K67" i="25" s="1"/>
  <c r="K66" i="25" s="1"/>
  <c r="J68" i="25"/>
  <c r="J67" i="25" s="1"/>
  <c r="J66" i="25" s="1"/>
  <c r="I68" i="25"/>
  <c r="I67" i="25"/>
  <c r="L49" i="25"/>
  <c r="K49" i="25"/>
  <c r="J49" i="25"/>
  <c r="I49" i="25"/>
  <c r="I48" i="25" s="1"/>
  <c r="I47" i="25" s="1"/>
  <c r="I46" i="25" s="1"/>
  <c r="L48" i="25"/>
  <c r="K48" i="25"/>
  <c r="J48" i="25"/>
  <c r="L47" i="25"/>
  <c r="L46" i="25" s="1"/>
  <c r="K47" i="25"/>
  <c r="K46" i="25" s="1"/>
  <c r="J47" i="25"/>
  <c r="J46" i="25" s="1"/>
  <c r="L44" i="25"/>
  <c r="K44" i="25"/>
  <c r="J44" i="25"/>
  <c r="I44" i="25"/>
  <c r="L43" i="25"/>
  <c r="L42" i="25" s="1"/>
  <c r="K43" i="25"/>
  <c r="K42" i="25" s="1"/>
  <c r="J43" i="25"/>
  <c r="J42" i="25" s="1"/>
  <c r="I43" i="25"/>
  <c r="I42" i="25"/>
  <c r="L40" i="25"/>
  <c r="K40" i="25"/>
  <c r="J40" i="25"/>
  <c r="I40" i="25"/>
  <c r="L38" i="25"/>
  <c r="L37" i="25" s="1"/>
  <c r="L36" i="25" s="1"/>
  <c r="L35" i="25" s="1"/>
  <c r="K38" i="25"/>
  <c r="K37" i="25" s="1"/>
  <c r="K36" i="25" s="1"/>
  <c r="K35" i="25" s="1"/>
  <c r="J38" i="25"/>
  <c r="J37" i="25" s="1"/>
  <c r="J36" i="25" s="1"/>
  <c r="J35" i="25" s="1"/>
  <c r="I38" i="25"/>
  <c r="I37" i="25"/>
  <c r="I36" i="25" s="1"/>
  <c r="I35" i="25" s="1"/>
  <c r="L365" i="3"/>
  <c r="L364" i="3" s="1"/>
  <c r="K365" i="3"/>
  <c r="K364" i="3" s="1"/>
  <c r="J365" i="3"/>
  <c r="I365" i="3"/>
  <c r="J364" i="3"/>
  <c r="I364" i="3"/>
  <c r="L362" i="3"/>
  <c r="K362" i="3"/>
  <c r="K361" i="3" s="1"/>
  <c r="J362" i="3"/>
  <c r="J361" i="3" s="1"/>
  <c r="I362" i="3"/>
  <c r="I361" i="3" s="1"/>
  <c r="L361" i="3"/>
  <c r="L359" i="3"/>
  <c r="L358" i="3" s="1"/>
  <c r="K359" i="3"/>
  <c r="J359" i="3"/>
  <c r="J358" i="3" s="1"/>
  <c r="I359" i="3"/>
  <c r="K358" i="3"/>
  <c r="I358" i="3"/>
  <c r="L355" i="3"/>
  <c r="L354" i="3" s="1"/>
  <c r="K355" i="3"/>
  <c r="K354" i="3" s="1"/>
  <c r="J355" i="3"/>
  <c r="I355" i="3"/>
  <c r="J354" i="3"/>
  <c r="I354" i="3"/>
  <c r="L351" i="3"/>
  <c r="K351" i="3"/>
  <c r="K350" i="3" s="1"/>
  <c r="J351" i="3"/>
  <c r="J350" i="3" s="1"/>
  <c r="I351" i="3"/>
  <c r="I350" i="3" s="1"/>
  <c r="L350" i="3"/>
  <c r="L347" i="3"/>
  <c r="L346" i="3" s="1"/>
  <c r="K347" i="3"/>
  <c r="J347" i="3"/>
  <c r="J346" i="3" s="1"/>
  <c r="I347" i="3"/>
  <c r="K346" i="3"/>
  <c r="I346" i="3"/>
  <c r="L343" i="3"/>
  <c r="K343" i="3"/>
  <c r="J343" i="3"/>
  <c r="I343" i="3"/>
  <c r="L340" i="3"/>
  <c r="K340" i="3"/>
  <c r="J340" i="3"/>
  <c r="I340" i="3"/>
  <c r="L338" i="3"/>
  <c r="K338" i="3"/>
  <c r="K337" i="3" s="1"/>
  <c r="K336" i="3" s="1"/>
  <c r="J338" i="3"/>
  <c r="J337" i="3" s="1"/>
  <c r="J336" i="3" s="1"/>
  <c r="I338" i="3"/>
  <c r="I337" i="3" s="1"/>
  <c r="I336" i="3" s="1"/>
  <c r="L337" i="3"/>
  <c r="L336" i="3" s="1"/>
  <c r="L333" i="3"/>
  <c r="K333" i="3"/>
  <c r="K332" i="3" s="1"/>
  <c r="J333" i="3"/>
  <c r="J332" i="3" s="1"/>
  <c r="I333" i="3"/>
  <c r="I332" i="3" s="1"/>
  <c r="L332" i="3"/>
  <c r="L330" i="3"/>
  <c r="L329" i="3" s="1"/>
  <c r="K330" i="3"/>
  <c r="J330" i="3"/>
  <c r="J329" i="3" s="1"/>
  <c r="I330" i="3"/>
  <c r="K329" i="3"/>
  <c r="I329" i="3"/>
  <c r="L327" i="3"/>
  <c r="L326" i="3" s="1"/>
  <c r="K327" i="3"/>
  <c r="K326" i="3" s="1"/>
  <c r="J327" i="3"/>
  <c r="I327" i="3"/>
  <c r="J326" i="3"/>
  <c r="I326" i="3"/>
  <c r="L323" i="3"/>
  <c r="K323" i="3"/>
  <c r="K322" i="3" s="1"/>
  <c r="J323" i="3"/>
  <c r="J322" i="3" s="1"/>
  <c r="I323" i="3"/>
  <c r="I322" i="3" s="1"/>
  <c r="L322" i="3"/>
  <c r="L319" i="3"/>
  <c r="L318" i="3" s="1"/>
  <c r="K319" i="3"/>
  <c r="J319" i="3"/>
  <c r="J318" i="3" s="1"/>
  <c r="I319" i="3"/>
  <c r="K318" i="3"/>
  <c r="I318" i="3"/>
  <c r="L315" i="3"/>
  <c r="L314" i="3" s="1"/>
  <c r="K315" i="3"/>
  <c r="K314" i="3" s="1"/>
  <c r="J315" i="3"/>
  <c r="I315" i="3"/>
  <c r="J314" i="3"/>
  <c r="I314" i="3"/>
  <c r="L311" i="3"/>
  <c r="K311" i="3"/>
  <c r="J311" i="3"/>
  <c r="I311" i="3"/>
  <c r="L308" i="3"/>
  <c r="K308" i="3"/>
  <c r="J308" i="3"/>
  <c r="I308" i="3"/>
  <c r="L306" i="3"/>
  <c r="L305" i="3" s="1"/>
  <c r="K306" i="3"/>
  <c r="J306" i="3"/>
  <c r="J305" i="3" s="1"/>
  <c r="I306" i="3"/>
  <c r="K305" i="3"/>
  <c r="K304" i="3" s="1"/>
  <c r="K303" i="3" s="1"/>
  <c r="I305" i="3"/>
  <c r="I304" i="3" s="1"/>
  <c r="I303" i="3" s="1"/>
  <c r="L300" i="3"/>
  <c r="K300" i="3"/>
  <c r="K299" i="3" s="1"/>
  <c r="J300" i="3"/>
  <c r="J299" i="3" s="1"/>
  <c r="I300" i="3"/>
  <c r="I299" i="3" s="1"/>
  <c r="L299" i="3"/>
  <c r="L297" i="3"/>
  <c r="L296" i="3" s="1"/>
  <c r="K297" i="3"/>
  <c r="J297" i="3"/>
  <c r="J296" i="3" s="1"/>
  <c r="I297" i="3"/>
  <c r="K296" i="3"/>
  <c r="I296" i="3"/>
  <c r="L294" i="3"/>
  <c r="L293" i="3" s="1"/>
  <c r="K294" i="3"/>
  <c r="K293" i="3" s="1"/>
  <c r="J294" i="3"/>
  <c r="I294" i="3"/>
  <c r="J293" i="3"/>
  <c r="I293" i="3"/>
  <c r="L290" i="3"/>
  <c r="K290" i="3"/>
  <c r="K289" i="3" s="1"/>
  <c r="J290" i="3"/>
  <c r="J289" i="3" s="1"/>
  <c r="I290" i="3"/>
  <c r="I289" i="3" s="1"/>
  <c r="L289" i="3"/>
  <c r="L286" i="3"/>
  <c r="L285" i="3" s="1"/>
  <c r="K286" i="3"/>
  <c r="J286" i="3"/>
  <c r="J285" i="3" s="1"/>
  <c r="I286" i="3"/>
  <c r="K285" i="3"/>
  <c r="I285" i="3"/>
  <c r="L282" i="3"/>
  <c r="L281" i="3" s="1"/>
  <c r="K282" i="3"/>
  <c r="K281" i="3" s="1"/>
  <c r="J282" i="3"/>
  <c r="I282" i="3"/>
  <c r="J281" i="3"/>
  <c r="I281" i="3"/>
  <c r="L278" i="3"/>
  <c r="K278" i="3"/>
  <c r="J278" i="3"/>
  <c r="I278" i="3"/>
  <c r="L275" i="3"/>
  <c r="K275" i="3"/>
  <c r="J275" i="3"/>
  <c r="I275" i="3"/>
  <c r="L273" i="3"/>
  <c r="L272" i="3" s="1"/>
  <c r="K273" i="3"/>
  <c r="J273" i="3"/>
  <c r="J272" i="3" s="1"/>
  <c r="I273" i="3"/>
  <c r="K272" i="3"/>
  <c r="K271" i="3" s="1"/>
  <c r="I272" i="3"/>
  <c r="I271" i="3" s="1"/>
  <c r="L268" i="3"/>
  <c r="L267" i="3" s="1"/>
  <c r="K268" i="3"/>
  <c r="J268" i="3"/>
  <c r="J267" i="3" s="1"/>
  <c r="I268" i="3"/>
  <c r="K267" i="3"/>
  <c r="I267" i="3"/>
  <c r="L265" i="3"/>
  <c r="L264" i="3" s="1"/>
  <c r="K265" i="3"/>
  <c r="K264" i="3" s="1"/>
  <c r="J265" i="3"/>
  <c r="I265" i="3"/>
  <c r="J264" i="3"/>
  <c r="I264" i="3"/>
  <c r="L262" i="3"/>
  <c r="K262" i="3"/>
  <c r="K261" i="3" s="1"/>
  <c r="J262" i="3"/>
  <c r="J261" i="3" s="1"/>
  <c r="I262" i="3"/>
  <c r="I261" i="3" s="1"/>
  <c r="L261" i="3"/>
  <c r="L258" i="3"/>
  <c r="L257" i="3" s="1"/>
  <c r="K258" i="3"/>
  <c r="J258" i="3"/>
  <c r="J257" i="3" s="1"/>
  <c r="I258" i="3"/>
  <c r="K257" i="3"/>
  <c r="I257" i="3"/>
  <c r="L254" i="3"/>
  <c r="L253" i="3" s="1"/>
  <c r="K254" i="3"/>
  <c r="K253" i="3" s="1"/>
  <c r="J254" i="3"/>
  <c r="I254" i="3"/>
  <c r="J253" i="3"/>
  <c r="I253" i="3"/>
  <c r="L250" i="3"/>
  <c r="K250" i="3"/>
  <c r="K249" i="3" s="1"/>
  <c r="J250" i="3"/>
  <c r="J249" i="3" s="1"/>
  <c r="I250" i="3"/>
  <c r="I249" i="3" s="1"/>
  <c r="L249" i="3"/>
  <c r="L246" i="3"/>
  <c r="K246" i="3"/>
  <c r="J246" i="3"/>
  <c r="I246" i="3"/>
  <c r="L243" i="3"/>
  <c r="K243" i="3"/>
  <c r="J243" i="3"/>
  <c r="I243" i="3"/>
  <c r="L241" i="3"/>
  <c r="L240" i="3" s="1"/>
  <c r="K241" i="3"/>
  <c r="K240" i="3" s="1"/>
  <c r="J241" i="3"/>
  <c r="I241" i="3"/>
  <c r="J240" i="3"/>
  <c r="J239" i="3" s="1"/>
  <c r="I240" i="3"/>
  <c r="L234" i="3"/>
  <c r="L233" i="3" s="1"/>
  <c r="L232" i="3" s="1"/>
  <c r="K234" i="3"/>
  <c r="J234" i="3"/>
  <c r="J233" i="3" s="1"/>
  <c r="J232" i="3" s="1"/>
  <c r="I234" i="3"/>
  <c r="K233" i="3"/>
  <c r="K232" i="3" s="1"/>
  <c r="I233" i="3"/>
  <c r="I232" i="3" s="1"/>
  <c r="L230" i="3"/>
  <c r="L229" i="3" s="1"/>
  <c r="L228" i="3" s="1"/>
  <c r="K230" i="3"/>
  <c r="J230" i="3"/>
  <c r="J229" i="3" s="1"/>
  <c r="J228" i="3" s="1"/>
  <c r="I230" i="3"/>
  <c r="K229" i="3"/>
  <c r="K228" i="3" s="1"/>
  <c r="I229" i="3"/>
  <c r="I228" i="3" s="1"/>
  <c r="L221" i="3"/>
  <c r="L220" i="3" s="1"/>
  <c r="K221" i="3"/>
  <c r="J221" i="3"/>
  <c r="J220" i="3" s="1"/>
  <c r="I221" i="3"/>
  <c r="K220" i="3"/>
  <c r="I220" i="3"/>
  <c r="L218" i="3"/>
  <c r="L217" i="3" s="1"/>
  <c r="L216" i="3" s="1"/>
  <c r="K218" i="3"/>
  <c r="K217" i="3" s="1"/>
  <c r="K216" i="3" s="1"/>
  <c r="J218" i="3"/>
  <c r="I218" i="3"/>
  <c r="J217" i="3"/>
  <c r="J216" i="3" s="1"/>
  <c r="I217" i="3"/>
  <c r="I216" i="3"/>
  <c r="L211" i="3"/>
  <c r="L210" i="3" s="1"/>
  <c r="L209" i="3" s="1"/>
  <c r="K211" i="3"/>
  <c r="K210" i="3" s="1"/>
  <c r="K209" i="3" s="1"/>
  <c r="J211" i="3"/>
  <c r="I211" i="3"/>
  <c r="J210" i="3"/>
  <c r="J209" i="3" s="1"/>
  <c r="I210" i="3"/>
  <c r="I209" i="3"/>
  <c r="L207" i="3"/>
  <c r="L206" i="3" s="1"/>
  <c r="K207" i="3"/>
  <c r="K206" i="3" s="1"/>
  <c r="J207" i="3"/>
  <c r="I207" i="3"/>
  <c r="J206" i="3"/>
  <c r="I206" i="3"/>
  <c r="L202" i="3"/>
  <c r="K202" i="3"/>
  <c r="K201" i="3" s="1"/>
  <c r="J202" i="3"/>
  <c r="J201" i="3" s="1"/>
  <c r="I202" i="3"/>
  <c r="I201" i="3" s="1"/>
  <c r="L201" i="3"/>
  <c r="L196" i="3"/>
  <c r="L195" i="3" s="1"/>
  <c r="K196" i="3"/>
  <c r="J196" i="3"/>
  <c r="J195" i="3" s="1"/>
  <c r="I196" i="3"/>
  <c r="K195" i="3"/>
  <c r="I195" i="3"/>
  <c r="L191" i="3"/>
  <c r="L190" i="3" s="1"/>
  <c r="K191" i="3"/>
  <c r="K190" i="3" s="1"/>
  <c r="J191" i="3"/>
  <c r="I191" i="3"/>
  <c r="J190" i="3"/>
  <c r="I190" i="3"/>
  <c r="L188" i="3"/>
  <c r="K188" i="3"/>
  <c r="K187" i="3" s="1"/>
  <c r="J188" i="3"/>
  <c r="J187" i="3" s="1"/>
  <c r="J186" i="3" s="1"/>
  <c r="I188" i="3"/>
  <c r="I187" i="3" s="1"/>
  <c r="I186" i="3" s="1"/>
  <c r="L187" i="3"/>
  <c r="L186" i="3" s="1"/>
  <c r="L185" i="3" s="1"/>
  <c r="L180" i="3"/>
  <c r="L179" i="3" s="1"/>
  <c r="K180" i="3"/>
  <c r="J180" i="3"/>
  <c r="J179" i="3" s="1"/>
  <c r="I180" i="3"/>
  <c r="K179" i="3"/>
  <c r="I179" i="3"/>
  <c r="L175" i="3"/>
  <c r="L174" i="3" s="1"/>
  <c r="L173" i="3" s="1"/>
  <c r="K175" i="3"/>
  <c r="K174" i="3" s="1"/>
  <c r="K173" i="3" s="1"/>
  <c r="J175" i="3"/>
  <c r="I175" i="3"/>
  <c r="J174" i="3"/>
  <c r="J173" i="3" s="1"/>
  <c r="I174" i="3"/>
  <c r="I173" i="3"/>
  <c r="L171" i="3"/>
  <c r="L170" i="3" s="1"/>
  <c r="L169" i="3" s="1"/>
  <c r="K171" i="3"/>
  <c r="K170" i="3" s="1"/>
  <c r="K169" i="3" s="1"/>
  <c r="J171" i="3"/>
  <c r="I171" i="3"/>
  <c r="J170" i="3"/>
  <c r="J169" i="3" s="1"/>
  <c r="I170" i="3"/>
  <c r="I169" i="3"/>
  <c r="I168" i="3" s="1"/>
  <c r="L166" i="3"/>
  <c r="L165" i="3" s="1"/>
  <c r="K166" i="3"/>
  <c r="J166" i="3"/>
  <c r="J165" i="3" s="1"/>
  <c r="I166" i="3"/>
  <c r="K165" i="3"/>
  <c r="I165" i="3"/>
  <c r="L161" i="3"/>
  <c r="L160" i="3" s="1"/>
  <c r="K161" i="3"/>
  <c r="K160" i="3" s="1"/>
  <c r="K159" i="3" s="1"/>
  <c r="K158" i="3" s="1"/>
  <c r="J161" i="3"/>
  <c r="I161" i="3"/>
  <c r="J160" i="3"/>
  <c r="I160" i="3"/>
  <c r="I159" i="3"/>
  <c r="I158" i="3" s="1"/>
  <c r="L155" i="3"/>
  <c r="L154" i="3" s="1"/>
  <c r="L153" i="3" s="1"/>
  <c r="K155" i="3"/>
  <c r="J155" i="3"/>
  <c r="J154" i="3" s="1"/>
  <c r="J153" i="3" s="1"/>
  <c r="I155" i="3"/>
  <c r="K154" i="3"/>
  <c r="K153" i="3" s="1"/>
  <c r="I154" i="3"/>
  <c r="I153" i="3" s="1"/>
  <c r="L151" i="3"/>
  <c r="L150" i="3" s="1"/>
  <c r="K151" i="3"/>
  <c r="J151" i="3"/>
  <c r="J150" i="3" s="1"/>
  <c r="I151" i="3"/>
  <c r="K150" i="3"/>
  <c r="I150" i="3"/>
  <c r="L147" i="3"/>
  <c r="L146" i="3" s="1"/>
  <c r="L145" i="3" s="1"/>
  <c r="K147" i="3"/>
  <c r="K146" i="3" s="1"/>
  <c r="K145" i="3" s="1"/>
  <c r="J147" i="3"/>
  <c r="I147" i="3"/>
  <c r="J146" i="3"/>
  <c r="J145" i="3" s="1"/>
  <c r="I146" i="3"/>
  <c r="I145" i="3"/>
  <c r="L142" i="3"/>
  <c r="L141" i="3" s="1"/>
  <c r="L140" i="3" s="1"/>
  <c r="K142" i="3"/>
  <c r="K141" i="3" s="1"/>
  <c r="K140" i="3" s="1"/>
  <c r="J142" i="3"/>
  <c r="I142" i="3"/>
  <c r="I141" i="3" s="1"/>
  <c r="I140" i="3" s="1"/>
  <c r="I139" i="3" s="1"/>
  <c r="J141" i="3"/>
  <c r="J140" i="3" s="1"/>
  <c r="L137" i="3"/>
  <c r="L136" i="3" s="1"/>
  <c r="L135" i="3" s="1"/>
  <c r="K137" i="3"/>
  <c r="J137" i="3"/>
  <c r="J136" i="3" s="1"/>
  <c r="J135" i="3" s="1"/>
  <c r="I137" i="3"/>
  <c r="K136" i="3"/>
  <c r="K135" i="3" s="1"/>
  <c r="I136" i="3"/>
  <c r="I135" i="3" s="1"/>
  <c r="L133" i="3"/>
  <c r="L132" i="3" s="1"/>
  <c r="L131" i="3" s="1"/>
  <c r="K133" i="3"/>
  <c r="J133" i="3"/>
  <c r="J132" i="3" s="1"/>
  <c r="J131" i="3" s="1"/>
  <c r="I133" i="3"/>
  <c r="K132" i="3"/>
  <c r="K131" i="3" s="1"/>
  <c r="I132" i="3"/>
  <c r="I131" i="3" s="1"/>
  <c r="L129" i="3"/>
  <c r="L128" i="3" s="1"/>
  <c r="L127" i="3" s="1"/>
  <c r="K129" i="3"/>
  <c r="J129" i="3"/>
  <c r="J128" i="3" s="1"/>
  <c r="J127" i="3" s="1"/>
  <c r="I129" i="3"/>
  <c r="K128" i="3"/>
  <c r="K127" i="3" s="1"/>
  <c r="I128" i="3"/>
  <c r="I127" i="3" s="1"/>
  <c r="L125" i="3"/>
  <c r="L124" i="3" s="1"/>
  <c r="L123" i="3" s="1"/>
  <c r="K125" i="3"/>
  <c r="J125" i="3"/>
  <c r="J124" i="3" s="1"/>
  <c r="J123" i="3" s="1"/>
  <c r="I125" i="3"/>
  <c r="K124" i="3"/>
  <c r="K123" i="3" s="1"/>
  <c r="I124" i="3"/>
  <c r="I123" i="3" s="1"/>
  <c r="L121" i="3"/>
  <c r="L120" i="3" s="1"/>
  <c r="L119" i="3" s="1"/>
  <c r="K121" i="3"/>
  <c r="J121" i="3"/>
  <c r="J120" i="3" s="1"/>
  <c r="J119" i="3" s="1"/>
  <c r="I121" i="3"/>
  <c r="K120" i="3"/>
  <c r="K119" i="3" s="1"/>
  <c r="I120" i="3"/>
  <c r="I119" i="3" s="1"/>
  <c r="L116" i="3"/>
  <c r="L115" i="3" s="1"/>
  <c r="L114" i="3" s="1"/>
  <c r="K116" i="3"/>
  <c r="J116" i="3"/>
  <c r="J115" i="3" s="1"/>
  <c r="J114" i="3" s="1"/>
  <c r="I116" i="3"/>
  <c r="K115" i="3"/>
  <c r="K114" i="3" s="1"/>
  <c r="K113" i="3" s="1"/>
  <c r="I115" i="3"/>
  <c r="I114" i="3" s="1"/>
  <c r="I113" i="3" s="1"/>
  <c r="L110" i="3"/>
  <c r="K110" i="3"/>
  <c r="K109" i="3" s="1"/>
  <c r="J110" i="3"/>
  <c r="J109" i="3" s="1"/>
  <c r="I110" i="3"/>
  <c r="I109" i="3" s="1"/>
  <c r="L109" i="3"/>
  <c r="L106" i="3"/>
  <c r="L105" i="3" s="1"/>
  <c r="L104" i="3" s="1"/>
  <c r="K106" i="3"/>
  <c r="J106" i="3"/>
  <c r="J105" i="3" s="1"/>
  <c r="I106" i="3"/>
  <c r="K105" i="3"/>
  <c r="I105" i="3"/>
  <c r="I104" i="3" s="1"/>
  <c r="L101" i="3"/>
  <c r="L100" i="3" s="1"/>
  <c r="L99" i="3" s="1"/>
  <c r="K101" i="3"/>
  <c r="J101" i="3"/>
  <c r="J100" i="3" s="1"/>
  <c r="J99" i="3" s="1"/>
  <c r="I101" i="3"/>
  <c r="K100" i="3"/>
  <c r="K99" i="3" s="1"/>
  <c r="I100" i="3"/>
  <c r="I99" i="3" s="1"/>
  <c r="L96" i="3"/>
  <c r="L95" i="3" s="1"/>
  <c r="L94" i="3" s="1"/>
  <c r="K96" i="3"/>
  <c r="J96" i="3"/>
  <c r="J95" i="3" s="1"/>
  <c r="J94" i="3" s="1"/>
  <c r="I96" i="3"/>
  <c r="K95" i="3"/>
  <c r="K94" i="3" s="1"/>
  <c r="I95" i="3"/>
  <c r="I94" i="3" s="1"/>
  <c r="I93" i="3" s="1"/>
  <c r="L89" i="3"/>
  <c r="K89" i="3"/>
  <c r="K88" i="3" s="1"/>
  <c r="K87" i="3" s="1"/>
  <c r="K86" i="3" s="1"/>
  <c r="J89" i="3"/>
  <c r="J88" i="3" s="1"/>
  <c r="J87" i="3" s="1"/>
  <c r="J86" i="3" s="1"/>
  <c r="I89" i="3"/>
  <c r="I88" i="3" s="1"/>
  <c r="I87" i="3" s="1"/>
  <c r="I86" i="3" s="1"/>
  <c r="L88" i="3"/>
  <c r="L87" i="3" s="1"/>
  <c r="L86" i="3" s="1"/>
  <c r="L84" i="3"/>
  <c r="L83" i="3" s="1"/>
  <c r="L82" i="3" s="1"/>
  <c r="K84" i="3"/>
  <c r="K83" i="3" s="1"/>
  <c r="K82" i="3" s="1"/>
  <c r="J84" i="3"/>
  <c r="I84" i="3"/>
  <c r="J83" i="3"/>
  <c r="J82" i="3" s="1"/>
  <c r="I83" i="3"/>
  <c r="I82" i="3"/>
  <c r="L78" i="3"/>
  <c r="L77" i="3" s="1"/>
  <c r="K78" i="3"/>
  <c r="K77" i="3" s="1"/>
  <c r="J78" i="3"/>
  <c r="I78" i="3"/>
  <c r="I77" i="3" s="1"/>
  <c r="J77" i="3"/>
  <c r="L73" i="3"/>
  <c r="K73" i="3"/>
  <c r="K72" i="3" s="1"/>
  <c r="J73" i="3"/>
  <c r="J72" i="3" s="1"/>
  <c r="I73" i="3"/>
  <c r="I72" i="3" s="1"/>
  <c r="L72" i="3"/>
  <c r="L68" i="3"/>
  <c r="L67" i="3" s="1"/>
  <c r="K68" i="3"/>
  <c r="J68" i="3"/>
  <c r="J67" i="3" s="1"/>
  <c r="I68" i="3"/>
  <c r="K67" i="3"/>
  <c r="K66" i="3" s="1"/>
  <c r="K65" i="3" s="1"/>
  <c r="I67" i="3"/>
  <c r="I66" i="3" s="1"/>
  <c r="I65" i="3" s="1"/>
  <c r="L49" i="3"/>
  <c r="K49" i="3"/>
  <c r="K48" i="3" s="1"/>
  <c r="K47" i="3" s="1"/>
  <c r="K46" i="3" s="1"/>
  <c r="J49" i="3"/>
  <c r="J48" i="3" s="1"/>
  <c r="J47" i="3" s="1"/>
  <c r="J46" i="3" s="1"/>
  <c r="I49" i="3"/>
  <c r="I48" i="3" s="1"/>
  <c r="I47" i="3" s="1"/>
  <c r="I46" i="3" s="1"/>
  <c r="L48" i="3"/>
  <c r="L47" i="3" s="1"/>
  <c r="L46" i="3" s="1"/>
  <c r="L44" i="3"/>
  <c r="L43" i="3" s="1"/>
  <c r="L42" i="3" s="1"/>
  <c r="K44" i="3"/>
  <c r="K43" i="3" s="1"/>
  <c r="K42" i="3" s="1"/>
  <c r="J44" i="3"/>
  <c r="I44" i="3"/>
  <c r="I43" i="3" s="1"/>
  <c r="I42" i="3" s="1"/>
  <c r="J43" i="3"/>
  <c r="J42" i="3" s="1"/>
  <c r="L40" i="3"/>
  <c r="K40" i="3"/>
  <c r="J40" i="3"/>
  <c r="I40" i="3"/>
  <c r="L38" i="3"/>
  <c r="L37" i="3" s="1"/>
  <c r="L36" i="3" s="1"/>
  <c r="K38" i="3"/>
  <c r="J38" i="3"/>
  <c r="J37" i="3" s="1"/>
  <c r="J36" i="3" s="1"/>
  <c r="I38" i="3"/>
  <c r="K37" i="3"/>
  <c r="K36" i="3" s="1"/>
  <c r="K35" i="3" s="1"/>
  <c r="I37" i="3"/>
  <c r="I36" i="3" s="1"/>
  <c r="L365" i="12"/>
  <c r="L364" i="12" s="1"/>
  <c r="K365" i="12"/>
  <c r="J365" i="12"/>
  <c r="I365" i="12"/>
  <c r="K364" i="12"/>
  <c r="J364" i="12"/>
  <c r="I364" i="12"/>
  <c r="L362" i="12"/>
  <c r="K362" i="12"/>
  <c r="J362" i="12"/>
  <c r="I362" i="12"/>
  <c r="I361" i="12" s="1"/>
  <c r="L361" i="12"/>
  <c r="K361" i="12"/>
  <c r="J361" i="12"/>
  <c r="L359" i="12"/>
  <c r="L358" i="12" s="1"/>
  <c r="K359" i="12"/>
  <c r="K358" i="12" s="1"/>
  <c r="J359" i="12"/>
  <c r="J358" i="12" s="1"/>
  <c r="I359" i="12"/>
  <c r="I358" i="12"/>
  <c r="L355" i="12"/>
  <c r="L354" i="12" s="1"/>
  <c r="K355" i="12"/>
  <c r="J355" i="12"/>
  <c r="I355" i="12"/>
  <c r="K354" i="12"/>
  <c r="J354" i="12"/>
  <c r="I354" i="12"/>
  <c r="L351" i="12"/>
  <c r="K351" i="12"/>
  <c r="J351" i="12"/>
  <c r="J350" i="12" s="1"/>
  <c r="I351" i="12"/>
  <c r="I350" i="12" s="1"/>
  <c r="L350" i="12"/>
  <c r="K350" i="12"/>
  <c r="L347" i="12"/>
  <c r="L346" i="12" s="1"/>
  <c r="K347" i="12"/>
  <c r="K346" i="12" s="1"/>
  <c r="K336" i="12" s="1"/>
  <c r="J347" i="12"/>
  <c r="J346" i="12" s="1"/>
  <c r="I347" i="12"/>
  <c r="I346" i="12"/>
  <c r="L343" i="12"/>
  <c r="K343" i="12"/>
  <c r="J343" i="12"/>
  <c r="I343" i="12"/>
  <c r="L340" i="12"/>
  <c r="K340" i="12"/>
  <c r="J340" i="12"/>
  <c r="I340" i="12"/>
  <c r="L338" i="12"/>
  <c r="K338" i="12"/>
  <c r="J338" i="12"/>
  <c r="J337" i="12" s="1"/>
  <c r="I338" i="12"/>
  <c r="I337" i="12" s="1"/>
  <c r="L337" i="12"/>
  <c r="K337" i="12"/>
  <c r="L333" i="12"/>
  <c r="K333" i="12"/>
  <c r="J333" i="12"/>
  <c r="J332" i="12" s="1"/>
  <c r="I333" i="12"/>
  <c r="I332" i="12" s="1"/>
  <c r="L332" i="12"/>
  <c r="K332" i="12"/>
  <c r="L330" i="12"/>
  <c r="L329" i="12" s="1"/>
  <c r="K330" i="12"/>
  <c r="K329" i="12" s="1"/>
  <c r="J330" i="12"/>
  <c r="J329" i="12" s="1"/>
  <c r="I330" i="12"/>
  <c r="I329" i="12"/>
  <c r="L327" i="12"/>
  <c r="L326" i="12" s="1"/>
  <c r="K327" i="12"/>
  <c r="J327" i="12"/>
  <c r="I327" i="12"/>
  <c r="K326" i="12"/>
  <c r="J326" i="12"/>
  <c r="I326" i="12"/>
  <c r="L323" i="12"/>
  <c r="K323" i="12"/>
  <c r="J323" i="12"/>
  <c r="I323" i="12"/>
  <c r="I322" i="12" s="1"/>
  <c r="L322" i="12"/>
  <c r="K322" i="12"/>
  <c r="J322" i="12"/>
  <c r="L319" i="12"/>
  <c r="L318" i="12" s="1"/>
  <c r="K319" i="12"/>
  <c r="K318" i="12" s="1"/>
  <c r="J319" i="12"/>
  <c r="J318" i="12" s="1"/>
  <c r="I319" i="12"/>
  <c r="I318" i="12"/>
  <c r="L315" i="12"/>
  <c r="L314" i="12" s="1"/>
  <c r="K315" i="12"/>
  <c r="J315" i="12"/>
  <c r="I315" i="12"/>
  <c r="K314" i="12"/>
  <c r="J314" i="12"/>
  <c r="I314" i="12"/>
  <c r="L311" i="12"/>
  <c r="K311" i="12"/>
  <c r="J311" i="12"/>
  <c r="I311" i="12"/>
  <c r="L308" i="12"/>
  <c r="K308" i="12"/>
  <c r="J308" i="12"/>
  <c r="I308" i="12"/>
  <c r="L306" i="12"/>
  <c r="L305" i="12" s="1"/>
  <c r="K306" i="12"/>
  <c r="K305" i="12" s="1"/>
  <c r="J306" i="12"/>
  <c r="J305" i="12" s="1"/>
  <c r="J304" i="12" s="1"/>
  <c r="I306" i="12"/>
  <c r="I305" i="12"/>
  <c r="I304" i="12" s="1"/>
  <c r="L300" i="12"/>
  <c r="K300" i="12"/>
  <c r="J300" i="12"/>
  <c r="J299" i="12" s="1"/>
  <c r="I300" i="12"/>
  <c r="I299" i="12" s="1"/>
  <c r="L299" i="12"/>
  <c r="K299" i="12"/>
  <c r="L297" i="12"/>
  <c r="L296" i="12" s="1"/>
  <c r="K297" i="12"/>
  <c r="K296" i="12" s="1"/>
  <c r="J297" i="12"/>
  <c r="J296" i="12" s="1"/>
  <c r="I297" i="12"/>
  <c r="I296" i="12"/>
  <c r="L294" i="12"/>
  <c r="L293" i="12" s="1"/>
  <c r="K294" i="12"/>
  <c r="J294" i="12"/>
  <c r="I294" i="12"/>
  <c r="K293" i="12"/>
  <c r="J293" i="12"/>
  <c r="I293" i="12"/>
  <c r="L290" i="12"/>
  <c r="K290" i="12"/>
  <c r="J290" i="12"/>
  <c r="J289" i="12" s="1"/>
  <c r="I290" i="12"/>
  <c r="I289" i="12" s="1"/>
  <c r="L289" i="12"/>
  <c r="K289" i="12"/>
  <c r="L286" i="12"/>
  <c r="L285" i="12" s="1"/>
  <c r="K286" i="12"/>
  <c r="K285" i="12" s="1"/>
  <c r="J286" i="12"/>
  <c r="J285" i="12" s="1"/>
  <c r="I286" i="12"/>
  <c r="I285" i="12"/>
  <c r="L282" i="12"/>
  <c r="L281" i="12" s="1"/>
  <c r="K282" i="12"/>
  <c r="J282" i="12"/>
  <c r="I282" i="12"/>
  <c r="K281" i="12"/>
  <c r="J281" i="12"/>
  <c r="I281" i="12"/>
  <c r="L278" i="12"/>
  <c r="K278" i="12"/>
  <c r="J278" i="12"/>
  <c r="I278" i="12"/>
  <c r="L275" i="12"/>
  <c r="K275" i="12"/>
  <c r="J275" i="12"/>
  <c r="I275" i="12"/>
  <c r="L273" i="12"/>
  <c r="L272" i="12" s="1"/>
  <c r="K273" i="12"/>
  <c r="K272" i="12" s="1"/>
  <c r="K271" i="12" s="1"/>
  <c r="J273" i="12"/>
  <c r="J272" i="12" s="1"/>
  <c r="I273" i="12"/>
  <c r="I272" i="12"/>
  <c r="L268" i="12"/>
  <c r="L267" i="12" s="1"/>
  <c r="K268" i="12"/>
  <c r="K267" i="12" s="1"/>
  <c r="J268" i="12"/>
  <c r="J267" i="12" s="1"/>
  <c r="I268" i="12"/>
  <c r="I267" i="12"/>
  <c r="L265" i="12"/>
  <c r="L264" i="12" s="1"/>
  <c r="K265" i="12"/>
  <c r="J265" i="12"/>
  <c r="I265" i="12"/>
  <c r="K264" i="12"/>
  <c r="J264" i="12"/>
  <c r="I264" i="12"/>
  <c r="L262" i="12"/>
  <c r="K262" i="12"/>
  <c r="J262" i="12"/>
  <c r="I262" i="12"/>
  <c r="I261" i="12" s="1"/>
  <c r="L261" i="12"/>
  <c r="K261" i="12"/>
  <c r="J261" i="12"/>
  <c r="L258" i="12"/>
  <c r="L257" i="12" s="1"/>
  <c r="K258" i="12"/>
  <c r="K257" i="12" s="1"/>
  <c r="J258" i="12"/>
  <c r="J257" i="12" s="1"/>
  <c r="I258" i="12"/>
  <c r="I257" i="12"/>
  <c r="L254" i="12"/>
  <c r="L253" i="12" s="1"/>
  <c r="K254" i="12"/>
  <c r="J254" i="12"/>
  <c r="I254" i="12"/>
  <c r="K253" i="12"/>
  <c r="J253" i="12"/>
  <c r="I253" i="12"/>
  <c r="L250" i="12"/>
  <c r="K250" i="12"/>
  <c r="J250" i="12"/>
  <c r="I250" i="12"/>
  <c r="I249" i="12" s="1"/>
  <c r="I239" i="12" s="1"/>
  <c r="L249" i="12"/>
  <c r="K249" i="12"/>
  <c r="J249" i="12"/>
  <c r="L246" i="12"/>
  <c r="K246" i="12"/>
  <c r="J246" i="12"/>
  <c r="I246" i="12"/>
  <c r="L243" i="12"/>
  <c r="K243" i="12"/>
  <c r="J243" i="12"/>
  <c r="I243" i="12"/>
  <c r="L241" i="12"/>
  <c r="L240" i="12" s="1"/>
  <c r="L239" i="12" s="1"/>
  <c r="K241" i="12"/>
  <c r="J241" i="12"/>
  <c r="I241" i="12"/>
  <c r="K240" i="12"/>
  <c r="J240" i="12"/>
  <c r="J239" i="12" s="1"/>
  <c r="I240" i="12"/>
  <c r="L234" i="12"/>
  <c r="L233" i="12" s="1"/>
  <c r="L232" i="12" s="1"/>
  <c r="K234" i="12"/>
  <c r="K233" i="12" s="1"/>
  <c r="K232" i="12" s="1"/>
  <c r="J234" i="12"/>
  <c r="J233" i="12" s="1"/>
  <c r="J232" i="12" s="1"/>
  <c r="I234" i="12"/>
  <c r="I233" i="12"/>
  <c r="I232" i="12" s="1"/>
  <c r="L230" i="12"/>
  <c r="L229" i="12" s="1"/>
  <c r="L228" i="12" s="1"/>
  <c r="K230" i="12"/>
  <c r="K229" i="12" s="1"/>
  <c r="K228" i="12" s="1"/>
  <c r="J230" i="12"/>
  <c r="J229" i="12" s="1"/>
  <c r="J228" i="12" s="1"/>
  <c r="I230" i="12"/>
  <c r="I229" i="12"/>
  <c r="I228" i="12" s="1"/>
  <c r="L221" i="12"/>
  <c r="L220" i="12" s="1"/>
  <c r="K221" i="12"/>
  <c r="K220" i="12" s="1"/>
  <c r="J221" i="12"/>
  <c r="J220" i="12" s="1"/>
  <c r="I221" i="12"/>
  <c r="I220" i="12"/>
  <c r="L218" i="12"/>
  <c r="L217" i="12" s="1"/>
  <c r="L216" i="12" s="1"/>
  <c r="K218" i="12"/>
  <c r="J218" i="12"/>
  <c r="I218" i="12"/>
  <c r="K217" i="12"/>
  <c r="J217" i="12"/>
  <c r="I217" i="12"/>
  <c r="I216" i="12"/>
  <c r="L211" i="12"/>
  <c r="L210" i="12" s="1"/>
  <c r="L209" i="12" s="1"/>
  <c r="K211" i="12"/>
  <c r="J211" i="12"/>
  <c r="I211" i="12"/>
  <c r="K210" i="12"/>
  <c r="K209" i="12" s="1"/>
  <c r="J210" i="12"/>
  <c r="J209" i="12" s="1"/>
  <c r="I210" i="12"/>
  <c r="I209" i="12"/>
  <c r="L207" i="12"/>
  <c r="L206" i="12" s="1"/>
  <c r="K207" i="12"/>
  <c r="J207" i="12"/>
  <c r="I207" i="12"/>
  <c r="K206" i="12"/>
  <c r="J206" i="12"/>
  <c r="I206" i="12"/>
  <c r="L202" i="12"/>
  <c r="K202" i="12"/>
  <c r="J202" i="12"/>
  <c r="I202" i="12"/>
  <c r="I201" i="12" s="1"/>
  <c r="L201" i="12"/>
  <c r="K201" i="12"/>
  <c r="J201" i="12"/>
  <c r="L196" i="12"/>
  <c r="L195" i="12" s="1"/>
  <c r="K196" i="12"/>
  <c r="K195" i="12" s="1"/>
  <c r="K186" i="12" s="1"/>
  <c r="J196" i="12"/>
  <c r="J195" i="12" s="1"/>
  <c r="J186" i="12" s="1"/>
  <c r="I196" i="12"/>
  <c r="I195" i="12"/>
  <c r="L191" i="12"/>
  <c r="L190" i="12" s="1"/>
  <c r="K191" i="12"/>
  <c r="J191" i="12"/>
  <c r="I191" i="12"/>
  <c r="K190" i="12"/>
  <c r="J190" i="12"/>
  <c r="I190" i="12"/>
  <c r="L188" i="12"/>
  <c r="K188" i="12"/>
  <c r="J188" i="12"/>
  <c r="I188" i="12"/>
  <c r="I187" i="12" s="1"/>
  <c r="L187" i="12"/>
  <c r="K187" i="12"/>
  <c r="J187" i="12"/>
  <c r="L180" i="12"/>
  <c r="L179" i="12" s="1"/>
  <c r="K180" i="12"/>
  <c r="K179" i="12" s="1"/>
  <c r="J180" i="12"/>
  <c r="J179" i="12" s="1"/>
  <c r="I180" i="12"/>
  <c r="I179" i="12"/>
  <c r="I173" i="12" s="1"/>
  <c r="L175" i="12"/>
  <c r="L174" i="12" s="1"/>
  <c r="L173" i="12" s="1"/>
  <c r="K175" i="12"/>
  <c r="K174" i="12" s="1"/>
  <c r="J175" i="12"/>
  <c r="I175" i="12"/>
  <c r="J174" i="12"/>
  <c r="I174" i="12"/>
  <c r="L171" i="12"/>
  <c r="L170" i="12" s="1"/>
  <c r="L169" i="12" s="1"/>
  <c r="L168" i="12" s="1"/>
  <c r="K171" i="12"/>
  <c r="J171" i="12"/>
  <c r="I171" i="12"/>
  <c r="K170" i="12"/>
  <c r="K169" i="12" s="1"/>
  <c r="J170" i="12"/>
  <c r="J169" i="12" s="1"/>
  <c r="I170" i="12"/>
  <c r="I169" i="12"/>
  <c r="I168" i="12" s="1"/>
  <c r="L166" i="12"/>
  <c r="L165" i="12" s="1"/>
  <c r="K166" i="12"/>
  <c r="K165" i="12" s="1"/>
  <c r="J166" i="12"/>
  <c r="J165" i="12" s="1"/>
  <c r="I166" i="12"/>
  <c r="I165" i="12"/>
  <c r="L161" i="12"/>
  <c r="L160" i="12" s="1"/>
  <c r="K161" i="12"/>
  <c r="J161" i="12"/>
  <c r="I161" i="12"/>
  <c r="K160" i="12"/>
  <c r="J160" i="12"/>
  <c r="J159" i="12" s="1"/>
  <c r="J158" i="12" s="1"/>
  <c r="I160" i="12"/>
  <c r="I159" i="12"/>
  <c r="I158" i="12" s="1"/>
  <c r="L155" i="12"/>
  <c r="L154" i="12" s="1"/>
  <c r="L153" i="12" s="1"/>
  <c r="K155" i="12"/>
  <c r="K154" i="12" s="1"/>
  <c r="K153" i="12" s="1"/>
  <c r="J155" i="12"/>
  <c r="J154" i="12" s="1"/>
  <c r="J153" i="12" s="1"/>
  <c r="I155" i="12"/>
  <c r="I154" i="12"/>
  <c r="I153" i="12" s="1"/>
  <c r="L151" i="12"/>
  <c r="L150" i="12" s="1"/>
  <c r="K151" i="12"/>
  <c r="K150" i="12" s="1"/>
  <c r="J151" i="12"/>
  <c r="J150" i="12" s="1"/>
  <c r="I151" i="12"/>
  <c r="I150" i="12"/>
  <c r="L147" i="12"/>
  <c r="L146" i="12" s="1"/>
  <c r="L145" i="12" s="1"/>
  <c r="K147" i="12"/>
  <c r="J147" i="12"/>
  <c r="I147" i="12"/>
  <c r="K146" i="12"/>
  <c r="K145" i="12" s="1"/>
  <c r="J146" i="12"/>
  <c r="J145" i="12" s="1"/>
  <c r="I146" i="12"/>
  <c r="I145" i="12"/>
  <c r="L142" i="12"/>
  <c r="L141" i="12" s="1"/>
  <c r="L140" i="12" s="1"/>
  <c r="K142" i="12"/>
  <c r="J142" i="12"/>
  <c r="I142" i="12"/>
  <c r="K141" i="12"/>
  <c r="K140" i="12" s="1"/>
  <c r="K139" i="12" s="1"/>
  <c r="J141" i="12"/>
  <c r="J140" i="12" s="1"/>
  <c r="J139" i="12" s="1"/>
  <c r="I141" i="12"/>
  <c r="I140" i="12"/>
  <c r="L137" i="12"/>
  <c r="L136" i="12" s="1"/>
  <c r="L135" i="12" s="1"/>
  <c r="K137" i="12"/>
  <c r="K136" i="12" s="1"/>
  <c r="K135" i="12" s="1"/>
  <c r="J137" i="12"/>
  <c r="J136" i="12" s="1"/>
  <c r="J135" i="12" s="1"/>
  <c r="I137" i="12"/>
  <c r="I136" i="12"/>
  <c r="I135" i="12" s="1"/>
  <c r="L133" i="12"/>
  <c r="L132" i="12" s="1"/>
  <c r="L131" i="12" s="1"/>
  <c r="K133" i="12"/>
  <c r="K132" i="12" s="1"/>
  <c r="K131" i="12" s="1"/>
  <c r="J133" i="12"/>
  <c r="J132" i="12" s="1"/>
  <c r="J131" i="12" s="1"/>
  <c r="I133" i="12"/>
  <c r="I132" i="12"/>
  <c r="I131" i="12" s="1"/>
  <c r="L129" i="12"/>
  <c r="L128" i="12" s="1"/>
  <c r="L127" i="12" s="1"/>
  <c r="K129" i="12"/>
  <c r="K128" i="12" s="1"/>
  <c r="K127" i="12" s="1"/>
  <c r="J129" i="12"/>
  <c r="J128" i="12" s="1"/>
  <c r="J127" i="12" s="1"/>
  <c r="I129" i="12"/>
  <c r="I128" i="12"/>
  <c r="I127" i="12" s="1"/>
  <c r="L125" i="12"/>
  <c r="L124" i="12" s="1"/>
  <c r="L123" i="12" s="1"/>
  <c r="K125" i="12"/>
  <c r="K124" i="12" s="1"/>
  <c r="K123" i="12" s="1"/>
  <c r="J125" i="12"/>
  <c r="J124" i="12" s="1"/>
  <c r="J123" i="12" s="1"/>
  <c r="I125" i="12"/>
  <c r="I124" i="12"/>
  <c r="I123" i="12" s="1"/>
  <c r="L121" i="12"/>
  <c r="L120" i="12" s="1"/>
  <c r="L119" i="12" s="1"/>
  <c r="K121" i="12"/>
  <c r="K120" i="12" s="1"/>
  <c r="K119" i="12" s="1"/>
  <c r="J121" i="12"/>
  <c r="J120" i="12" s="1"/>
  <c r="J119" i="12" s="1"/>
  <c r="I121" i="12"/>
  <c r="I120" i="12"/>
  <c r="I119" i="12" s="1"/>
  <c r="L116" i="12"/>
  <c r="L115" i="12" s="1"/>
  <c r="L114" i="12" s="1"/>
  <c r="K116" i="12"/>
  <c r="K115" i="12" s="1"/>
  <c r="K114" i="12" s="1"/>
  <c r="J116" i="12"/>
  <c r="J115" i="12" s="1"/>
  <c r="J114" i="12" s="1"/>
  <c r="J113" i="12" s="1"/>
  <c r="I116" i="12"/>
  <c r="I115" i="12"/>
  <c r="I114" i="12" s="1"/>
  <c r="L110" i="12"/>
  <c r="K110" i="12"/>
  <c r="J110" i="12"/>
  <c r="I110" i="12"/>
  <c r="I109" i="12" s="1"/>
  <c r="L109" i="12"/>
  <c r="K109" i="12"/>
  <c r="J109" i="12"/>
  <c r="L106" i="12"/>
  <c r="L105" i="12" s="1"/>
  <c r="L104" i="12" s="1"/>
  <c r="K106" i="12"/>
  <c r="K105" i="12" s="1"/>
  <c r="K104" i="12" s="1"/>
  <c r="J106" i="12"/>
  <c r="J105" i="12" s="1"/>
  <c r="J104" i="12" s="1"/>
  <c r="I106" i="12"/>
  <c r="I105" i="12"/>
  <c r="L101" i="12"/>
  <c r="L100" i="12" s="1"/>
  <c r="L99" i="12" s="1"/>
  <c r="K101" i="12"/>
  <c r="K100" i="12" s="1"/>
  <c r="K99" i="12" s="1"/>
  <c r="J101" i="12"/>
  <c r="J100" i="12" s="1"/>
  <c r="J99" i="12" s="1"/>
  <c r="I101" i="12"/>
  <c r="I100" i="12"/>
  <c r="I99" i="12" s="1"/>
  <c r="L96" i="12"/>
  <c r="L95" i="12" s="1"/>
  <c r="L94" i="12" s="1"/>
  <c r="K96" i="12"/>
  <c r="K95" i="12" s="1"/>
  <c r="K94" i="12" s="1"/>
  <c r="J96" i="12"/>
  <c r="J95" i="12" s="1"/>
  <c r="J94" i="12" s="1"/>
  <c r="I96" i="12"/>
  <c r="I95" i="12"/>
  <c r="I94" i="12" s="1"/>
  <c r="L89" i="12"/>
  <c r="K89" i="12"/>
  <c r="J89" i="12"/>
  <c r="I89" i="12"/>
  <c r="I88" i="12" s="1"/>
  <c r="I87" i="12" s="1"/>
  <c r="I86" i="12" s="1"/>
  <c r="L88" i="12"/>
  <c r="L87" i="12" s="1"/>
  <c r="L86" i="12" s="1"/>
  <c r="K88" i="12"/>
  <c r="J88" i="12"/>
  <c r="K87" i="12"/>
  <c r="K86" i="12" s="1"/>
  <c r="J87" i="12"/>
  <c r="J86" i="12" s="1"/>
  <c r="L84" i="12"/>
  <c r="L83" i="12" s="1"/>
  <c r="L82" i="12" s="1"/>
  <c r="K84" i="12"/>
  <c r="J84" i="12"/>
  <c r="I84" i="12"/>
  <c r="K83" i="12"/>
  <c r="K82" i="12" s="1"/>
  <c r="J83" i="12"/>
  <c r="J82" i="12" s="1"/>
  <c r="I83" i="12"/>
  <c r="I82" i="12"/>
  <c r="L78" i="12"/>
  <c r="L77" i="12" s="1"/>
  <c r="K78" i="12"/>
  <c r="J78" i="12"/>
  <c r="I78" i="12"/>
  <c r="K77" i="12"/>
  <c r="J77" i="12"/>
  <c r="I77" i="12"/>
  <c r="L73" i="12"/>
  <c r="K73" i="12"/>
  <c r="J73" i="12"/>
  <c r="I73" i="12"/>
  <c r="I72" i="12" s="1"/>
  <c r="L72" i="12"/>
  <c r="K72" i="12"/>
  <c r="J72" i="12"/>
  <c r="L68" i="12"/>
  <c r="L67" i="12" s="1"/>
  <c r="K68" i="12"/>
  <c r="K67" i="12" s="1"/>
  <c r="K66" i="12" s="1"/>
  <c r="J68" i="12"/>
  <c r="J67" i="12" s="1"/>
  <c r="J66" i="12" s="1"/>
  <c r="J65" i="12" s="1"/>
  <c r="I68" i="12"/>
  <c r="I67" i="12"/>
  <c r="I66" i="12" s="1"/>
  <c r="I65" i="12" s="1"/>
  <c r="L49" i="12"/>
  <c r="K49" i="12"/>
  <c r="J49" i="12"/>
  <c r="J48" i="12" s="1"/>
  <c r="J47" i="12" s="1"/>
  <c r="J46" i="12" s="1"/>
  <c r="I49" i="12"/>
  <c r="I48" i="12" s="1"/>
  <c r="I47" i="12" s="1"/>
  <c r="I46" i="12" s="1"/>
  <c r="L48" i="12"/>
  <c r="L47" i="12" s="1"/>
  <c r="L46" i="12" s="1"/>
  <c r="K48" i="12"/>
  <c r="K47" i="12"/>
  <c r="K46" i="12" s="1"/>
  <c r="L44" i="12"/>
  <c r="L43" i="12" s="1"/>
  <c r="L42" i="12" s="1"/>
  <c r="K44" i="12"/>
  <c r="J44" i="12"/>
  <c r="I44" i="12"/>
  <c r="K43" i="12"/>
  <c r="K42" i="12" s="1"/>
  <c r="J43" i="12"/>
  <c r="J42" i="12" s="1"/>
  <c r="I43" i="12"/>
  <c r="I42" i="12"/>
  <c r="L40" i="12"/>
  <c r="K40" i="12"/>
  <c r="J40" i="12"/>
  <c r="I40" i="12"/>
  <c r="L38" i="12"/>
  <c r="L37" i="12" s="1"/>
  <c r="L36" i="12" s="1"/>
  <c r="L35" i="12" s="1"/>
  <c r="K38" i="12"/>
  <c r="K37" i="12" s="1"/>
  <c r="K36" i="12" s="1"/>
  <c r="J38" i="12"/>
  <c r="J37" i="12" s="1"/>
  <c r="J36" i="12" s="1"/>
  <c r="J35" i="12" s="1"/>
  <c r="I38" i="12"/>
  <c r="I37" i="12"/>
  <c r="I36" i="12" s="1"/>
  <c r="I35" i="12" s="1"/>
  <c r="L365" i="4"/>
  <c r="L364" i="4" s="1"/>
  <c r="K365" i="4"/>
  <c r="J365" i="4"/>
  <c r="I365" i="4"/>
  <c r="K364" i="4"/>
  <c r="J364" i="4"/>
  <c r="I364" i="4"/>
  <c r="L362" i="4"/>
  <c r="L361" i="4" s="1"/>
  <c r="K362" i="4"/>
  <c r="J362" i="4"/>
  <c r="I362" i="4"/>
  <c r="K361" i="4"/>
  <c r="J361" i="4"/>
  <c r="I361" i="4"/>
  <c r="L359" i="4"/>
  <c r="K359" i="4"/>
  <c r="K358" i="4" s="1"/>
  <c r="J359" i="4"/>
  <c r="J358" i="4" s="1"/>
  <c r="I359" i="4"/>
  <c r="I358" i="4" s="1"/>
  <c r="L358" i="4"/>
  <c r="L355" i="4"/>
  <c r="L354" i="4" s="1"/>
  <c r="K355" i="4"/>
  <c r="J355" i="4"/>
  <c r="I355" i="4"/>
  <c r="K354" i="4"/>
  <c r="J354" i="4"/>
  <c r="I354" i="4"/>
  <c r="L351" i="4"/>
  <c r="L350" i="4" s="1"/>
  <c r="K351" i="4"/>
  <c r="J351" i="4"/>
  <c r="I351" i="4"/>
  <c r="K350" i="4"/>
  <c r="J350" i="4"/>
  <c r="I350" i="4"/>
  <c r="L347" i="4"/>
  <c r="K347" i="4"/>
  <c r="K346" i="4" s="1"/>
  <c r="K336" i="4" s="1"/>
  <c r="J347" i="4"/>
  <c r="J346" i="4" s="1"/>
  <c r="I347" i="4"/>
  <c r="I346" i="4" s="1"/>
  <c r="I336" i="4" s="1"/>
  <c r="L346" i="4"/>
  <c r="L343" i="4"/>
  <c r="K343" i="4"/>
  <c r="J343" i="4"/>
  <c r="I343" i="4"/>
  <c r="L340" i="4"/>
  <c r="K340" i="4"/>
  <c r="J340" i="4"/>
  <c r="I340" i="4"/>
  <c r="L338" i="4"/>
  <c r="L337" i="4" s="1"/>
  <c r="L336" i="4" s="1"/>
  <c r="K338" i="4"/>
  <c r="J338" i="4"/>
  <c r="I338" i="4"/>
  <c r="K337" i="4"/>
  <c r="J337" i="4"/>
  <c r="I337" i="4"/>
  <c r="L333" i="4"/>
  <c r="L332" i="4" s="1"/>
  <c r="K333" i="4"/>
  <c r="J333" i="4"/>
  <c r="I333" i="4"/>
  <c r="K332" i="4"/>
  <c r="J332" i="4"/>
  <c r="I332" i="4"/>
  <c r="L330" i="4"/>
  <c r="K330" i="4"/>
  <c r="K329" i="4" s="1"/>
  <c r="J330" i="4"/>
  <c r="J329" i="4" s="1"/>
  <c r="I330" i="4"/>
  <c r="I329" i="4" s="1"/>
  <c r="L329" i="4"/>
  <c r="L327" i="4"/>
  <c r="L326" i="4" s="1"/>
  <c r="K327" i="4"/>
  <c r="J327" i="4"/>
  <c r="I327" i="4"/>
  <c r="K326" i="4"/>
  <c r="J326" i="4"/>
  <c r="I326" i="4"/>
  <c r="L323" i="4"/>
  <c r="L322" i="4" s="1"/>
  <c r="K323" i="4"/>
  <c r="J323" i="4"/>
  <c r="I323" i="4"/>
  <c r="K322" i="4"/>
  <c r="J322" i="4"/>
  <c r="I322" i="4"/>
  <c r="L319" i="4"/>
  <c r="K319" i="4"/>
  <c r="K318" i="4" s="1"/>
  <c r="J319" i="4"/>
  <c r="J318" i="4" s="1"/>
  <c r="I319" i="4"/>
  <c r="I318" i="4" s="1"/>
  <c r="L318" i="4"/>
  <c r="L315" i="4"/>
  <c r="L314" i="4" s="1"/>
  <c r="K315" i="4"/>
  <c r="J315" i="4"/>
  <c r="I315" i="4"/>
  <c r="K314" i="4"/>
  <c r="J314" i="4"/>
  <c r="I314" i="4"/>
  <c r="L311" i="4"/>
  <c r="K311" i="4"/>
  <c r="J311" i="4"/>
  <c r="I311" i="4"/>
  <c r="L308" i="4"/>
  <c r="K308" i="4"/>
  <c r="J308" i="4"/>
  <c r="I308" i="4"/>
  <c r="L306" i="4"/>
  <c r="K306" i="4"/>
  <c r="K305" i="4" s="1"/>
  <c r="K304" i="4" s="1"/>
  <c r="J306" i="4"/>
  <c r="J305" i="4" s="1"/>
  <c r="I306" i="4"/>
  <c r="I305" i="4" s="1"/>
  <c r="L305" i="4"/>
  <c r="L300" i="4"/>
  <c r="L299" i="4" s="1"/>
  <c r="K300" i="4"/>
  <c r="J300" i="4"/>
  <c r="J299" i="4" s="1"/>
  <c r="I300" i="4"/>
  <c r="I299" i="4" s="1"/>
  <c r="K299" i="4"/>
  <c r="L297" i="4"/>
  <c r="K297" i="4"/>
  <c r="K296" i="4" s="1"/>
  <c r="J297" i="4"/>
  <c r="J296" i="4" s="1"/>
  <c r="I297" i="4"/>
  <c r="I296" i="4" s="1"/>
  <c r="L296" i="4"/>
  <c r="L294" i="4"/>
  <c r="L293" i="4" s="1"/>
  <c r="K294" i="4"/>
  <c r="J294" i="4"/>
  <c r="I294" i="4"/>
  <c r="K293" i="4"/>
  <c r="J293" i="4"/>
  <c r="I293" i="4"/>
  <c r="L290" i="4"/>
  <c r="L289" i="4" s="1"/>
  <c r="K290" i="4"/>
  <c r="J290" i="4"/>
  <c r="J289" i="4" s="1"/>
  <c r="I290" i="4"/>
  <c r="I289" i="4" s="1"/>
  <c r="K289" i="4"/>
  <c r="L286" i="4"/>
  <c r="K286" i="4"/>
  <c r="K285" i="4" s="1"/>
  <c r="J286" i="4"/>
  <c r="J285" i="4" s="1"/>
  <c r="I286" i="4"/>
  <c r="I285" i="4" s="1"/>
  <c r="L285" i="4"/>
  <c r="L282" i="4"/>
  <c r="L281" i="4" s="1"/>
  <c r="K282" i="4"/>
  <c r="J282" i="4"/>
  <c r="I282" i="4"/>
  <c r="K281" i="4"/>
  <c r="J281" i="4"/>
  <c r="I281" i="4"/>
  <c r="L278" i="4"/>
  <c r="K278" i="4"/>
  <c r="J278" i="4"/>
  <c r="I278" i="4"/>
  <c r="L275" i="4"/>
  <c r="K275" i="4"/>
  <c r="J275" i="4"/>
  <c r="I275" i="4"/>
  <c r="L273" i="4"/>
  <c r="K273" i="4"/>
  <c r="K272" i="4" s="1"/>
  <c r="J273" i="4"/>
  <c r="J272" i="4" s="1"/>
  <c r="I273" i="4"/>
  <c r="I272" i="4" s="1"/>
  <c r="L272" i="4"/>
  <c r="L268" i="4"/>
  <c r="K268" i="4"/>
  <c r="K267" i="4" s="1"/>
  <c r="J268" i="4"/>
  <c r="J267" i="4" s="1"/>
  <c r="I268" i="4"/>
  <c r="I267" i="4" s="1"/>
  <c r="L267" i="4"/>
  <c r="L265" i="4"/>
  <c r="L264" i="4" s="1"/>
  <c r="K265" i="4"/>
  <c r="J265" i="4"/>
  <c r="I265" i="4"/>
  <c r="K264" i="4"/>
  <c r="J264" i="4"/>
  <c r="I264" i="4"/>
  <c r="L262" i="4"/>
  <c r="L261" i="4" s="1"/>
  <c r="K262" i="4"/>
  <c r="J262" i="4"/>
  <c r="J261" i="4" s="1"/>
  <c r="I262" i="4"/>
  <c r="K261" i="4"/>
  <c r="I261" i="4"/>
  <c r="L258" i="4"/>
  <c r="K258" i="4"/>
  <c r="K257" i="4" s="1"/>
  <c r="J258" i="4"/>
  <c r="J257" i="4" s="1"/>
  <c r="I258" i="4"/>
  <c r="I257" i="4" s="1"/>
  <c r="L257" i="4"/>
  <c r="L254" i="4"/>
  <c r="L253" i="4" s="1"/>
  <c r="K254" i="4"/>
  <c r="J254" i="4"/>
  <c r="I254" i="4"/>
  <c r="K253" i="4"/>
  <c r="J253" i="4"/>
  <c r="I253" i="4"/>
  <c r="L250" i="4"/>
  <c r="L249" i="4" s="1"/>
  <c r="K250" i="4"/>
  <c r="J250" i="4"/>
  <c r="J249" i="4" s="1"/>
  <c r="I250" i="4"/>
  <c r="K249" i="4"/>
  <c r="I249" i="4"/>
  <c r="L246" i="4"/>
  <c r="K246" i="4"/>
  <c r="J246" i="4"/>
  <c r="I246" i="4"/>
  <c r="L243" i="4"/>
  <c r="K243" i="4"/>
  <c r="J243" i="4"/>
  <c r="I243" i="4"/>
  <c r="L241" i="4"/>
  <c r="L240" i="4" s="1"/>
  <c r="K241" i="4"/>
  <c r="J241" i="4"/>
  <c r="I241" i="4"/>
  <c r="K240" i="4"/>
  <c r="K239" i="4" s="1"/>
  <c r="J240" i="4"/>
  <c r="I240" i="4"/>
  <c r="L234" i="4"/>
  <c r="K234" i="4"/>
  <c r="K233" i="4" s="1"/>
  <c r="K232" i="4" s="1"/>
  <c r="J234" i="4"/>
  <c r="J233" i="4" s="1"/>
  <c r="J232" i="4" s="1"/>
  <c r="I234" i="4"/>
  <c r="I233" i="4" s="1"/>
  <c r="I232" i="4" s="1"/>
  <c r="L233" i="4"/>
  <c r="L232" i="4" s="1"/>
  <c r="L230" i="4"/>
  <c r="K230" i="4"/>
  <c r="K229" i="4" s="1"/>
  <c r="K228" i="4" s="1"/>
  <c r="J230" i="4"/>
  <c r="J229" i="4" s="1"/>
  <c r="J228" i="4" s="1"/>
  <c r="I230" i="4"/>
  <c r="I229" i="4" s="1"/>
  <c r="I228" i="4" s="1"/>
  <c r="L229" i="4"/>
  <c r="L228" i="4" s="1"/>
  <c r="L221" i="4"/>
  <c r="K221" i="4"/>
  <c r="K220" i="4" s="1"/>
  <c r="J221" i="4"/>
  <c r="J220" i="4" s="1"/>
  <c r="I221" i="4"/>
  <c r="I220" i="4" s="1"/>
  <c r="L220" i="4"/>
  <c r="L218" i="4"/>
  <c r="L217" i="4" s="1"/>
  <c r="L216" i="4" s="1"/>
  <c r="K218" i="4"/>
  <c r="J218" i="4"/>
  <c r="I218" i="4"/>
  <c r="K217" i="4"/>
  <c r="J217" i="4"/>
  <c r="I217" i="4"/>
  <c r="L211" i="4"/>
  <c r="L210" i="4" s="1"/>
  <c r="L209" i="4" s="1"/>
  <c r="K211" i="4"/>
  <c r="J211" i="4"/>
  <c r="I211" i="4"/>
  <c r="K210" i="4"/>
  <c r="K209" i="4" s="1"/>
  <c r="J210" i="4"/>
  <c r="J209" i="4" s="1"/>
  <c r="I210" i="4"/>
  <c r="I209" i="4" s="1"/>
  <c r="L207" i="4"/>
  <c r="L206" i="4" s="1"/>
  <c r="K207" i="4"/>
  <c r="J207" i="4"/>
  <c r="I207" i="4"/>
  <c r="K206" i="4"/>
  <c r="J206" i="4"/>
  <c r="I206" i="4"/>
  <c r="L202" i="4"/>
  <c r="L201" i="4" s="1"/>
  <c r="K202" i="4"/>
  <c r="J202" i="4"/>
  <c r="J201" i="4" s="1"/>
  <c r="I202" i="4"/>
  <c r="I201" i="4" s="1"/>
  <c r="K201" i="4"/>
  <c r="L196" i="4"/>
  <c r="K196" i="4"/>
  <c r="K195" i="4" s="1"/>
  <c r="K186" i="4" s="1"/>
  <c r="J196" i="4"/>
  <c r="J195" i="4" s="1"/>
  <c r="I196" i="4"/>
  <c r="I195" i="4" s="1"/>
  <c r="L195" i="4"/>
  <c r="L191" i="4"/>
  <c r="L190" i="4" s="1"/>
  <c r="K191" i="4"/>
  <c r="J191" i="4"/>
  <c r="I191" i="4"/>
  <c r="K190" i="4"/>
  <c r="J190" i="4"/>
  <c r="I190" i="4"/>
  <c r="L188" i="4"/>
  <c r="L187" i="4" s="1"/>
  <c r="K188" i="4"/>
  <c r="J188" i="4"/>
  <c r="J187" i="4" s="1"/>
  <c r="I188" i="4"/>
  <c r="I187" i="4" s="1"/>
  <c r="I186" i="4" s="1"/>
  <c r="K187" i="4"/>
  <c r="L180" i="4"/>
  <c r="K180" i="4"/>
  <c r="K179" i="4" s="1"/>
  <c r="J180" i="4"/>
  <c r="J179" i="4" s="1"/>
  <c r="I180" i="4"/>
  <c r="I179" i="4" s="1"/>
  <c r="L179" i="4"/>
  <c r="L175" i="4"/>
  <c r="L174" i="4" s="1"/>
  <c r="L173" i="4" s="1"/>
  <c r="K175" i="4"/>
  <c r="J175" i="4"/>
  <c r="I175" i="4"/>
  <c r="K174" i="4"/>
  <c r="J174" i="4"/>
  <c r="I174" i="4"/>
  <c r="L171" i="4"/>
  <c r="L170" i="4" s="1"/>
  <c r="L169" i="4" s="1"/>
  <c r="L168" i="4" s="1"/>
  <c r="K171" i="4"/>
  <c r="J171" i="4"/>
  <c r="I171" i="4"/>
  <c r="K170" i="4"/>
  <c r="K169" i="4" s="1"/>
  <c r="J170" i="4"/>
  <c r="J169" i="4" s="1"/>
  <c r="I170" i="4"/>
  <c r="I169" i="4" s="1"/>
  <c r="L166" i="4"/>
  <c r="K166" i="4"/>
  <c r="K165" i="4" s="1"/>
  <c r="J166" i="4"/>
  <c r="J165" i="4" s="1"/>
  <c r="I166" i="4"/>
  <c r="I165" i="4" s="1"/>
  <c r="L165" i="4"/>
  <c r="L161" i="4"/>
  <c r="L160" i="4" s="1"/>
  <c r="L159" i="4" s="1"/>
  <c r="L158" i="4" s="1"/>
  <c r="K161" i="4"/>
  <c r="J161" i="4"/>
  <c r="I161" i="4"/>
  <c r="K160" i="4"/>
  <c r="K159" i="4" s="1"/>
  <c r="K158" i="4" s="1"/>
  <c r="J160" i="4"/>
  <c r="I160" i="4"/>
  <c r="L155" i="4"/>
  <c r="K155" i="4"/>
  <c r="K154" i="4" s="1"/>
  <c r="K153" i="4" s="1"/>
  <c r="J155" i="4"/>
  <c r="J154" i="4" s="1"/>
  <c r="J153" i="4" s="1"/>
  <c r="I155" i="4"/>
  <c r="I154" i="4" s="1"/>
  <c r="I153" i="4" s="1"/>
  <c r="L154" i="4"/>
  <c r="L153" i="4" s="1"/>
  <c r="L151" i="4"/>
  <c r="K151" i="4"/>
  <c r="K150" i="4" s="1"/>
  <c r="J151" i="4"/>
  <c r="J150" i="4" s="1"/>
  <c r="I151" i="4"/>
  <c r="I150" i="4" s="1"/>
  <c r="L150" i="4"/>
  <c r="L147" i="4"/>
  <c r="L146" i="4" s="1"/>
  <c r="L145" i="4" s="1"/>
  <c r="K147" i="4"/>
  <c r="J147" i="4"/>
  <c r="I147" i="4"/>
  <c r="K146" i="4"/>
  <c r="K145" i="4" s="1"/>
  <c r="J146" i="4"/>
  <c r="J145" i="4" s="1"/>
  <c r="I146" i="4"/>
  <c r="I145" i="4" s="1"/>
  <c r="L142" i="4"/>
  <c r="L141" i="4" s="1"/>
  <c r="L140" i="4" s="1"/>
  <c r="K142" i="4"/>
  <c r="J142" i="4"/>
  <c r="I142" i="4"/>
  <c r="K141" i="4"/>
  <c r="K140" i="4" s="1"/>
  <c r="K139" i="4" s="1"/>
  <c r="J141" i="4"/>
  <c r="J140" i="4" s="1"/>
  <c r="I141" i="4"/>
  <c r="I140" i="4" s="1"/>
  <c r="L137" i="4"/>
  <c r="K137" i="4"/>
  <c r="K136" i="4" s="1"/>
  <c r="K135" i="4" s="1"/>
  <c r="J137" i="4"/>
  <c r="J136" i="4" s="1"/>
  <c r="J135" i="4" s="1"/>
  <c r="I137" i="4"/>
  <c r="I136" i="4" s="1"/>
  <c r="I135" i="4" s="1"/>
  <c r="L136" i="4"/>
  <c r="L135" i="4"/>
  <c r="L133" i="4"/>
  <c r="K133" i="4"/>
  <c r="K132" i="4" s="1"/>
  <c r="K131" i="4" s="1"/>
  <c r="J133" i="4"/>
  <c r="J132" i="4" s="1"/>
  <c r="J131" i="4" s="1"/>
  <c r="I133" i="4"/>
  <c r="I132" i="4" s="1"/>
  <c r="I131" i="4" s="1"/>
  <c r="L132" i="4"/>
  <c r="L131" i="4"/>
  <c r="L129" i="4"/>
  <c r="K129" i="4"/>
  <c r="K128" i="4" s="1"/>
  <c r="K127" i="4" s="1"/>
  <c r="J129" i="4"/>
  <c r="J128" i="4" s="1"/>
  <c r="J127" i="4" s="1"/>
  <c r="I129" i="4"/>
  <c r="I128" i="4" s="1"/>
  <c r="I127" i="4" s="1"/>
  <c r="L128" i="4"/>
  <c r="L127" i="4" s="1"/>
  <c r="L125" i="4"/>
  <c r="K125" i="4"/>
  <c r="K124" i="4" s="1"/>
  <c r="K123" i="4" s="1"/>
  <c r="J125" i="4"/>
  <c r="J124" i="4" s="1"/>
  <c r="J123" i="4" s="1"/>
  <c r="I125" i="4"/>
  <c r="I124" i="4" s="1"/>
  <c r="I123" i="4" s="1"/>
  <c r="L124" i="4"/>
  <c r="L123" i="4" s="1"/>
  <c r="L121" i="4"/>
  <c r="K121" i="4"/>
  <c r="K120" i="4" s="1"/>
  <c r="K119" i="4" s="1"/>
  <c r="J121" i="4"/>
  <c r="J120" i="4" s="1"/>
  <c r="J119" i="4" s="1"/>
  <c r="I121" i="4"/>
  <c r="I120" i="4" s="1"/>
  <c r="I119" i="4" s="1"/>
  <c r="L120" i="4"/>
  <c r="L119" i="4" s="1"/>
  <c r="L116" i="4"/>
  <c r="K116" i="4"/>
  <c r="K115" i="4" s="1"/>
  <c r="K114" i="4" s="1"/>
  <c r="J116" i="4"/>
  <c r="J115" i="4" s="1"/>
  <c r="J114" i="4" s="1"/>
  <c r="I116" i="4"/>
  <c r="I115" i="4" s="1"/>
  <c r="I114" i="4" s="1"/>
  <c r="L115" i="4"/>
  <c r="L114" i="4"/>
  <c r="L110" i="4"/>
  <c r="K110" i="4"/>
  <c r="J110" i="4"/>
  <c r="J109" i="4" s="1"/>
  <c r="I110" i="4"/>
  <c r="I109" i="4" s="1"/>
  <c r="L109" i="4"/>
  <c r="K109" i="4"/>
  <c r="L106" i="4"/>
  <c r="K106" i="4"/>
  <c r="K105" i="4" s="1"/>
  <c r="K104" i="4" s="1"/>
  <c r="J106" i="4"/>
  <c r="J105" i="4" s="1"/>
  <c r="J104" i="4" s="1"/>
  <c r="I106" i="4"/>
  <c r="I105" i="4" s="1"/>
  <c r="I104" i="4" s="1"/>
  <c r="L105" i="4"/>
  <c r="L104" i="4"/>
  <c r="L101" i="4"/>
  <c r="K101" i="4"/>
  <c r="K100" i="4" s="1"/>
  <c r="K99" i="4" s="1"/>
  <c r="J101" i="4"/>
  <c r="J100" i="4" s="1"/>
  <c r="J99" i="4" s="1"/>
  <c r="I101" i="4"/>
  <c r="I100" i="4" s="1"/>
  <c r="I99" i="4" s="1"/>
  <c r="L100" i="4"/>
  <c r="L99" i="4"/>
  <c r="L96" i="4"/>
  <c r="K96" i="4"/>
  <c r="K95" i="4" s="1"/>
  <c r="K94" i="4" s="1"/>
  <c r="K93" i="4" s="1"/>
  <c r="J96" i="4"/>
  <c r="J95" i="4" s="1"/>
  <c r="J94" i="4" s="1"/>
  <c r="J93" i="4" s="1"/>
  <c r="I96" i="4"/>
  <c r="I95" i="4" s="1"/>
  <c r="I94" i="4" s="1"/>
  <c r="I93" i="4" s="1"/>
  <c r="L95" i="4"/>
  <c r="L94" i="4"/>
  <c r="L93" i="4" s="1"/>
  <c r="L89" i="4"/>
  <c r="K89" i="4"/>
  <c r="J89" i="4"/>
  <c r="J88" i="4" s="1"/>
  <c r="J87" i="4" s="1"/>
  <c r="J86" i="4" s="1"/>
  <c r="I89" i="4"/>
  <c r="I88" i="4" s="1"/>
  <c r="I87" i="4" s="1"/>
  <c r="I86" i="4" s="1"/>
  <c r="L88" i="4"/>
  <c r="L87" i="4" s="1"/>
  <c r="L86" i="4" s="1"/>
  <c r="K88" i="4"/>
  <c r="K87" i="4"/>
  <c r="K86" i="4" s="1"/>
  <c r="L84" i="4"/>
  <c r="L83" i="4" s="1"/>
  <c r="L82" i="4" s="1"/>
  <c r="K84" i="4"/>
  <c r="J84" i="4"/>
  <c r="I84" i="4"/>
  <c r="K83" i="4"/>
  <c r="K82" i="4" s="1"/>
  <c r="J83" i="4"/>
  <c r="J82" i="4" s="1"/>
  <c r="I83" i="4"/>
  <c r="I82" i="4" s="1"/>
  <c r="L78" i="4"/>
  <c r="L77" i="4" s="1"/>
  <c r="K78" i="4"/>
  <c r="J78" i="4"/>
  <c r="I78" i="4"/>
  <c r="K77" i="4"/>
  <c r="J77" i="4"/>
  <c r="I77" i="4"/>
  <c r="L73" i="4"/>
  <c r="L72" i="4" s="1"/>
  <c r="L66" i="4" s="1"/>
  <c r="K73" i="4"/>
  <c r="J73" i="4"/>
  <c r="J72" i="4" s="1"/>
  <c r="I73" i="4"/>
  <c r="I72" i="4" s="1"/>
  <c r="K72" i="4"/>
  <c r="L68" i="4"/>
  <c r="K68" i="4"/>
  <c r="K67" i="4" s="1"/>
  <c r="K66" i="4" s="1"/>
  <c r="J68" i="4"/>
  <c r="J67" i="4" s="1"/>
  <c r="J66" i="4" s="1"/>
  <c r="I68" i="4"/>
  <c r="I67" i="4" s="1"/>
  <c r="L67" i="4"/>
  <c r="L49" i="4"/>
  <c r="L48" i="4" s="1"/>
  <c r="L47" i="4" s="1"/>
  <c r="L46" i="4" s="1"/>
  <c r="K49" i="4"/>
  <c r="J49" i="4"/>
  <c r="J48" i="4" s="1"/>
  <c r="J47" i="4" s="1"/>
  <c r="J46" i="4" s="1"/>
  <c r="I49" i="4"/>
  <c r="I48" i="4" s="1"/>
  <c r="I47" i="4" s="1"/>
  <c r="I46" i="4" s="1"/>
  <c r="K48" i="4"/>
  <c r="K47" i="4"/>
  <c r="K46" i="4" s="1"/>
  <c r="L44" i="4"/>
  <c r="L43" i="4" s="1"/>
  <c r="L42" i="4" s="1"/>
  <c r="K44" i="4"/>
  <c r="J44" i="4"/>
  <c r="I44" i="4"/>
  <c r="K43" i="4"/>
  <c r="K42" i="4" s="1"/>
  <c r="J43" i="4"/>
  <c r="J42" i="4" s="1"/>
  <c r="I43" i="4"/>
  <c r="I42" i="4" s="1"/>
  <c r="L40" i="4"/>
  <c r="K40" i="4"/>
  <c r="J40" i="4"/>
  <c r="I40" i="4"/>
  <c r="L38" i="4"/>
  <c r="K38" i="4"/>
  <c r="K37" i="4" s="1"/>
  <c r="K36" i="4" s="1"/>
  <c r="K35" i="4" s="1"/>
  <c r="J38" i="4"/>
  <c r="J37" i="4" s="1"/>
  <c r="J36" i="4" s="1"/>
  <c r="I38" i="4"/>
  <c r="I37" i="4" s="1"/>
  <c r="I36" i="4" s="1"/>
  <c r="L37" i="4"/>
  <c r="L36" i="4" s="1"/>
  <c r="L35" i="4" s="1"/>
  <c r="L365" i="8"/>
  <c r="L364" i="8" s="1"/>
  <c r="K365" i="8"/>
  <c r="J365" i="8"/>
  <c r="I365" i="8"/>
  <c r="K364" i="8"/>
  <c r="J364" i="8"/>
  <c r="I364" i="8"/>
  <c r="L362" i="8"/>
  <c r="K362" i="8"/>
  <c r="K361" i="8" s="1"/>
  <c r="J362" i="8"/>
  <c r="J361" i="8" s="1"/>
  <c r="I362" i="8"/>
  <c r="I361" i="8" s="1"/>
  <c r="L361" i="8"/>
  <c r="L359" i="8"/>
  <c r="K359" i="8"/>
  <c r="J359" i="8"/>
  <c r="J358" i="8" s="1"/>
  <c r="I359" i="8"/>
  <c r="L358" i="8"/>
  <c r="K358" i="8"/>
  <c r="I358" i="8"/>
  <c r="L355" i="8"/>
  <c r="L354" i="8" s="1"/>
  <c r="K355" i="8"/>
  <c r="J355" i="8"/>
  <c r="I355" i="8"/>
  <c r="K354" i="8"/>
  <c r="J354" i="8"/>
  <c r="I354" i="8"/>
  <c r="L351" i="8"/>
  <c r="K351" i="8"/>
  <c r="K350" i="8" s="1"/>
  <c r="J351" i="8"/>
  <c r="J350" i="8" s="1"/>
  <c r="I351" i="8"/>
  <c r="I350" i="8" s="1"/>
  <c r="L350" i="8"/>
  <c r="L347" i="8"/>
  <c r="K347" i="8"/>
  <c r="J347" i="8"/>
  <c r="J346" i="8" s="1"/>
  <c r="I347" i="8"/>
  <c r="L346" i="8"/>
  <c r="K346" i="8"/>
  <c r="I346" i="8"/>
  <c r="L343" i="8"/>
  <c r="K343" i="8"/>
  <c r="J343" i="8"/>
  <c r="I343" i="8"/>
  <c r="L340" i="8"/>
  <c r="K340" i="8"/>
  <c r="J340" i="8"/>
  <c r="I340" i="8"/>
  <c r="L338" i="8"/>
  <c r="K338" i="8"/>
  <c r="K337" i="8" s="1"/>
  <c r="K336" i="8" s="1"/>
  <c r="J338" i="8"/>
  <c r="J337" i="8" s="1"/>
  <c r="I338" i="8"/>
  <c r="I337" i="8" s="1"/>
  <c r="L337" i="8"/>
  <c r="L333" i="8"/>
  <c r="K333" i="8"/>
  <c r="K332" i="8" s="1"/>
  <c r="J333" i="8"/>
  <c r="J332" i="8" s="1"/>
  <c r="I333" i="8"/>
  <c r="I332" i="8" s="1"/>
  <c r="L332" i="8"/>
  <c r="L330" i="8"/>
  <c r="K330" i="8"/>
  <c r="J330" i="8"/>
  <c r="J329" i="8" s="1"/>
  <c r="I330" i="8"/>
  <c r="L329" i="8"/>
  <c r="K329" i="8"/>
  <c r="I329" i="8"/>
  <c r="L327" i="8"/>
  <c r="L326" i="8" s="1"/>
  <c r="K327" i="8"/>
  <c r="J327" i="8"/>
  <c r="I327" i="8"/>
  <c r="K326" i="8"/>
  <c r="J326" i="8"/>
  <c r="I326" i="8"/>
  <c r="L323" i="8"/>
  <c r="K323" i="8"/>
  <c r="K322" i="8" s="1"/>
  <c r="J323" i="8"/>
  <c r="J322" i="8" s="1"/>
  <c r="I323" i="8"/>
  <c r="I322" i="8" s="1"/>
  <c r="L322" i="8"/>
  <c r="L319" i="8"/>
  <c r="K319" i="8"/>
  <c r="J319" i="8"/>
  <c r="J318" i="8" s="1"/>
  <c r="I319" i="8"/>
  <c r="L318" i="8"/>
  <c r="K318" i="8"/>
  <c r="I318" i="8"/>
  <c r="L315" i="8"/>
  <c r="L314" i="8" s="1"/>
  <c r="K315" i="8"/>
  <c r="J315" i="8"/>
  <c r="I315" i="8"/>
  <c r="K314" i="8"/>
  <c r="J314" i="8"/>
  <c r="I314" i="8"/>
  <c r="L311" i="8"/>
  <c r="K311" i="8"/>
  <c r="J311" i="8"/>
  <c r="I311" i="8"/>
  <c r="L308" i="8"/>
  <c r="L305" i="8" s="1"/>
  <c r="K308" i="8"/>
  <c r="J308" i="8"/>
  <c r="I308" i="8"/>
  <c r="L306" i="8"/>
  <c r="K306" i="8"/>
  <c r="J306" i="8"/>
  <c r="J305" i="8" s="1"/>
  <c r="I306" i="8"/>
  <c r="K305" i="8"/>
  <c r="I305" i="8"/>
  <c r="L300" i="8"/>
  <c r="K300" i="8"/>
  <c r="K299" i="8" s="1"/>
  <c r="J300" i="8"/>
  <c r="J299" i="8" s="1"/>
  <c r="I300" i="8"/>
  <c r="I299" i="8" s="1"/>
  <c r="L299" i="8"/>
  <c r="L297" i="8"/>
  <c r="K297" i="8"/>
  <c r="J297" i="8"/>
  <c r="J296" i="8" s="1"/>
  <c r="I297" i="8"/>
  <c r="L296" i="8"/>
  <c r="K296" i="8"/>
  <c r="I296" i="8"/>
  <c r="L294" i="8"/>
  <c r="L293" i="8" s="1"/>
  <c r="K294" i="8"/>
  <c r="J294" i="8"/>
  <c r="I294" i="8"/>
  <c r="K293" i="8"/>
  <c r="J293" i="8"/>
  <c r="I293" i="8"/>
  <c r="L290" i="8"/>
  <c r="K290" i="8"/>
  <c r="K289" i="8" s="1"/>
  <c r="J290" i="8"/>
  <c r="J289" i="8" s="1"/>
  <c r="I290" i="8"/>
  <c r="I289" i="8" s="1"/>
  <c r="L289" i="8"/>
  <c r="L286" i="8"/>
  <c r="K286" i="8"/>
  <c r="J286" i="8"/>
  <c r="J285" i="8" s="1"/>
  <c r="I286" i="8"/>
  <c r="L285" i="8"/>
  <c r="K285" i="8"/>
  <c r="I285" i="8"/>
  <c r="L282" i="8"/>
  <c r="L281" i="8" s="1"/>
  <c r="K282" i="8"/>
  <c r="J282" i="8"/>
  <c r="I282" i="8"/>
  <c r="K281" i="8"/>
  <c r="J281" i="8"/>
  <c r="I281" i="8"/>
  <c r="L278" i="8"/>
  <c r="K278" i="8"/>
  <c r="J278" i="8"/>
  <c r="I278" i="8"/>
  <c r="L275" i="8"/>
  <c r="K275" i="8"/>
  <c r="J275" i="8"/>
  <c r="I275" i="8"/>
  <c r="L273" i="8"/>
  <c r="K273" i="8"/>
  <c r="J273" i="8"/>
  <c r="J272" i="8" s="1"/>
  <c r="I273" i="8"/>
  <c r="L272" i="8"/>
  <c r="K272" i="8"/>
  <c r="K271" i="8" s="1"/>
  <c r="I272" i="8"/>
  <c r="I271" i="8" s="1"/>
  <c r="L268" i="8"/>
  <c r="K268" i="8"/>
  <c r="J268" i="8"/>
  <c r="J267" i="8" s="1"/>
  <c r="I268" i="8"/>
  <c r="L267" i="8"/>
  <c r="K267" i="8"/>
  <c r="I267" i="8"/>
  <c r="L265" i="8"/>
  <c r="L264" i="8" s="1"/>
  <c r="K265" i="8"/>
  <c r="J265" i="8"/>
  <c r="I265" i="8"/>
  <c r="K264" i="8"/>
  <c r="J264" i="8"/>
  <c r="I264" i="8"/>
  <c r="L262" i="8"/>
  <c r="K262" i="8"/>
  <c r="K261" i="8" s="1"/>
  <c r="J262" i="8"/>
  <c r="J261" i="8" s="1"/>
  <c r="I262" i="8"/>
  <c r="I261" i="8" s="1"/>
  <c r="L261" i="8"/>
  <c r="L258" i="8"/>
  <c r="K258" i="8"/>
  <c r="J258" i="8"/>
  <c r="J257" i="8" s="1"/>
  <c r="I258" i="8"/>
  <c r="L257" i="8"/>
  <c r="K257" i="8"/>
  <c r="I257" i="8"/>
  <c r="L254" i="8"/>
  <c r="L253" i="8" s="1"/>
  <c r="K254" i="8"/>
  <c r="J254" i="8"/>
  <c r="I254" i="8"/>
  <c r="K253" i="8"/>
  <c r="J253" i="8"/>
  <c r="I253" i="8"/>
  <c r="L250" i="8"/>
  <c r="K250" i="8"/>
  <c r="K249" i="8" s="1"/>
  <c r="K239" i="8" s="1"/>
  <c r="K238" i="8" s="1"/>
  <c r="J250" i="8"/>
  <c r="J249" i="8" s="1"/>
  <c r="I250" i="8"/>
  <c r="I249" i="8" s="1"/>
  <c r="L249" i="8"/>
  <c r="L246" i="8"/>
  <c r="K246" i="8"/>
  <c r="J246" i="8"/>
  <c r="I246" i="8"/>
  <c r="L243" i="8"/>
  <c r="K243" i="8"/>
  <c r="J243" i="8"/>
  <c r="I243" i="8"/>
  <c r="L241" i="8"/>
  <c r="L240" i="8" s="1"/>
  <c r="L239" i="8" s="1"/>
  <c r="K241" i="8"/>
  <c r="J241" i="8"/>
  <c r="I241" i="8"/>
  <c r="K240" i="8"/>
  <c r="J240" i="8"/>
  <c r="I240" i="8"/>
  <c r="L234" i="8"/>
  <c r="K234" i="8"/>
  <c r="J234" i="8"/>
  <c r="J233" i="8" s="1"/>
  <c r="J232" i="8" s="1"/>
  <c r="I234" i="8"/>
  <c r="L233" i="8"/>
  <c r="K233" i="8"/>
  <c r="K232" i="8" s="1"/>
  <c r="I233" i="8"/>
  <c r="I232" i="8" s="1"/>
  <c r="L232" i="8"/>
  <c r="L230" i="8"/>
  <c r="K230" i="8"/>
  <c r="J230" i="8"/>
  <c r="J229" i="8" s="1"/>
  <c r="J228" i="8" s="1"/>
  <c r="I230" i="8"/>
  <c r="L229" i="8"/>
  <c r="K229" i="8"/>
  <c r="K228" i="8" s="1"/>
  <c r="I229" i="8"/>
  <c r="I228" i="8" s="1"/>
  <c r="L228" i="8"/>
  <c r="L221" i="8"/>
  <c r="K221" i="8"/>
  <c r="J221" i="8"/>
  <c r="J220" i="8" s="1"/>
  <c r="I221" i="8"/>
  <c r="L220" i="8"/>
  <c r="K220" i="8"/>
  <c r="I220" i="8"/>
  <c r="L218" i="8"/>
  <c r="L217" i="8" s="1"/>
  <c r="L216" i="8" s="1"/>
  <c r="K218" i="8"/>
  <c r="J218" i="8"/>
  <c r="I218" i="8"/>
  <c r="K217" i="8"/>
  <c r="J217" i="8"/>
  <c r="I217" i="8"/>
  <c r="K216" i="8"/>
  <c r="I216" i="8"/>
  <c r="L211" i="8"/>
  <c r="L210" i="8" s="1"/>
  <c r="L209" i="8" s="1"/>
  <c r="K211" i="8"/>
  <c r="J211" i="8"/>
  <c r="I211" i="8"/>
  <c r="K210" i="8"/>
  <c r="J210" i="8"/>
  <c r="J209" i="8" s="1"/>
  <c r="I210" i="8"/>
  <c r="K209" i="8"/>
  <c r="I209" i="8"/>
  <c r="L207" i="8"/>
  <c r="L206" i="8" s="1"/>
  <c r="K207" i="8"/>
  <c r="J207" i="8"/>
  <c r="I207" i="8"/>
  <c r="K206" i="8"/>
  <c r="J206" i="8"/>
  <c r="I206" i="8"/>
  <c r="L202" i="8"/>
  <c r="K202" i="8"/>
  <c r="K201" i="8" s="1"/>
  <c r="J202" i="8"/>
  <c r="I202" i="8"/>
  <c r="I201" i="8" s="1"/>
  <c r="L201" i="8"/>
  <c r="J201" i="8"/>
  <c r="L196" i="8"/>
  <c r="K196" i="8"/>
  <c r="J196" i="8"/>
  <c r="J195" i="8" s="1"/>
  <c r="J186" i="8" s="1"/>
  <c r="I196" i="8"/>
  <c r="L195" i="8"/>
  <c r="K195" i="8"/>
  <c r="I195" i="8"/>
  <c r="L191" i="8"/>
  <c r="L190" i="8" s="1"/>
  <c r="K191" i="8"/>
  <c r="J191" i="8"/>
  <c r="I191" i="8"/>
  <c r="K190" i="8"/>
  <c r="J190" i="8"/>
  <c r="I190" i="8"/>
  <c r="L188" i="8"/>
  <c r="K188" i="8"/>
  <c r="K187" i="8" s="1"/>
  <c r="J188" i="8"/>
  <c r="I188" i="8"/>
  <c r="I187" i="8" s="1"/>
  <c r="I186" i="8" s="1"/>
  <c r="L187" i="8"/>
  <c r="J187" i="8"/>
  <c r="L180" i="8"/>
  <c r="K180" i="8"/>
  <c r="J180" i="8"/>
  <c r="J179" i="8" s="1"/>
  <c r="I180" i="8"/>
  <c r="L179" i="8"/>
  <c r="K179" i="8"/>
  <c r="K173" i="8" s="1"/>
  <c r="I179" i="8"/>
  <c r="L175" i="8"/>
  <c r="L174" i="8" s="1"/>
  <c r="L173" i="8" s="1"/>
  <c r="K175" i="8"/>
  <c r="J175" i="8"/>
  <c r="I175" i="8"/>
  <c r="K174" i="8"/>
  <c r="J174" i="8"/>
  <c r="I174" i="8"/>
  <c r="I173" i="8"/>
  <c r="L171" i="8"/>
  <c r="L170" i="8" s="1"/>
  <c r="L169" i="8" s="1"/>
  <c r="L168" i="8" s="1"/>
  <c r="K171" i="8"/>
  <c r="J171" i="8"/>
  <c r="I171" i="8"/>
  <c r="K170" i="8"/>
  <c r="J170" i="8"/>
  <c r="J169" i="8" s="1"/>
  <c r="I170" i="8"/>
  <c r="K169" i="8"/>
  <c r="K168" i="8" s="1"/>
  <c r="I169" i="8"/>
  <c r="I168" i="8" s="1"/>
  <c r="L166" i="8"/>
  <c r="K166" i="8"/>
  <c r="J166" i="8"/>
  <c r="J165" i="8" s="1"/>
  <c r="I166" i="8"/>
  <c r="L165" i="8"/>
  <c r="K165" i="8"/>
  <c r="I165" i="8"/>
  <c r="L161" i="8"/>
  <c r="L160" i="8" s="1"/>
  <c r="L159" i="8" s="1"/>
  <c r="L158" i="8" s="1"/>
  <c r="K161" i="8"/>
  <c r="J161" i="8"/>
  <c r="I161" i="8"/>
  <c r="K160" i="8"/>
  <c r="J160" i="8"/>
  <c r="I160" i="8"/>
  <c r="K159" i="8"/>
  <c r="K158" i="8" s="1"/>
  <c r="I159" i="8"/>
  <c r="I158" i="8" s="1"/>
  <c r="L155" i="8"/>
  <c r="K155" i="8"/>
  <c r="J155" i="8"/>
  <c r="J154" i="8" s="1"/>
  <c r="J153" i="8" s="1"/>
  <c r="I155" i="8"/>
  <c r="L154" i="8"/>
  <c r="K154" i="8"/>
  <c r="K153" i="8" s="1"/>
  <c r="I154" i="8"/>
  <c r="I153" i="8" s="1"/>
  <c r="L153" i="8"/>
  <c r="L151" i="8"/>
  <c r="K151" i="8"/>
  <c r="J151" i="8"/>
  <c r="J150" i="8" s="1"/>
  <c r="I151" i="8"/>
  <c r="L150" i="8"/>
  <c r="K150" i="8"/>
  <c r="I150" i="8"/>
  <c r="L147" i="8"/>
  <c r="L146" i="8" s="1"/>
  <c r="L145" i="8" s="1"/>
  <c r="K147" i="8"/>
  <c r="J147" i="8"/>
  <c r="I147" i="8"/>
  <c r="K146" i="8"/>
  <c r="J146" i="8"/>
  <c r="J145" i="8" s="1"/>
  <c r="I146" i="8"/>
  <c r="K145" i="8"/>
  <c r="I145" i="8"/>
  <c r="L142" i="8"/>
  <c r="L141" i="8" s="1"/>
  <c r="L140" i="8" s="1"/>
  <c r="L139" i="8" s="1"/>
  <c r="K142" i="8"/>
  <c r="J142" i="8"/>
  <c r="I142" i="8"/>
  <c r="K141" i="8"/>
  <c r="J141" i="8"/>
  <c r="J140" i="8" s="1"/>
  <c r="J139" i="8" s="1"/>
  <c r="I141" i="8"/>
  <c r="K140" i="8"/>
  <c r="I140" i="8"/>
  <c r="I139" i="8" s="1"/>
  <c r="L137" i="8"/>
  <c r="K137" i="8"/>
  <c r="J137" i="8"/>
  <c r="J136" i="8" s="1"/>
  <c r="J135" i="8" s="1"/>
  <c r="I137" i="8"/>
  <c r="L136" i="8"/>
  <c r="K136" i="8"/>
  <c r="K135" i="8" s="1"/>
  <c r="I136" i="8"/>
  <c r="I135" i="8" s="1"/>
  <c r="L135" i="8"/>
  <c r="L133" i="8"/>
  <c r="K133" i="8"/>
  <c r="J133" i="8"/>
  <c r="J132" i="8" s="1"/>
  <c r="J131" i="8" s="1"/>
  <c r="I133" i="8"/>
  <c r="L132" i="8"/>
  <c r="K132" i="8"/>
  <c r="K131" i="8" s="1"/>
  <c r="I132" i="8"/>
  <c r="I131" i="8" s="1"/>
  <c r="L131" i="8"/>
  <c r="L129" i="8"/>
  <c r="K129" i="8"/>
  <c r="J129" i="8"/>
  <c r="J128" i="8" s="1"/>
  <c r="J127" i="8" s="1"/>
  <c r="I129" i="8"/>
  <c r="L128" i="8"/>
  <c r="K128" i="8"/>
  <c r="K127" i="8" s="1"/>
  <c r="I128" i="8"/>
  <c r="I127" i="8" s="1"/>
  <c r="L127" i="8"/>
  <c r="L125" i="8"/>
  <c r="K125" i="8"/>
  <c r="J125" i="8"/>
  <c r="J124" i="8" s="1"/>
  <c r="J123" i="8" s="1"/>
  <c r="I125" i="8"/>
  <c r="L124" i="8"/>
  <c r="K124" i="8"/>
  <c r="K123" i="8" s="1"/>
  <c r="I124" i="8"/>
  <c r="I123" i="8" s="1"/>
  <c r="L123" i="8"/>
  <c r="L121" i="8"/>
  <c r="K121" i="8"/>
  <c r="J121" i="8"/>
  <c r="J120" i="8" s="1"/>
  <c r="J119" i="8" s="1"/>
  <c r="I121" i="8"/>
  <c r="L120" i="8"/>
  <c r="K120" i="8"/>
  <c r="K119" i="8" s="1"/>
  <c r="I120" i="8"/>
  <c r="I119" i="8" s="1"/>
  <c r="L119" i="8"/>
  <c r="L116" i="8"/>
  <c r="K116" i="8"/>
  <c r="J116" i="8"/>
  <c r="J115" i="8" s="1"/>
  <c r="J114" i="8" s="1"/>
  <c r="I116" i="8"/>
  <c r="L115" i="8"/>
  <c r="K115" i="8"/>
  <c r="K114" i="8" s="1"/>
  <c r="I115" i="8"/>
  <c r="I114" i="8" s="1"/>
  <c r="L114" i="8"/>
  <c r="L113" i="8" s="1"/>
  <c r="L110" i="8"/>
  <c r="K110" i="8"/>
  <c r="K109" i="8" s="1"/>
  <c r="J110" i="8"/>
  <c r="J109" i="8" s="1"/>
  <c r="I110" i="8"/>
  <c r="I109" i="8" s="1"/>
  <c r="L109" i="8"/>
  <c r="L106" i="8"/>
  <c r="K106" i="8"/>
  <c r="J106" i="8"/>
  <c r="J105" i="8" s="1"/>
  <c r="I106" i="8"/>
  <c r="L105" i="8"/>
  <c r="K105" i="8"/>
  <c r="I105" i="8"/>
  <c r="L104" i="8"/>
  <c r="L101" i="8"/>
  <c r="K101" i="8"/>
  <c r="J101" i="8"/>
  <c r="J100" i="8" s="1"/>
  <c r="J99" i="8" s="1"/>
  <c r="I101" i="8"/>
  <c r="L100" i="8"/>
  <c r="K100" i="8"/>
  <c r="K99" i="8" s="1"/>
  <c r="I100" i="8"/>
  <c r="I99" i="8" s="1"/>
  <c r="L99" i="8"/>
  <c r="L96" i="8"/>
  <c r="K96" i="8"/>
  <c r="J96" i="8"/>
  <c r="J95" i="8" s="1"/>
  <c r="J94" i="8" s="1"/>
  <c r="I96" i="8"/>
  <c r="L95" i="8"/>
  <c r="K95" i="8"/>
  <c r="K94" i="8" s="1"/>
  <c r="I95" i="8"/>
  <c r="I94" i="8" s="1"/>
  <c r="L94" i="8"/>
  <c r="L93" i="8" s="1"/>
  <c r="L89" i="8"/>
  <c r="K89" i="8"/>
  <c r="K88" i="8" s="1"/>
  <c r="K87" i="8" s="1"/>
  <c r="K86" i="8" s="1"/>
  <c r="J89" i="8"/>
  <c r="J88" i="8" s="1"/>
  <c r="J87" i="8" s="1"/>
  <c r="J86" i="8" s="1"/>
  <c r="I89" i="8"/>
  <c r="I88" i="8" s="1"/>
  <c r="I87" i="8" s="1"/>
  <c r="I86" i="8" s="1"/>
  <c r="L88" i="8"/>
  <c r="L87" i="8" s="1"/>
  <c r="L86" i="8" s="1"/>
  <c r="L84" i="8"/>
  <c r="L83" i="8" s="1"/>
  <c r="L82" i="8" s="1"/>
  <c r="K84" i="8"/>
  <c r="J84" i="8"/>
  <c r="I84" i="8"/>
  <c r="K83" i="8"/>
  <c r="J83" i="8"/>
  <c r="J82" i="8" s="1"/>
  <c r="I83" i="8"/>
  <c r="K82" i="8"/>
  <c r="I82" i="8"/>
  <c r="L78" i="8"/>
  <c r="L77" i="8" s="1"/>
  <c r="L66" i="8" s="1"/>
  <c r="L65" i="8" s="1"/>
  <c r="K78" i="8"/>
  <c r="J78" i="8"/>
  <c r="I78" i="8"/>
  <c r="K77" i="8"/>
  <c r="J77" i="8"/>
  <c r="I77" i="8"/>
  <c r="L73" i="8"/>
  <c r="K73" i="8"/>
  <c r="K72" i="8" s="1"/>
  <c r="J73" i="8"/>
  <c r="I73" i="8"/>
  <c r="I72" i="8" s="1"/>
  <c r="L72" i="8"/>
  <c r="J72" i="8"/>
  <c r="L68" i="8"/>
  <c r="K68" i="8"/>
  <c r="J68" i="8"/>
  <c r="J67" i="8" s="1"/>
  <c r="J66" i="8" s="1"/>
  <c r="I68" i="8"/>
  <c r="L67" i="8"/>
  <c r="K67" i="8"/>
  <c r="I67" i="8"/>
  <c r="I66" i="8" s="1"/>
  <c r="I65" i="8" s="1"/>
  <c r="L49" i="8"/>
  <c r="K49" i="8"/>
  <c r="K48" i="8" s="1"/>
  <c r="K47" i="8" s="1"/>
  <c r="K46" i="8" s="1"/>
  <c r="J49" i="8"/>
  <c r="J48" i="8" s="1"/>
  <c r="J47" i="8" s="1"/>
  <c r="J46" i="8" s="1"/>
  <c r="I49" i="8"/>
  <c r="I48" i="8" s="1"/>
  <c r="I47" i="8" s="1"/>
  <c r="I46" i="8" s="1"/>
  <c r="L48" i="8"/>
  <c r="L47" i="8" s="1"/>
  <c r="L46" i="8" s="1"/>
  <c r="L44" i="8"/>
  <c r="L43" i="8" s="1"/>
  <c r="L42" i="8" s="1"/>
  <c r="K44" i="8"/>
  <c r="J44" i="8"/>
  <c r="I44" i="8"/>
  <c r="K43" i="8"/>
  <c r="J43" i="8"/>
  <c r="J42" i="8" s="1"/>
  <c r="I43" i="8"/>
  <c r="K42" i="8"/>
  <c r="I42" i="8"/>
  <c r="L40" i="8"/>
  <c r="K40" i="8"/>
  <c r="J40" i="8"/>
  <c r="I40" i="8"/>
  <c r="L38" i="8"/>
  <c r="K38" i="8"/>
  <c r="J38" i="8"/>
  <c r="J37" i="8" s="1"/>
  <c r="J36" i="8" s="1"/>
  <c r="I38" i="8"/>
  <c r="L37" i="8"/>
  <c r="K37" i="8"/>
  <c r="K36" i="8" s="1"/>
  <c r="K35" i="8" s="1"/>
  <c r="I37" i="8"/>
  <c r="I36" i="8" s="1"/>
  <c r="I35" i="8" s="1"/>
  <c r="L36" i="8"/>
  <c r="L365" i="33"/>
  <c r="K365" i="33"/>
  <c r="J365" i="33"/>
  <c r="I365" i="33"/>
  <c r="I364" i="33" s="1"/>
  <c r="L364" i="33"/>
  <c r="K364" i="33"/>
  <c r="J364" i="33"/>
  <c r="L362" i="33"/>
  <c r="K362" i="33"/>
  <c r="J362" i="33"/>
  <c r="I362" i="33"/>
  <c r="I361" i="33" s="1"/>
  <c r="L361" i="33"/>
  <c r="K361" i="33"/>
  <c r="J361" i="33"/>
  <c r="L359" i="33"/>
  <c r="L358" i="33" s="1"/>
  <c r="K359" i="33"/>
  <c r="K358" i="33" s="1"/>
  <c r="J359" i="33"/>
  <c r="J358" i="33" s="1"/>
  <c r="I359" i="33"/>
  <c r="I358" i="33"/>
  <c r="L355" i="33"/>
  <c r="K355" i="33"/>
  <c r="J355" i="33"/>
  <c r="I355" i="33"/>
  <c r="I354" i="33" s="1"/>
  <c r="L354" i="33"/>
  <c r="K354" i="33"/>
  <c r="J354" i="33"/>
  <c r="L351" i="33"/>
  <c r="K351" i="33"/>
  <c r="J351" i="33"/>
  <c r="I351" i="33"/>
  <c r="I350" i="33" s="1"/>
  <c r="L350" i="33"/>
  <c r="K350" i="33"/>
  <c r="J350" i="33"/>
  <c r="L347" i="33"/>
  <c r="L346" i="33" s="1"/>
  <c r="L336" i="33" s="1"/>
  <c r="K347" i="33"/>
  <c r="K346" i="33" s="1"/>
  <c r="K336" i="33" s="1"/>
  <c r="J347" i="33"/>
  <c r="J346" i="33" s="1"/>
  <c r="I347" i="33"/>
  <c r="I346" i="33"/>
  <c r="L343" i="33"/>
  <c r="K343" i="33"/>
  <c r="J343" i="33"/>
  <c r="I343" i="33"/>
  <c r="L340" i="33"/>
  <c r="K340" i="33"/>
  <c r="J340" i="33"/>
  <c r="I340" i="33"/>
  <c r="L338" i="33"/>
  <c r="K338" i="33"/>
  <c r="J338" i="33"/>
  <c r="I338" i="33"/>
  <c r="I337" i="33" s="1"/>
  <c r="L337" i="33"/>
  <c r="K337" i="33"/>
  <c r="J337" i="33"/>
  <c r="L333" i="33"/>
  <c r="K333" i="33"/>
  <c r="J333" i="33"/>
  <c r="I333" i="33"/>
  <c r="I332" i="33" s="1"/>
  <c r="L332" i="33"/>
  <c r="K332" i="33"/>
  <c r="J332" i="33"/>
  <c r="L330" i="33"/>
  <c r="L329" i="33" s="1"/>
  <c r="K330" i="33"/>
  <c r="K329" i="33" s="1"/>
  <c r="J330" i="33"/>
  <c r="J329" i="33" s="1"/>
  <c r="I330" i="33"/>
  <c r="I329" i="33"/>
  <c r="L327" i="33"/>
  <c r="K327" i="33"/>
  <c r="J327" i="33"/>
  <c r="I327" i="33"/>
  <c r="I326" i="33" s="1"/>
  <c r="L326" i="33"/>
  <c r="K326" i="33"/>
  <c r="J326" i="33"/>
  <c r="L323" i="33"/>
  <c r="K323" i="33"/>
  <c r="K322" i="33" s="1"/>
  <c r="J323" i="33"/>
  <c r="J322" i="33" s="1"/>
  <c r="I323" i="33"/>
  <c r="I322" i="33" s="1"/>
  <c r="L322" i="33"/>
  <c r="L319" i="33"/>
  <c r="L318" i="33" s="1"/>
  <c r="K319" i="33"/>
  <c r="K318" i="33" s="1"/>
  <c r="J319" i="33"/>
  <c r="J318" i="33" s="1"/>
  <c r="I319" i="33"/>
  <c r="I318" i="33"/>
  <c r="L315" i="33"/>
  <c r="K315" i="33"/>
  <c r="J315" i="33"/>
  <c r="I315" i="33"/>
  <c r="I314" i="33" s="1"/>
  <c r="L314" i="33"/>
  <c r="K314" i="33"/>
  <c r="J314" i="33"/>
  <c r="L311" i="33"/>
  <c r="K311" i="33"/>
  <c r="J311" i="33"/>
  <c r="I311" i="33"/>
  <c r="I305" i="33" s="1"/>
  <c r="L308" i="33"/>
  <c r="K308" i="33"/>
  <c r="J308" i="33"/>
  <c r="I308" i="33"/>
  <c r="L306" i="33"/>
  <c r="L305" i="33" s="1"/>
  <c r="L304" i="33" s="1"/>
  <c r="K306" i="33"/>
  <c r="K305" i="33" s="1"/>
  <c r="J306" i="33"/>
  <c r="J305" i="33" s="1"/>
  <c r="J304" i="33" s="1"/>
  <c r="I306" i="33"/>
  <c r="L300" i="33"/>
  <c r="K300" i="33"/>
  <c r="K299" i="33" s="1"/>
  <c r="J300" i="33"/>
  <c r="I300" i="33"/>
  <c r="I299" i="33" s="1"/>
  <c r="L299" i="33"/>
  <c r="J299" i="33"/>
  <c r="L297" i="33"/>
  <c r="L296" i="33" s="1"/>
  <c r="K297" i="33"/>
  <c r="K296" i="33" s="1"/>
  <c r="J297" i="33"/>
  <c r="J296" i="33" s="1"/>
  <c r="I297" i="33"/>
  <c r="I296" i="33"/>
  <c r="L294" i="33"/>
  <c r="K294" i="33"/>
  <c r="J294" i="33"/>
  <c r="I294" i="33"/>
  <c r="I293" i="33" s="1"/>
  <c r="L293" i="33"/>
  <c r="K293" i="33"/>
  <c r="J293" i="33"/>
  <c r="L290" i="33"/>
  <c r="K290" i="33"/>
  <c r="K289" i="33" s="1"/>
  <c r="J290" i="33"/>
  <c r="I290" i="33"/>
  <c r="I289" i="33" s="1"/>
  <c r="L289" i="33"/>
  <c r="J289" i="33"/>
  <c r="L286" i="33"/>
  <c r="L285" i="33" s="1"/>
  <c r="K286" i="33"/>
  <c r="K285" i="33" s="1"/>
  <c r="J286" i="33"/>
  <c r="J285" i="33" s="1"/>
  <c r="I286" i="33"/>
  <c r="I285" i="33"/>
  <c r="L282" i="33"/>
  <c r="K282" i="33"/>
  <c r="J282" i="33"/>
  <c r="I282" i="33"/>
  <c r="I281" i="33" s="1"/>
  <c r="L281" i="33"/>
  <c r="K281" i="33"/>
  <c r="J281" i="33"/>
  <c r="L278" i="33"/>
  <c r="K278" i="33"/>
  <c r="J278" i="33"/>
  <c r="I278" i="33"/>
  <c r="L275" i="33"/>
  <c r="K275" i="33"/>
  <c r="J275" i="33"/>
  <c r="I275" i="33"/>
  <c r="L273" i="33"/>
  <c r="L272" i="33" s="1"/>
  <c r="L271" i="33" s="1"/>
  <c r="K273" i="33"/>
  <c r="K272" i="33" s="1"/>
  <c r="J273" i="33"/>
  <c r="J272" i="33" s="1"/>
  <c r="I273" i="33"/>
  <c r="I272" i="33"/>
  <c r="L268" i="33"/>
  <c r="L267" i="33" s="1"/>
  <c r="K268" i="33"/>
  <c r="K267" i="33" s="1"/>
  <c r="J268" i="33"/>
  <c r="J267" i="33" s="1"/>
  <c r="I268" i="33"/>
  <c r="I267" i="33"/>
  <c r="L265" i="33"/>
  <c r="K265" i="33"/>
  <c r="J265" i="33"/>
  <c r="I265" i="33"/>
  <c r="I264" i="33" s="1"/>
  <c r="L264" i="33"/>
  <c r="K264" i="33"/>
  <c r="J264" i="33"/>
  <c r="L262" i="33"/>
  <c r="K262" i="33"/>
  <c r="K261" i="33" s="1"/>
  <c r="J262" i="33"/>
  <c r="I262" i="33"/>
  <c r="I261" i="33" s="1"/>
  <c r="L261" i="33"/>
  <c r="J261" i="33"/>
  <c r="L258" i="33"/>
  <c r="L257" i="33" s="1"/>
  <c r="K258" i="33"/>
  <c r="K257" i="33" s="1"/>
  <c r="J258" i="33"/>
  <c r="J257" i="33" s="1"/>
  <c r="I258" i="33"/>
  <c r="I257" i="33"/>
  <c r="L254" i="33"/>
  <c r="K254" i="33"/>
  <c r="J254" i="33"/>
  <c r="I254" i="33"/>
  <c r="I253" i="33" s="1"/>
  <c r="L253" i="33"/>
  <c r="K253" i="33"/>
  <c r="J253" i="33"/>
  <c r="L250" i="33"/>
  <c r="K250" i="33"/>
  <c r="J250" i="33"/>
  <c r="I250" i="33"/>
  <c r="I249" i="33" s="1"/>
  <c r="L249" i="33"/>
  <c r="K249" i="33"/>
  <c r="J249" i="33"/>
  <c r="L246" i="33"/>
  <c r="K246" i="33"/>
  <c r="J246" i="33"/>
  <c r="I246" i="33"/>
  <c r="L243" i="33"/>
  <c r="K243" i="33"/>
  <c r="J243" i="33"/>
  <c r="I243" i="33"/>
  <c r="L241" i="33"/>
  <c r="K241" i="33"/>
  <c r="J241" i="33"/>
  <c r="I241" i="33"/>
  <c r="I240" i="33" s="1"/>
  <c r="L240" i="33"/>
  <c r="K240" i="33"/>
  <c r="J240" i="33"/>
  <c r="J239" i="33" s="1"/>
  <c r="L234" i="33"/>
  <c r="L233" i="33" s="1"/>
  <c r="L232" i="33" s="1"/>
  <c r="K234" i="33"/>
  <c r="K233" i="33" s="1"/>
  <c r="K232" i="33" s="1"/>
  <c r="J234" i="33"/>
  <c r="J233" i="33" s="1"/>
  <c r="J232" i="33" s="1"/>
  <c r="I234" i="33"/>
  <c r="I233" i="33"/>
  <c r="I232" i="33" s="1"/>
  <c r="L230" i="33"/>
  <c r="L229" i="33" s="1"/>
  <c r="L228" i="33" s="1"/>
  <c r="K230" i="33"/>
  <c r="K229" i="33" s="1"/>
  <c r="K228" i="33" s="1"/>
  <c r="J230" i="33"/>
  <c r="J229" i="33" s="1"/>
  <c r="J228" i="33" s="1"/>
  <c r="I230" i="33"/>
  <c r="I229" i="33"/>
  <c r="I228" i="33" s="1"/>
  <c r="L221" i="33"/>
  <c r="L220" i="33" s="1"/>
  <c r="K221" i="33"/>
  <c r="K220" i="33" s="1"/>
  <c r="J221" i="33"/>
  <c r="J220" i="33" s="1"/>
  <c r="I221" i="33"/>
  <c r="I220" i="33"/>
  <c r="L218" i="33"/>
  <c r="K218" i="33"/>
  <c r="J218" i="33"/>
  <c r="I218" i="33"/>
  <c r="I217" i="33" s="1"/>
  <c r="I216" i="33" s="1"/>
  <c r="L217" i="33"/>
  <c r="K217" i="33"/>
  <c r="J217" i="33"/>
  <c r="L211" i="33"/>
  <c r="K211" i="33"/>
  <c r="J211" i="33"/>
  <c r="I211" i="33"/>
  <c r="I210" i="33" s="1"/>
  <c r="I209" i="33" s="1"/>
  <c r="L210" i="33"/>
  <c r="L209" i="33" s="1"/>
  <c r="K210" i="33"/>
  <c r="K209" i="33" s="1"/>
  <c r="J210" i="33"/>
  <c r="J209" i="33" s="1"/>
  <c r="L207" i="33"/>
  <c r="K207" i="33"/>
  <c r="J207" i="33"/>
  <c r="I207" i="33"/>
  <c r="I206" i="33" s="1"/>
  <c r="L206" i="33"/>
  <c r="K206" i="33"/>
  <c r="J206" i="33"/>
  <c r="L202" i="33"/>
  <c r="K202" i="33"/>
  <c r="J202" i="33"/>
  <c r="I202" i="33"/>
  <c r="I201" i="33" s="1"/>
  <c r="L201" i="33"/>
  <c r="K201" i="33"/>
  <c r="J201" i="33"/>
  <c r="L196" i="33"/>
  <c r="L195" i="33" s="1"/>
  <c r="L186" i="33" s="1"/>
  <c r="K196" i="33"/>
  <c r="K195" i="33" s="1"/>
  <c r="K186" i="33" s="1"/>
  <c r="J196" i="33"/>
  <c r="J195" i="33" s="1"/>
  <c r="J186" i="33" s="1"/>
  <c r="I196" i="33"/>
  <c r="I195" i="33"/>
  <c r="L191" i="33"/>
  <c r="K191" i="33"/>
  <c r="J191" i="33"/>
  <c r="I191" i="33"/>
  <c r="I190" i="33" s="1"/>
  <c r="L190" i="33"/>
  <c r="K190" i="33"/>
  <c r="J190" i="33"/>
  <c r="L188" i="33"/>
  <c r="K188" i="33"/>
  <c r="J188" i="33"/>
  <c r="I188" i="33"/>
  <c r="I187" i="33" s="1"/>
  <c r="L187" i="33"/>
  <c r="K187" i="33"/>
  <c r="J187" i="33"/>
  <c r="L180" i="33"/>
  <c r="L179" i="33" s="1"/>
  <c r="K180" i="33"/>
  <c r="K179" i="33" s="1"/>
  <c r="J180" i="33"/>
  <c r="J179" i="33" s="1"/>
  <c r="I180" i="33"/>
  <c r="I179" i="33"/>
  <c r="L175" i="33"/>
  <c r="K175" i="33"/>
  <c r="J175" i="33"/>
  <c r="I175" i="33"/>
  <c r="I174" i="33" s="1"/>
  <c r="I173" i="33" s="1"/>
  <c r="L174" i="33"/>
  <c r="L173" i="33" s="1"/>
  <c r="K174" i="33"/>
  <c r="K173" i="33" s="1"/>
  <c r="J174" i="33"/>
  <c r="J173" i="33" s="1"/>
  <c r="L171" i="33"/>
  <c r="K171" i="33"/>
  <c r="J171" i="33"/>
  <c r="I171" i="33"/>
  <c r="I170" i="33" s="1"/>
  <c r="I169" i="33" s="1"/>
  <c r="L170" i="33"/>
  <c r="L169" i="33" s="1"/>
  <c r="K170" i="33"/>
  <c r="K169" i="33" s="1"/>
  <c r="J170" i="33"/>
  <c r="J169" i="33" s="1"/>
  <c r="L166" i="33"/>
  <c r="L165" i="33" s="1"/>
  <c r="K166" i="33"/>
  <c r="K165" i="33" s="1"/>
  <c r="J166" i="33"/>
  <c r="J165" i="33" s="1"/>
  <c r="I166" i="33"/>
  <c r="I165" i="33"/>
  <c r="L161" i="33"/>
  <c r="K161" i="33"/>
  <c r="J161" i="33"/>
  <c r="I161" i="33"/>
  <c r="I160" i="33" s="1"/>
  <c r="I159" i="33" s="1"/>
  <c r="I158" i="33" s="1"/>
  <c r="L160" i="33"/>
  <c r="L159" i="33" s="1"/>
  <c r="L158" i="33" s="1"/>
  <c r="K160" i="33"/>
  <c r="J160" i="33"/>
  <c r="L155" i="33"/>
  <c r="L154" i="33" s="1"/>
  <c r="L153" i="33" s="1"/>
  <c r="K155" i="33"/>
  <c r="K154" i="33" s="1"/>
  <c r="K153" i="33" s="1"/>
  <c r="J155" i="33"/>
  <c r="J154" i="33" s="1"/>
  <c r="J153" i="33" s="1"/>
  <c r="I155" i="33"/>
  <c r="I154" i="33"/>
  <c r="I153" i="33" s="1"/>
  <c r="L151" i="33"/>
  <c r="L150" i="33" s="1"/>
  <c r="K151" i="33"/>
  <c r="K150" i="33" s="1"/>
  <c r="J151" i="33"/>
  <c r="J150" i="33" s="1"/>
  <c r="I151" i="33"/>
  <c r="I150" i="33"/>
  <c r="L147" i="33"/>
  <c r="K147" i="33"/>
  <c r="J147" i="33"/>
  <c r="I147" i="33"/>
  <c r="I146" i="33" s="1"/>
  <c r="I145" i="33" s="1"/>
  <c r="L146" i="33"/>
  <c r="L145" i="33" s="1"/>
  <c r="K146" i="33"/>
  <c r="K145" i="33" s="1"/>
  <c r="J146" i="33"/>
  <c r="J145" i="33" s="1"/>
  <c r="L142" i="33"/>
  <c r="K142" i="33"/>
  <c r="J142" i="33"/>
  <c r="I142" i="33"/>
  <c r="I141" i="33" s="1"/>
  <c r="I140" i="33" s="1"/>
  <c r="L141" i="33"/>
  <c r="L140" i="33" s="1"/>
  <c r="K141" i="33"/>
  <c r="K140" i="33" s="1"/>
  <c r="J141" i="33"/>
  <c r="J140" i="33" s="1"/>
  <c r="L137" i="33"/>
  <c r="L136" i="33" s="1"/>
  <c r="L135" i="33" s="1"/>
  <c r="K137" i="33"/>
  <c r="K136" i="33" s="1"/>
  <c r="K135" i="33" s="1"/>
  <c r="J137" i="33"/>
  <c r="J136" i="33" s="1"/>
  <c r="J135" i="33" s="1"/>
  <c r="I137" i="33"/>
  <c r="I136" i="33"/>
  <c r="I135" i="33" s="1"/>
  <c r="L133" i="33"/>
  <c r="L132" i="33" s="1"/>
  <c r="L131" i="33" s="1"/>
  <c r="K133" i="33"/>
  <c r="K132" i="33" s="1"/>
  <c r="K131" i="33" s="1"/>
  <c r="J133" i="33"/>
  <c r="J132" i="33" s="1"/>
  <c r="J131" i="33" s="1"/>
  <c r="I133" i="33"/>
  <c r="I132" i="33"/>
  <c r="I131" i="33" s="1"/>
  <c r="L129" i="33"/>
  <c r="L128" i="33" s="1"/>
  <c r="L127" i="33" s="1"/>
  <c r="K129" i="33"/>
  <c r="K128" i="33" s="1"/>
  <c r="K127" i="33" s="1"/>
  <c r="J129" i="33"/>
  <c r="J128" i="33" s="1"/>
  <c r="J127" i="33" s="1"/>
  <c r="I129" i="33"/>
  <c r="I128" i="33"/>
  <c r="I127" i="33" s="1"/>
  <c r="L125" i="33"/>
  <c r="L124" i="33" s="1"/>
  <c r="L123" i="33" s="1"/>
  <c r="K125" i="33"/>
  <c r="K124" i="33" s="1"/>
  <c r="K123" i="33" s="1"/>
  <c r="J125" i="33"/>
  <c r="J124" i="33" s="1"/>
  <c r="J123" i="33" s="1"/>
  <c r="I125" i="33"/>
  <c r="I124" i="33"/>
  <c r="I123" i="33" s="1"/>
  <c r="L121" i="33"/>
  <c r="L120" i="33" s="1"/>
  <c r="L119" i="33" s="1"/>
  <c r="K121" i="33"/>
  <c r="K120" i="33" s="1"/>
  <c r="K119" i="33" s="1"/>
  <c r="J121" i="33"/>
  <c r="J120" i="33" s="1"/>
  <c r="J119" i="33" s="1"/>
  <c r="I121" i="33"/>
  <c r="I120" i="33"/>
  <c r="I119" i="33" s="1"/>
  <c r="L116" i="33"/>
  <c r="L115" i="33" s="1"/>
  <c r="L114" i="33" s="1"/>
  <c r="K116" i="33"/>
  <c r="K115" i="33" s="1"/>
  <c r="K114" i="33" s="1"/>
  <c r="K113" i="33" s="1"/>
  <c r="J116" i="33"/>
  <c r="J115" i="33" s="1"/>
  <c r="J114" i="33" s="1"/>
  <c r="J113" i="33" s="1"/>
  <c r="I116" i="33"/>
  <c r="I115" i="33"/>
  <c r="I114" i="33" s="1"/>
  <c r="L110" i="33"/>
  <c r="K110" i="33"/>
  <c r="J110" i="33"/>
  <c r="I110" i="33"/>
  <c r="I109" i="33" s="1"/>
  <c r="L109" i="33"/>
  <c r="K109" i="33"/>
  <c r="J109" i="33"/>
  <c r="L106" i="33"/>
  <c r="L105" i="33" s="1"/>
  <c r="L104" i="33" s="1"/>
  <c r="K106" i="33"/>
  <c r="K105" i="33" s="1"/>
  <c r="K104" i="33" s="1"/>
  <c r="J106" i="33"/>
  <c r="J105" i="33" s="1"/>
  <c r="J104" i="33" s="1"/>
  <c r="I106" i="33"/>
  <c r="I105" i="33"/>
  <c r="L101" i="33"/>
  <c r="L100" i="33" s="1"/>
  <c r="L99" i="33" s="1"/>
  <c r="K101" i="33"/>
  <c r="K100" i="33" s="1"/>
  <c r="K99" i="33" s="1"/>
  <c r="J101" i="33"/>
  <c r="J100" i="33" s="1"/>
  <c r="J99" i="33" s="1"/>
  <c r="I101" i="33"/>
  <c r="I100" i="33"/>
  <c r="I99" i="33" s="1"/>
  <c r="L96" i="33"/>
  <c r="L95" i="33" s="1"/>
  <c r="L94" i="33" s="1"/>
  <c r="K96" i="33"/>
  <c r="K95" i="33" s="1"/>
  <c r="K94" i="33" s="1"/>
  <c r="J96" i="33"/>
  <c r="J95" i="33" s="1"/>
  <c r="J94" i="33" s="1"/>
  <c r="I96" i="33"/>
  <c r="I95" i="33"/>
  <c r="I94" i="33" s="1"/>
  <c r="L89" i="33"/>
  <c r="K89" i="33"/>
  <c r="J89" i="33"/>
  <c r="I89" i="33"/>
  <c r="I88" i="33" s="1"/>
  <c r="I87" i="33" s="1"/>
  <c r="I86" i="33" s="1"/>
  <c r="L88" i="33"/>
  <c r="K88" i="33"/>
  <c r="J88" i="33"/>
  <c r="L87" i="33"/>
  <c r="L86" i="33" s="1"/>
  <c r="K87" i="33"/>
  <c r="K86" i="33" s="1"/>
  <c r="J87" i="33"/>
  <c r="J86" i="33" s="1"/>
  <c r="L84" i="33"/>
  <c r="K84" i="33"/>
  <c r="J84" i="33"/>
  <c r="I84" i="33"/>
  <c r="I83" i="33" s="1"/>
  <c r="I82" i="33" s="1"/>
  <c r="L83" i="33"/>
  <c r="L82" i="33" s="1"/>
  <c r="K83" i="33"/>
  <c r="K82" i="33" s="1"/>
  <c r="J83" i="33"/>
  <c r="J82" i="33" s="1"/>
  <c r="L78" i="33"/>
  <c r="K78" i="33"/>
  <c r="J78" i="33"/>
  <c r="I78" i="33"/>
  <c r="I77" i="33" s="1"/>
  <c r="L77" i="33"/>
  <c r="K77" i="33"/>
  <c r="J77" i="33"/>
  <c r="L73" i="33"/>
  <c r="K73" i="33"/>
  <c r="J73" i="33"/>
  <c r="I73" i="33"/>
  <c r="I72" i="33" s="1"/>
  <c r="L72" i="33"/>
  <c r="K72" i="33"/>
  <c r="J72" i="33"/>
  <c r="L68" i="33"/>
  <c r="L67" i="33" s="1"/>
  <c r="L66" i="33" s="1"/>
  <c r="K68" i="33"/>
  <c r="K67" i="33" s="1"/>
  <c r="K66" i="33" s="1"/>
  <c r="K65" i="33" s="1"/>
  <c r="J68" i="33"/>
  <c r="J67" i="33" s="1"/>
  <c r="J66" i="33" s="1"/>
  <c r="J65" i="33" s="1"/>
  <c r="I68" i="33"/>
  <c r="I67" i="33"/>
  <c r="I66" i="33" s="1"/>
  <c r="I65" i="33" s="1"/>
  <c r="L49" i="33"/>
  <c r="K49" i="33"/>
  <c r="J49" i="33"/>
  <c r="I49" i="33"/>
  <c r="I48" i="33" s="1"/>
  <c r="I47" i="33" s="1"/>
  <c r="I46" i="33" s="1"/>
  <c r="L48" i="33"/>
  <c r="K48" i="33"/>
  <c r="J48" i="33"/>
  <c r="L47" i="33"/>
  <c r="L46" i="33" s="1"/>
  <c r="K47" i="33"/>
  <c r="K46" i="33" s="1"/>
  <c r="J47" i="33"/>
  <c r="J46" i="33" s="1"/>
  <c r="L44" i="33"/>
  <c r="K44" i="33"/>
  <c r="J44" i="33"/>
  <c r="I44" i="33"/>
  <c r="I43" i="33" s="1"/>
  <c r="I42" i="33" s="1"/>
  <c r="L43" i="33"/>
  <c r="L42" i="33" s="1"/>
  <c r="K43" i="33"/>
  <c r="K42" i="33" s="1"/>
  <c r="J43" i="33"/>
  <c r="J42" i="33" s="1"/>
  <c r="L40" i="33"/>
  <c r="K40" i="33"/>
  <c r="J40" i="33"/>
  <c r="I40" i="33"/>
  <c r="L38" i="33"/>
  <c r="L37" i="33" s="1"/>
  <c r="L36" i="33" s="1"/>
  <c r="K38" i="33"/>
  <c r="K37" i="33" s="1"/>
  <c r="K36" i="33" s="1"/>
  <c r="K35" i="33" s="1"/>
  <c r="J38" i="33"/>
  <c r="J37" i="33" s="1"/>
  <c r="J36" i="33" s="1"/>
  <c r="J35" i="33" s="1"/>
  <c r="I38" i="33"/>
  <c r="I37" i="33"/>
  <c r="I36" i="33" s="1"/>
  <c r="I35" i="33" s="1"/>
  <c r="L365" i="13"/>
  <c r="K365" i="13"/>
  <c r="J365" i="13"/>
  <c r="I365" i="13"/>
  <c r="L364" i="13"/>
  <c r="K364" i="13"/>
  <c r="J364" i="13"/>
  <c r="I364" i="13"/>
  <c r="L362" i="13"/>
  <c r="K362" i="13"/>
  <c r="K361" i="13" s="1"/>
  <c r="J362" i="13"/>
  <c r="I362" i="13"/>
  <c r="I361" i="13" s="1"/>
  <c r="L361" i="13"/>
  <c r="J361" i="13"/>
  <c r="L359" i="13"/>
  <c r="L358" i="13" s="1"/>
  <c r="K359" i="13"/>
  <c r="K358" i="13" s="1"/>
  <c r="J359" i="13"/>
  <c r="J358" i="13" s="1"/>
  <c r="I359" i="13"/>
  <c r="I358" i="13" s="1"/>
  <c r="L355" i="13"/>
  <c r="K355" i="13"/>
  <c r="J355" i="13"/>
  <c r="I355" i="13"/>
  <c r="L354" i="13"/>
  <c r="K354" i="13"/>
  <c r="J354" i="13"/>
  <c r="I354" i="13"/>
  <c r="L351" i="13"/>
  <c r="K351" i="13"/>
  <c r="K350" i="13" s="1"/>
  <c r="J351" i="13"/>
  <c r="I351" i="13"/>
  <c r="I350" i="13" s="1"/>
  <c r="L350" i="13"/>
  <c r="J350" i="13"/>
  <c r="L347" i="13"/>
  <c r="L346" i="13" s="1"/>
  <c r="L336" i="13" s="1"/>
  <c r="K347" i="13"/>
  <c r="K346" i="13" s="1"/>
  <c r="J347" i="13"/>
  <c r="J346" i="13" s="1"/>
  <c r="J336" i="13" s="1"/>
  <c r="I347" i="13"/>
  <c r="I346" i="13" s="1"/>
  <c r="L343" i="13"/>
  <c r="K343" i="13"/>
  <c r="J343" i="13"/>
  <c r="I343" i="13"/>
  <c r="L340" i="13"/>
  <c r="K340" i="13"/>
  <c r="J340" i="13"/>
  <c r="I340" i="13"/>
  <c r="L338" i="13"/>
  <c r="K338" i="13"/>
  <c r="K337" i="13" s="1"/>
  <c r="J338" i="13"/>
  <c r="I338" i="13"/>
  <c r="I337" i="13" s="1"/>
  <c r="L337" i="13"/>
  <c r="J337" i="13"/>
  <c r="L333" i="13"/>
  <c r="K333" i="13"/>
  <c r="K332" i="13" s="1"/>
  <c r="J333" i="13"/>
  <c r="I333" i="13"/>
  <c r="I332" i="13" s="1"/>
  <c r="L332" i="13"/>
  <c r="J332" i="13"/>
  <c r="L330" i="13"/>
  <c r="L329" i="13" s="1"/>
  <c r="K330" i="13"/>
  <c r="K329" i="13" s="1"/>
  <c r="J330" i="13"/>
  <c r="J329" i="13" s="1"/>
  <c r="I330" i="13"/>
  <c r="I329" i="13" s="1"/>
  <c r="L327" i="13"/>
  <c r="K327" i="13"/>
  <c r="J327" i="13"/>
  <c r="I327" i="13"/>
  <c r="L326" i="13"/>
  <c r="K326" i="13"/>
  <c r="J326" i="13"/>
  <c r="I326" i="13"/>
  <c r="L323" i="13"/>
  <c r="K323" i="13"/>
  <c r="K322" i="13" s="1"/>
  <c r="J323" i="13"/>
  <c r="I323" i="13"/>
  <c r="I322" i="13" s="1"/>
  <c r="L322" i="13"/>
  <c r="J322" i="13"/>
  <c r="L319" i="13"/>
  <c r="L318" i="13" s="1"/>
  <c r="K319" i="13"/>
  <c r="K318" i="13" s="1"/>
  <c r="J319" i="13"/>
  <c r="J318" i="13" s="1"/>
  <c r="I319" i="13"/>
  <c r="I318" i="13" s="1"/>
  <c r="L315" i="13"/>
  <c r="K315" i="13"/>
  <c r="J315" i="13"/>
  <c r="I315" i="13"/>
  <c r="L314" i="13"/>
  <c r="K314" i="13"/>
  <c r="J314" i="13"/>
  <c r="I314" i="13"/>
  <c r="L311" i="13"/>
  <c r="K311" i="13"/>
  <c r="J311" i="13"/>
  <c r="I311" i="13"/>
  <c r="L308" i="13"/>
  <c r="K308" i="13"/>
  <c r="J308" i="13"/>
  <c r="I308" i="13"/>
  <c r="L306" i="13"/>
  <c r="L305" i="13" s="1"/>
  <c r="L304" i="13" s="1"/>
  <c r="L303" i="13" s="1"/>
  <c r="K306" i="13"/>
  <c r="K305" i="13" s="1"/>
  <c r="K304" i="13" s="1"/>
  <c r="J306" i="13"/>
  <c r="J305" i="13" s="1"/>
  <c r="J304" i="13" s="1"/>
  <c r="J303" i="13" s="1"/>
  <c r="I306" i="13"/>
  <c r="I305" i="13" s="1"/>
  <c r="L300" i="13"/>
  <c r="K300" i="13"/>
  <c r="K299" i="13" s="1"/>
  <c r="J300" i="13"/>
  <c r="I300" i="13"/>
  <c r="I299" i="13" s="1"/>
  <c r="L299" i="13"/>
  <c r="J299" i="13"/>
  <c r="L297" i="13"/>
  <c r="L296" i="13" s="1"/>
  <c r="K297" i="13"/>
  <c r="K296" i="13" s="1"/>
  <c r="J297" i="13"/>
  <c r="J296" i="13" s="1"/>
  <c r="I297" i="13"/>
  <c r="I296" i="13" s="1"/>
  <c r="L294" i="13"/>
  <c r="K294" i="13"/>
  <c r="J294" i="13"/>
  <c r="I294" i="13"/>
  <c r="L293" i="13"/>
  <c r="K293" i="13"/>
  <c r="J293" i="13"/>
  <c r="I293" i="13"/>
  <c r="L290" i="13"/>
  <c r="K290" i="13"/>
  <c r="J290" i="13"/>
  <c r="I290" i="13"/>
  <c r="I289" i="13" s="1"/>
  <c r="L289" i="13"/>
  <c r="K289" i="13"/>
  <c r="J289" i="13"/>
  <c r="L286" i="13"/>
  <c r="L285" i="13" s="1"/>
  <c r="K286" i="13"/>
  <c r="K285" i="13" s="1"/>
  <c r="J286" i="13"/>
  <c r="J285" i="13" s="1"/>
  <c r="I286" i="13"/>
  <c r="I285" i="13" s="1"/>
  <c r="L282" i="13"/>
  <c r="K282" i="13"/>
  <c r="J282" i="13"/>
  <c r="I282" i="13"/>
  <c r="L281" i="13"/>
  <c r="K281" i="13"/>
  <c r="J281" i="13"/>
  <c r="I281" i="13"/>
  <c r="L278" i="13"/>
  <c r="K278" i="13"/>
  <c r="J278" i="13"/>
  <c r="I278" i="13"/>
  <c r="L275" i="13"/>
  <c r="K275" i="13"/>
  <c r="J275" i="13"/>
  <c r="I275" i="13"/>
  <c r="L273" i="13"/>
  <c r="L272" i="13" s="1"/>
  <c r="L271" i="13" s="1"/>
  <c r="K273" i="13"/>
  <c r="K272" i="13" s="1"/>
  <c r="K271" i="13" s="1"/>
  <c r="J273" i="13"/>
  <c r="J272" i="13" s="1"/>
  <c r="I273" i="13"/>
  <c r="I272" i="13" s="1"/>
  <c r="L268" i="13"/>
  <c r="L267" i="13" s="1"/>
  <c r="K268" i="13"/>
  <c r="K267" i="13" s="1"/>
  <c r="J268" i="13"/>
  <c r="J267" i="13" s="1"/>
  <c r="I268" i="13"/>
  <c r="I267" i="13" s="1"/>
  <c r="L265" i="13"/>
  <c r="K265" i="13"/>
  <c r="J265" i="13"/>
  <c r="I265" i="13"/>
  <c r="L264" i="13"/>
  <c r="K264" i="13"/>
  <c r="J264" i="13"/>
  <c r="I264" i="13"/>
  <c r="L262" i="13"/>
  <c r="K262" i="13"/>
  <c r="J262" i="13"/>
  <c r="I262" i="13"/>
  <c r="I261" i="13" s="1"/>
  <c r="L261" i="13"/>
  <c r="K261" i="13"/>
  <c r="J261" i="13"/>
  <c r="L258" i="13"/>
  <c r="L257" i="13" s="1"/>
  <c r="K258" i="13"/>
  <c r="K257" i="13" s="1"/>
  <c r="J258" i="13"/>
  <c r="J257" i="13" s="1"/>
  <c r="I258" i="13"/>
  <c r="I257" i="13" s="1"/>
  <c r="L254" i="13"/>
  <c r="K254" i="13"/>
  <c r="J254" i="13"/>
  <c r="I254" i="13"/>
  <c r="L253" i="13"/>
  <c r="K253" i="13"/>
  <c r="J253" i="13"/>
  <c r="I253" i="13"/>
  <c r="L250" i="13"/>
  <c r="K250" i="13"/>
  <c r="J250" i="13"/>
  <c r="I250" i="13"/>
  <c r="I249" i="13" s="1"/>
  <c r="L249" i="13"/>
  <c r="K249" i="13"/>
  <c r="J249" i="13"/>
  <c r="L246" i="13"/>
  <c r="K246" i="13"/>
  <c r="J246" i="13"/>
  <c r="I246" i="13"/>
  <c r="L243" i="13"/>
  <c r="K243" i="13"/>
  <c r="J243" i="13"/>
  <c r="I243" i="13"/>
  <c r="L241" i="13"/>
  <c r="K241" i="13"/>
  <c r="J241" i="13"/>
  <c r="I241" i="13"/>
  <c r="L240" i="13"/>
  <c r="K240" i="13"/>
  <c r="J240" i="13"/>
  <c r="I240" i="13"/>
  <c r="I239" i="13" s="1"/>
  <c r="L234" i="13"/>
  <c r="L233" i="13" s="1"/>
  <c r="L232" i="13" s="1"/>
  <c r="K234" i="13"/>
  <c r="K233" i="13" s="1"/>
  <c r="K232" i="13" s="1"/>
  <c r="J234" i="13"/>
  <c r="J233" i="13" s="1"/>
  <c r="J232" i="13" s="1"/>
  <c r="I234" i="13"/>
  <c r="I233" i="13" s="1"/>
  <c r="I232" i="13" s="1"/>
  <c r="L230" i="13"/>
  <c r="L229" i="13" s="1"/>
  <c r="L228" i="13" s="1"/>
  <c r="K230" i="13"/>
  <c r="K229" i="13" s="1"/>
  <c r="K228" i="13" s="1"/>
  <c r="J230" i="13"/>
  <c r="J229" i="13" s="1"/>
  <c r="J228" i="13" s="1"/>
  <c r="I230" i="13"/>
  <c r="I229" i="13" s="1"/>
  <c r="I228" i="13" s="1"/>
  <c r="L221" i="13"/>
  <c r="L220" i="13" s="1"/>
  <c r="K221" i="13"/>
  <c r="K220" i="13" s="1"/>
  <c r="J221" i="13"/>
  <c r="J220" i="13" s="1"/>
  <c r="I221" i="13"/>
  <c r="I220" i="13" s="1"/>
  <c r="L218" i="13"/>
  <c r="K218" i="13"/>
  <c r="J218" i="13"/>
  <c r="I218" i="13"/>
  <c r="L217" i="13"/>
  <c r="K217" i="13"/>
  <c r="J217" i="13"/>
  <c r="J216" i="13" s="1"/>
  <c r="I217" i="13"/>
  <c r="L211" i="13"/>
  <c r="K211" i="13"/>
  <c r="J211" i="13"/>
  <c r="I211" i="13"/>
  <c r="L210" i="13"/>
  <c r="L209" i="13" s="1"/>
  <c r="K210" i="13"/>
  <c r="K209" i="13" s="1"/>
  <c r="J210" i="13"/>
  <c r="J209" i="13" s="1"/>
  <c r="I210" i="13"/>
  <c r="I209" i="13" s="1"/>
  <c r="L207" i="13"/>
  <c r="K207" i="13"/>
  <c r="J207" i="13"/>
  <c r="I207" i="13"/>
  <c r="L206" i="13"/>
  <c r="K206" i="13"/>
  <c r="J206" i="13"/>
  <c r="I206" i="13"/>
  <c r="L202" i="13"/>
  <c r="K202" i="13"/>
  <c r="J202" i="13"/>
  <c r="I202" i="13"/>
  <c r="I201" i="13" s="1"/>
  <c r="L201" i="13"/>
  <c r="K201" i="13"/>
  <c r="J201" i="13"/>
  <c r="L196" i="13"/>
  <c r="L195" i="13" s="1"/>
  <c r="L186" i="13" s="1"/>
  <c r="K196" i="13"/>
  <c r="K195" i="13" s="1"/>
  <c r="J196" i="13"/>
  <c r="J195" i="13" s="1"/>
  <c r="J186" i="13" s="1"/>
  <c r="I196" i="13"/>
  <c r="I195" i="13" s="1"/>
  <c r="L191" i="13"/>
  <c r="K191" i="13"/>
  <c r="J191" i="13"/>
  <c r="I191" i="13"/>
  <c r="L190" i="13"/>
  <c r="K190" i="13"/>
  <c r="J190" i="13"/>
  <c r="I190" i="13"/>
  <c r="L188" i="13"/>
  <c r="K188" i="13"/>
  <c r="J188" i="13"/>
  <c r="I188" i="13"/>
  <c r="I187" i="13" s="1"/>
  <c r="L187" i="13"/>
  <c r="K187" i="13"/>
  <c r="J187" i="13"/>
  <c r="L180" i="13"/>
  <c r="L179" i="13" s="1"/>
  <c r="K180" i="13"/>
  <c r="K179" i="13" s="1"/>
  <c r="J180" i="13"/>
  <c r="J179" i="13" s="1"/>
  <c r="I180" i="13"/>
  <c r="I179" i="13" s="1"/>
  <c r="L175" i="13"/>
  <c r="K175" i="13"/>
  <c r="J175" i="13"/>
  <c r="I175" i="13"/>
  <c r="L174" i="13"/>
  <c r="K174" i="13"/>
  <c r="J174" i="13"/>
  <c r="J173" i="13" s="1"/>
  <c r="I174" i="13"/>
  <c r="I173" i="13" s="1"/>
  <c r="L171" i="13"/>
  <c r="K171" i="13"/>
  <c r="J171" i="13"/>
  <c r="I171" i="13"/>
  <c r="L170" i="13"/>
  <c r="L169" i="13" s="1"/>
  <c r="K170" i="13"/>
  <c r="K169" i="13" s="1"/>
  <c r="J170" i="13"/>
  <c r="J169" i="13" s="1"/>
  <c r="I170" i="13"/>
  <c r="I169" i="13" s="1"/>
  <c r="L166" i="13"/>
  <c r="L165" i="13" s="1"/>
  <c r="K166" i="13"/>
  <c r="K165" i="13" s="1"/>
  <c r="J166" i="13"/>
  <c r="J165" i="13" s="1"/>
  <c r="I166" i="13"/>
  <c r="I165" i="13" s="1"/>
  <c r="L161" i="13"/>
  <c r="K161" i="13"/>
  <c r="J161" i="13"/>
  <c r="I161" i="13"/>
  <c r="L160" i="13"/>
  <c r="L159" i="13" s="1"/>
  <c r="L158" i="13" s="1"/>
  <c r="K160" i="13"/>
  <c r="J160" i="13"/>
  <c r="I160" i="13"/>
  <c r="L155" i="13"/>
  <c r="L154" i="13" s="1"/>
  <c r="L153" i="13" s="1"/>
  <c r="K155" i="13"/>
  <c r="K154" i="13" s="1"/>
  <c r="K153" i="13" s="1"/>
  <c r="J155" i="13"/>
  <c r="J154" i="13" s="1"/>
  <c r="J153" i="13" s="1"/>
  <c r="I155" i="13"/>
  <c r="I154" i="13" s="1"/>
  <c r="I153" i="13" s="1"/>
  <c r="L151" i="13"/>
  <c r="L150" i="13" s="1"/>
  <c r="K151" i="13"/>
  <c r="K150" i="13" s="1"/>
  <c r="J151" i="13"/>
  <c r="J150" i="13" s="1"/>
  <c r="I151" i="13"/>
  <c r="I150" i="13" s="1"/>
  <c r="L147" i="13"/>
  <c r="K147" i="13"/>
  <c r="J147" i="13"/>
  <c r="I147" i="13"/>
  <c r="L146" i="13"/>
  <c r="L145" i="13" s="1"/>
  <c r="K146" i="13"/>
  <c r="K145" i="13" s="1"/>
  <c r="J146" i="13"/>
  <c r="J145" i="13" s="1"/>
  <c r="I146" i="13"/>
  <c r="I145" i="13" s="1"/>
  <c r="L142" i="13"/>
  <c r="K142" i="13"/>
  <c r="J142" i="13"/>
  <c r="I142" i="13"/>
  <c r="L141" i="13"/>
  <c r="L140" i="13" s="1"/>
  <c r="L139" i="13" s="1"/>
  <c r="K141" i="13"/>
  <c r="K140" i="13" s="1"/>
  <c r="J141" i="13"/>
  <c r="J140" i="13" s="1"/>
  <c r="I141" i="13"/>
  <c r="I140" i="13" s="1"/>
  <c r="L137" i="13"/>
  <c r="L136" i="13" s="1"/>
  <c r="L135" i="13" s="1"/>
  <c r="K137" i="13"/>
  <c r="K136" i="13" s="1"/>
  <c r="K135" i="13" s="1"/>
  <c r="J137" i="13"/>
  <c r="J136" i="13" s="1"/>
  <c r="J135" i="13" s="1"/>
  <c r="I137" i="13"/>
  <c r="I136" i="13" s="1"/>
  <c r="I135" i="13" s="1"/>
  <c r="L133" i="13"/>
  <c r="L132" i="13" s="1"/>
  <c r="L131" i="13" s="1"/>
  <c r="K133" i="13"/>
  <c r="K132" i="13" s="1"/>
  <c r="K131" i="13" s="1"/>
  <c r="J133" i="13"/>
  <c r="J132" i="13" s="1"/>
  <c r="J131" i="13" s="1"/>
  <c r="I133" i="13"/>
  <c r="I132" i="13" s="1"/>
  <c r="I131" i="13" s="1"/>
  <c r="L129" i="13"/>
  <c r="L128" i="13" s="1"/>
  <c r="L127" i="13" s="1"/>
  <c r="K129" i="13"/>
  <c r="K128" i="13" s="1"/>
  <c r="K127" i="13" s="1"/>
  <c r="J129" i="13"/>
  <c r="J128" i="13" s="1"/>
  <c r="J127" i="13" s="1"/>
  <c r="I129" i="13"/>
  <c r="I128" i="13" s="1"/>
  <c r="I127" i="13" s="1"/>
  <c r="L125" i="13"/>
  <c r="L124" i="13" s="1"/>
  <c r="L123" i="13" s="1"/>
  <c r="K125" i="13"/>
  <c r="K124" i="13" s="1"/>
  <c r="K123" i="13" s="1"/>
  <c r="J125" i="13"/>
  <c r="J124" i="13" s="1"/>
  <c r="J123" i="13" s="1"/>
  <c r="I125" i="13"/>
  <c r="I124" i="13" s="1"/>
  <c r="I123" i="13" s="1"/>
  <c r="L121" i="13"/>
  <c r="L120" i="13" s="1"/>
  <c r="L119" i="13" s="1"/>
  <c r="K121" i="13"/>
  <c r="K120" i="13" s="1"/>
  <c r="K119" i="13" s="1"/>
  <c r="J121" i="13"/>
  <c r="J120" i="13" s="1"/>
  <c r="J119" i="13" s="1"/>
  <c r="I121" i="13"/>
  <c r="I120" i="13" s="1"/>
  <c r="I119" i="13" s="1"/>
  <c r="L116" i="13"/>
  <c r="L115" i="13" s="1"/>
  <c r="L114" i="13" s="1"/>
  <c r="K116" i="13"/>
  <c r="K115" i="13" s="1"/>
  <c r="K114" i="13" s="1"/>
  <c r="J116" i="13"/>
  <c r="J115" i="13" s="1"/>
  <c r="J114" i="13" s="1"/>
  <c r="I116" i="13"/>
  <c r="I115" i="13" s="1"/>
  <c r="I114" i="13" s="1"/>
  <c r="L110" i="13"/>
  <c r="K110" i="13"/>
  <c r="J110" i="13"/>
  <c r="I110" i="13"/>
  <c r="I109" i="13" s="1"/>
  <c r="L109" i="13"/>
  <c r="K109" i="13"/>
  <c r="J109" i="13"/>
  <c r="L106" i="13"/>
  <c r="L105" i="13" s="1"/>
  <c r="L104" i="13" s="1"/>
  <c r="K106" i="13"/>
  <c r="K105" i="13" s="1"/>
  <c r="K104" i="13" s="1"/>
  <c r="J106" i="13"/>
  <c r="J105" i="13" s="1"/>
  <c r="J104" i="13" s="1"/>
  <c r="I106" i="13"/>
  <c r="I105" i="13" s="1"/>
  <c r="L101" i="13"/>
  <c r="L100" i="13" s="1"/>
  <c r="L99" i="13" s="1"/>
  <c r="K101" i="13"/>
  <c r="K100" i="13" s="1"/>
  <c r="K99" i="13" s="1"/>
  <c r="J101" i="13"/>
  <c r="J100" i="13" s="1"/>
  <c r="J99" i="13" s="1"/>
  <c r="I101" i="13"/>
  <c r="I100" i="13" s="1"/>
  <c r="I99" i="13" s="1"/>
  <c r="L96" i="13"/>
  <c r="L95" i="13" s="1"/>
  <c r="L94" i="13" s="1"/>
  <c r="L93" i="13" s="1"/>
  <c r="K96" i="13"/>
  <c r="K95" i="13" s="1"/>
  <c r="K94" i="13" s="1"/>
  <c r="K93" i="13" s="1"/>
  <c r="J96" i="13"/>
  <c r="J95" i="13" s="1"/>
  <c r="J94" i="13" s="1"/>
  <c r="J93" i="13" s="1"/>
  <c r="I96" i="13"/>
  <c r="I95" i="13" s="1"/>
  <c r="I94" i="13" s="1"/>
  <c r="L89" i="13"/>
  <c r="K89" i="13"/>
  <c r="J89" i="13"/>
  <c r="I89" i="13"/>
  <c r="I88" i="13" s="1"/>
  <c r="I87" i="13" s="1"/>
  <c r="I86" i="13" s="1"/>
  <c r="L88" i="13"/>
  <c r="K88" i="13"/>
  <c r="J88" i="13"/>
  <c r="L87" i="13"/>
  <c r="L86" i="13" s="1"/>
  <c r="K87" i="13"/>
  <c r="K86" i="13" s="1"/>
  <c r="J87" i="13"/>
  <c r="J86" i="13" s="1"/>
  <c r="L84" i="13"/>
  <c r="K84" i="13"/>
  <c r="J84" i="13"/>
  <c r="I84" i="13"/>
  <c r="L83" i="13"/>
  <c r="L82" i="13" s="1"/>
  <c r="K83" i="13"/>
  <c r="K82" i="13" s="1"/>
  <c r="J83" i="13"/>
  <c r="J82" i="13" s="1"/>
  <c r="I83" i="13"/>
  <c r="I82" i="13" s="1"/>
  <c r="L78" i="13"/>
  <c r="K78" i="13"/>
  <c r="J78" i="13"/>
  <c r="I78" i="13"/>
  <c r="L77" i="13"/>
  <c r="K77" i="13"/>
  <c r="J77" i="13"/>
  <c r="I77" i="13"/>
  <c r="L73" i="13"/>
  <c r="K73" i="13"/>
  <c r="J73" i="13"/>
  <c r="I73" i="13"/>
  <c r="I72" i="13" s="1"/>
  <c r="L72" i="13"/>
  <c r="K72" i="13"/>
  <c r="J72" i="13"/>
  <c r="L68" i="13"/>
  <c r="L67" i="13" s="1"/>
  <c r="L66" i="13" s="1"/>
  <c r="L65" i="13" s="1"/>
  <c r="K68" i="13"/>
  <c r="K67" i="13" s="1"/>
  <c r="K66" i="13" s="1"/>
  <c r="K65" i="13" s="1"/>
  <c r="J68" i="13"/>
  <c r="J67" i="13" s="1"/>
  <c r="J66" i="13" s="1"/>
  <c r="I68" i="13"/>
  <c r="I67" i="13" s="1"/>
  <c r="L49" i="13"/>
  <c r="K49" i="13"/>
  <c r="J49" i="13"/>
  <c r="I49" i="13"/>
  <c r="I48" i="13" s="1"/>
  <c r="I47" i="13" s="1"/>
  <c r="I46" i="13" s="1"/>
  <c r="L48" i="13"/>
  <c r="K48" i="13"/>
  <c r="J48" i="13"/>
  <c r="L47" i="13"/>
  <c r="L46" i="13" s="1"/>
  <c r="K47" i="13"/>
  <c r="K46" i="13" s="1"/>
  <c r="J47" i="13"/>
  <c r="J46" i="13" s="1"/>
  <c r="L44" i="13"/>
  <c r="K44" i="13"/>
  <c r="J44" i="13"/>
  <c r="I44" i="13"/>
  <c r="L43" i="13"/>
  <c r="L42" i="13" s="1"/>
  <c r="K43" i="13"/>
  <c r="K42" i="13" s="1"/>
  <c r="J43" i="13"/>
  <c r="J42" i="13" s="1"/>
  <c r="I43" i="13"/>
  <c r="I42" i="13" s="1"/>
  <c r="L40" i="13"/>
  <c r="K40" i="13"/>
  <c r="J40" i="13"/>
  <c r="I40" i="13"/>
  <c r="L38" i="13"/>
  <c r="L37" i="13" s="1"/>
  <c r="L36" i="13" s="1"/>
  <c r="K38" i="13"/>
  <c r="K37" i="13" s="1"/>
  <c r="K36" i="13" s="1"/>
  <c r="J38" i="13"/>
  <c r="J37" i="13" s="1"/>
  <c r="J36" i="13" s="1"/>
  <c r="J35" i="13" s="1"/>
  <c r="I38" i="13"/>
  <c r="I37" i="13" s="1"/>
  <c r="I36" i="13" s="1"/>
  <c r="L365" i="1"/>
  <c r="K365" i="1"/>
  <c r="J365" i="1"/>
  <c r="I365" i="1"/>
  <c r="L364" i="1"/>
  <c r="K364" i="1"/>
  <c r="J364" i="1"/>
  <c r="I364" i="1"/>
  <c r="L362" i="1"/>
  <c r="K362" i="1"/>
  <c r="J362" i="1"/>
  <c r="I362" i="1"/>
  <c r="I361" i="1" s="1"/>
  <c r="L361" i="1"/>
  <c r="K361" i="1"/>
  <c r="J361" i="1"/>
  <c r="L359" i="1"/>
  <c r="L358" i="1" s="1"/>
  <c r="K359" i="1"/>
  <c r="K358" i="1" s="1"/>
  <c r="J359" i="1"/>
  <c r="J358" i="1" s="1"/>
  <c r="I359" i="1"/>
  <c r="I358" i="1" s="1"/>
  <c r="L355" i="1"/>
  <c r="K355" i="1"/>
  <c r="J355" i="1"/>
  <c r="I355" i="1"/>
  <c r="L354" i="1"/>
  <c r="K354" i="1"/>
  <c r="J354" i="1"/>
  <c r="I354" i="1"/>
  <c r="L351" i="1"/>
  <c r="K351" i="1"/>
  <c r="J351" i="1"/>
  <c r="I351" i="1"/>
  <c r="I350" i="1" s="1"/>
  <c r="L350" i="1"/>
  <c r="K350" i="1"/>
  <c r="J350" i="1"/>
  <c r="L347" i="1"/>
  <c r="L346" i="1" s="1"/>
  <c r="L336" i="1" s="1"/>
  <c r="K347" i="1"/>
  <c r="K346" i="1" s="1"/>
  <c r="K336" i="1" s="1"/>
  <c r="J347" i="1"/>
  <c r="J346" i="1" s="1"/>
  <c r="J336" i="1" s="1"/>
  <c r="I347" i="1"/>
  <c r="I346" i="1" s="1"/>
  <c r="L343" i="1"/>
  <c r="K343" i="1"/>
  <c r="J343" i="1"/>
  <c r="I343" i="1"/>
  <c r="L340" i="1"/>
  <c r="K340" i="1"/>
  <c r="J340" i="1"/>
  <c r="I340" i="1"/>
  <c r="L338" i="1"/>
  <c r="K338" i="1"/>
  <c r="J338" i="1"/>
  <c r="I338" i="1"/>
  <c r="I337" i="1" s="1"/>
  <c r="L337" i="1"/>
  <c r="K337" i="1"/>
  <c r="J337" i="1"/>
  <c r="L333" i="1"/>
  <c r="K333" i="1"/>
  <c r="J333" i="1"/>
  <c r="I333" i="1"/>
  <c r="I332" i="1" s="1"/>
  <c r="L332" i="1"/>
  <c r="K332" i="1"/>
  <c r="J332" i="1"/>
  <c r="L330" i="1"/>
  <c r="L329" i="1" s="1"/>
  <c r="K330" i="1"/>
  <c r="K329" i="1" s="1"/>
  <c r="J330" i="1"/>
  <c r="J329" i="1" s="1"/>
  <c r="I330" i="1"/>
  <c r="I329" i="1" s="1"/>
  <c r="L327" i="1"/>
  <c r="K327" i="1"/>
  <c r="J327" i="1"/>
  <c r="I327" i="1"/>
  <c r="L326" i="1"/>
  <c r="K326" i="1"/>
  <c r="J326" i="1"/>
  <c r="I326" i="1"/>
  <c r="L323" i="1"/>
  <c r="K323" i="1"/>
  <c r="J323" i="1"/>
  <c r="I323" i="1"/>
  <c r="I322" i="1" s="1"/>
  <c r="L322" i="1"/>
  <c r="K322" i="1"/>
  <c r="J322" i="1"/>
  <c r="L319" i="1"/>
  <c r="L318" i="1" s="1"/>
  <c r="K319" i="1"/>
  <c r="K318" i="1" s="1"/>
  <c r="J319" i="1"/>
  <c r="J318" i="1" s="1"/>
  <c r="I319" i="1"/>
  <c r="I318" i="1" s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L305" i="1" s="1"/>
  <c r="K306" i="1"/>
  <c r="K305" i="1" s="1"/>
  <c r="K304" i="1" s="1"/>
  <c r="J306" i="1"/>
  <c r="J305" i="1" s="1"/>
  <c r="I306" i="1"/>
  <c r="I305" i="1" s="1"/>
  <c r="L300" i="1"/>
  <c r="K300" i="1"/>
  <c r="J300" i="1"/>
  <c r="I300" i="1"/>
  <c r="I299" i="1" s="1"/>
  <c r="L299" i="1"/>
  <c r="K299" i="1"/>
  <c r="J299" i="1"/>
  <c r="L297" i="1"/>
  <c r="L296" i="1" s="1"/>
  <c r="K297" i="1"/>
  <c r="K296" i="1" s="1"/>
  <c r="J297" i="1"/>
  <c r="J296" i="1" s="1"/>
  <c r="I297" i="1"/>
  <c r="I296" i="1" s="1"/>
  <c r="L294" i="1"/>
  <c r="K294" i="1"/>
  <c r="J294" i="1"/>
  <c r="I294" i="1"/>
  <c r="L293" i="1"/>
  <c r="K293" i="1"/>
  <c r="J293" i="1"/>
  <c r="I293" i="1"/>
  <c r="L290" i="1"/>
  <c r="K290" i="1"/>
  <c r="J290" i="1"/>
  <c r="I290" i="1"/>
  <c r="I289" i="1" s="1"/>
  <c r="L289" i="1"/>
  <c r="K289" i="1"/>
  <c r="J289" i="1"/>
  <c r="L286" i="1"/>
  <c r="L285" i="1" s="1"/>
  <c r="K286" i="1"/>
  <c r="K285" i="1" s="1"/>
  <c r="J286" i="1"/>
  <c r="J285" i="1" s="1"/>
  <c r="I286" i="1"/>
  <c r="I285" i="1" s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L272" i="1" s="1"/>
  <c r="K273" i="1"/>
  <c r="K272" i="1" s="1"/>
  <c r="J273" i="1"/>
  <c r="J272" i="1" s="1"/>
  <c r="I273" i="1"/>
  <c r="I272" i="1" s="1"/>
  <c r="L268" i="1"/>
  <c r="L267" i="1" s="1"/>
  <c r="K268" i="1"/>
  <c r="K267" i="1" s="1"/>
  <c r="J268" i="1"/>
  <c r="J267" i="1" s="1"/>
  <c r="I268" i="1"/>
  <c r="I267" i="1" s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L257" i="1" s="1"/>
  <c r="K258" i="1"/>
  <c r="K257" i="1" s="1"/>
  <c r="J258" i="1"/>
  <c r="J257" i="1" s="1"/>
  <c r="I258" i="1"/>
  <c r="I257" i="1" s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4" i="1"/>
  <c r="L233" i="1" s="1"/>
  <c r="L232" i="1" s="1"/>
  <c r="K234" i="1"/>
  <c r="K233" i="1" s="1"/>
  <c r="K232" i="1" s="1"/>
  <c r="J234" i="1"/>
  <c r="J233" i="1" s="1"/>
  <c r="J232" i="1" s="1"/>
  <c r="I234" i="1"/>
  <c r="I233" i="1" s="1"/>
  <c r="I232" i="1" s="1"/>
  <c r="L230" i="1"/>
  <c r="L229" i="1" s="1"/>
  <c r="L228" i="1" s="1"/>
  <c r="K230" i="1"/>
  <c r="K229" i="1" s="1"/>
  <c r="K228" i="1" s="1"/>
  <c r="J230" i="1"/>
  <c r="J229" i="1" s="1"/>
  <c r="J228" i="1" s="1"/>
  <c r="I230" i="1"/>
  <c r="I229" i="1" s="1"/>
  <c r="I228" i="1" s="1"/>
  <c r="L221" i="1"/>
  <c r="L220" i="1" s="1"/>
  <c r="K221" i="1"/>
  <c r="K220" i="1" s="1"/>
  <c r="J221" i="1"/>
  <c r="J220" i="1" s="1"/>
  <c r="I221" i="1"/>
  <c r="I220" i="1" s="1"/>
  <c r="L218" i="1"/>
  <c r="K218" i="1"/>
  <c r="J218" i="1"/>
  <c r="I218" i="1"/>
  <c r="L217" i="1"/>
  <c r="L216" i="1" s="1"/>
  <c r="K217" i="1"/>
  <c r="K216" i="1" s="1"/>
  <c r="J217" i="1"/>
  <c r="J216" i="1" s="1"/>
  <c r="I217" i="1"/>
  <c r="I216" i="1" s="1"/>
  <c r="L211" i="1"/>
  <c r="K211" i="1"/>
  <c r="J211" i="1"/>
  <c r="I211" i="1"/>
  <c r="L210" i="1"/>
  <c r="L209" i="1" s="1"/>
  <c r="K210" i="1"/>
  <c r="K209" i="1" s="1"/>
  <c r="J210" i="1"/>
  <c r="J209" i="1" s="1"/>
  <c r="I210" i="1"/>
  <c r="I209" i="1" s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L195" i="1" s="1"/>
  <c r="L186" i="1" s="1"/>
  <c r="K196" i="1"/>
  <c r="K195" i="1" s="1"/>
  <c r="K186" i="1" s="1"/>
  <c r="J196" i="1"/>
  <c r="J195" i="1" s="1"/>
  <c r="I196" i="1"/>
  <c r="I195" i="1" s="1"/>
  <c r="I186" i="1" s="1"/>
  <c r="L191" i="1"/>
  <c r="K191" i="1"/>
  <c r="J191" i="1"/>
  <c r="I191" i="1"/>
  <c r="L190" i="1"/>
  <c r="K190" i="1"/>
  <c r="J190" i="1"/>
  <c r="J186" i="1" s="1"/>
  <c r="J185" i="1" s="1"/>
  <c r="I190" i="1"/>
  <c r="L188" i="1"/>
  <c r="K188" i="1"/>
  <c r="J188" i="1"/>
  <c r="I188" i="1"/>
  <c r="L187" i="1"/>
  <c r="K187" i="1"/>
  <c r="J187" i="1"/>
  <c r="I187" i="1"/>
  <c r="L180" i="1"/>
  <c r="L179" i="1" s="1"/>
  <c r="K180" i="1"/>
  <c r="K179" i="1" s="1"/>
  <c r="J180" i="1"/>
  <c r="J179" i="1" s="1"/>
  <c r="I180" i="1"/>
  <c r="I179" i="1" s="1"/>
  <c r="L175" i="1"/>
  <c r="K175" i="1"/>
  <c r="K174" i="1" s="1"/>
  <c r="J175" i="1"/>
  <c r="I175" i="1"/>
  <c r="L174" i="1"/>
  <c r="J174" i="1"/>
  <c r="I174" i="1"/>
  <c r="L171" i="1"/>
  <c r="K171" i="1"/>
  <c r="K170" i="1" s="1"/>
  <c r="K169" i="1" s="1"/>
  <c r="J171" i="1"/>
  <c r="I171" i="1"/>
  <c r="L170" i="1"/>
  <c r="L169" i="1" s="1"/>
  <c r="J170" i="1"/>
  <c r="J169" i="1" s="1"/>
  <c r="I170" i="1"/>
  <c r="I169" i="1" s="1"/>
  <c r="L166" i="1"/>
  <c r="L165" i="1" s="1"/>
  <c r="K166" i="1"/>
  <c r="K165" i="1" s="1"/>
  <c r="J166" i="1"/>
  <c r="J165" i="1" s="1"/>
  <c r="I166" i="1"/>
  <c r="I165" i="1" s="1"/>
  <c r="L161" i="1"/>
  <c r="K161" i="1"/>
  <c r="K160" i="1" s="1"/>
  <c r="J161" i="1"/>
  <c r="I161" i="1"/>
  <c r="L160" i="1"/>
  <c r="L159" i="1" s="1"/>
  <c r="L158" i="1" s="1"/>
  <c r="J160" i="1"/>
  <c r="J159" i="1" s="1"/>
  <c r="J158" i="1" s="1"/>
  <c r="I160" i="1"/>
  <c r="L155" i="1"/>
  <c r="L154" i="1" s="1"/>
  <c r="L153" i="1" s="1"/>
  <c r="K155" i="1"/>
  <c r="K154" i="1" s="1"/>
  <c r="K153" i="1" s="1"/>
  <c r="J155" i="1"/>
  <c r="J154" i="1" s="1"/>
  <c r="J153" i="1" s="1"/>
  <c r="I155" i="1"/>
  <c r="I154" i="1" s="1"/>
  <c r="I153" i="1" s="1"/>
  <c r="L151" i="1"/>
  <c r="L150" i="1" s="1"/>
  <c r="K151" i="1"/>
  <c r="K150" i="1" s="1"/>
  <c r="J151" i="1"/>
  <c r="J150" i="1" s="1"/>
  <c r="I151" i="1"/>
  <c r="I150" i="1" s="1"/>
  <c r="L147" i="1"/>
  <c r="K147" i="1"/>
  <c r="K146" i="1" s="1"/>
  <c r="K145" i="1" s="1"/>
  <c r="J147" i="1"/>
  <c r="I147" i="1"/>
  <c r="L146" i="1"/>
  <c r="L145" i="1" s="1"/>
  <c r="J146" i="1"/>
  <c r="J145" i="1" s="1"/>
  <c r="I146" i="1"/>
  <c r="I145" i="1" s="1"/>
  <c r="L142" i="1"/>
  <c r="K142" i="1"/>
  <c r="K141" i="1" s="1"/>
  <c r="K140" i="1" s="1"/>
  <c r="J142" i="1"/>
  <c r="I142" i="1"/>
  <c r="L141" i="1"/>
  <c r="L140" i="1" s="1"/>
  <c r="L139" i="1" s="1"/>
  <c r="J141" i="1"/>
  <c r="J140" i="1" s="1"/>
  <c r="J139" i="1" s="1"/>
  <c r="I141" i="1"/>
  <c r="I140" i="1" s="1"/>
  <c r="I139" i="1" s="1"/>
  <c r="L137" i="1"/>
  <c r="L136" i="1" s="1"/>
  <c r="L135" i="1" s="1"/>
  <c r="K137" i="1"/>
  <c r="K136" i="1" s="1"/>
  <c r="K135" i="1" s="1"/>
  <c r="J137" i="1"/>
  <c r="J136" i="1" s="1"/>
  <c r="J135" i="1" s="1"/>
  <c r="I137" i="1"/>
  <c r="I136" i="1" s="1"/>
  <c r="I135" i="1" s="1"/>
  <c r="L133" i="1"/>
  <c r="L132" i="1" s="1"/>
  <c r="L131" i="1" s="1"/>
  <c r="K133" i="1"/>
  <c r="K132" i="1" s="1"/>
  <c r="K131" i="1" s="1"/>
  <c r="J133" i="1"/>
  <c r="J132" i="1" s="1"/>
  <c r="J131" i="1" s="1"/>
  <c r="I133" i="1"/>
  <c r="I132" i="1" s="1"/>
  <c r="I131" i="1" s="1"/>
  <c r="L129" i="1"/>
  <c r="L128" i="1" s="1"/>
  <c r="L127" i="1" s="1"/>
  <c r="K129" i="1"/>
  <c r="K128" i="1" s="1"/>
  <c r="K127" i="1" s="1"/>
  <c r="J129" i="1"/>
  <c r="J128" i="1" s="1"/>
  <c r="J127" i="1" s="1"/>
  <c r="I129" i="1"/>
  <c r="I128" i="1" s="1"/>
  <c r="I127" i="1" s="1"/>
  <c r="L125" i="1"/>
  <c r="L124" i="1" s="1"/>
  <c r="L123" i="1" s="1"/>
  <c r="K125" i="1"/>
  <c r="K124" i="1" s="1"/>
  <c r="K123" i="1" s="1"/>
  <c r="J125" i="1"/>
  <c r="J124" i="1" s="1"/>
  <c r="J123" i="1" s="1"/>
  <c r="I125" i="1"/>
  <c r="I124" i="1" s="1"/>
  <c r="I123" i="1" s="1"/>
  <c r="L121" i="1"/>
  <c r="L120" i="1" s="1"/>
  <c r="L119" i="1" s="1"/>
  <c r="K121" i="1"/>
  <c r="K120" i="1" s="1"/>
  <c r="K119" i="1" s="1"/>
  <c r="J121" i="1"/>
  <c r="J120" i="1" s="1"/>
  <c r="J119" i="1" s="1"/>
  <c r="I121" i="1"/>
  <c r="I120" i="1" s="1"/>
  <c r="I119" i="1" s="1"/>
  <c r="L116" i="1"/>
  <c r="L115" i="1" s="1"/>
  <c r="L114" i="1" s="1"/>
  <c r="K116" i="1"/>
  <c r="K115" i="1" s="1"/>
  <c r="K114" i="1" s="1"/>
  <c r="K113" i="1" s="1"/>
  <c r="J116" i="1"/>
  <c r="J115" i="1" s="1"/>
  <c r="J114" i="1" s="1"/>
  <c r="J113" i="1" s="1"/>
  <c r="I116" i="1"/>
  <c r="I115" i="1" s="1"/>
  <c r="I114" i="1" s="1"/>
  <c r="I113" i="1" s="1"/>
  <c r="L110" i="1"/>
  <c r="K110" i="1"/>
  <c r="J110" i="1"/>
  <c r="I110" i="1"/>
  <c r="L109" i="1"/>
  <c r="K109" i="1"/>
  <c r="J109" i="1"/>
  <c r="I109" i="1"/>
  <c r="L106" i="1"/>
  <c r="L105" i="1" s="1"/>
  <c r="L104" i="1" s="1"/>
  <c r="K106" i="1"/>
  <c r="K105" i="1" s="1"/>
  <c r="K104" i="1" s="1"/>
  <c r="J106" i="1"/>
  <c r="J105" i="1" s="1"/>
  <c r="J104" i="1" s="1"/>
  <c r="I106" i="1"/>
  <c r="I105" i="1" s="1"/>
  <c r="I104" i="1" s="1"/>
  <c r="L101" i="1"/>
  <c r="L100" i="1" s="1"/>
  <c r="L99" i="1" s="1"/>
  <c r="K101" i="1"/>
  <c r="K100" i="1" s="1"/>
  <c r="K99" i="1" s="1"/>
  <c r="J101" i="1"/>
  <c r="J100" i="1" s="1"/>
  <c r="J99" i="1" s="1"/>
  <c r="I101" i="1"/>
  <c r="I100" i="1" s="1"/>
  <c r="I99" i="1" s="1"/>
  <c r="L96" i="1"/>
  <c r="L95" i="1" s="1"/>
  <c r="L94" i="1" s="1"/>
  <c r="K96" i="1"/>
  <c r="K95" i="1" s="1"/>
  <c r="K94" i="1" s="1"/>
  <c r="J96" i="1"/>
  <c r="J95" i="1" s="1"/>
  <c r="J94" i="1" s="1"/>
  <c r="I96" i="1"/>
  <c r="I95" i="1" s="1"/>
  <c r="I94" i="1" s="1"/>
  <c r="L89" i="1"/>
  <c r="K89" i="1"/>
  <c r="J89" i="1"/>
  <c r="I89" i="1"/>
  <c r="L88" i="1"/>
  <c r="K88" i="1"/>
  <c r="J88" i="1"/>
  <c r="I88" i="1"/>
  <c r="I87" i="1" s="1"/>
  <c r="I86" i="1" s="1"/>
  <c r="L87" i="1"/>
  <c r="L86" i="1" s="1"/>
  <c r="K87" i="1"/>
  <c r="K86" i="1" s="1"/>
  <c r="J87" i="1"/>
  <c r="J86" i="1" s="1"/>
  <c r="L84" i="1"/>
  <c r="K84" i="1"/>
  <c r="J84" i="1"/>
  <c r="I84" i="1"/>
  <c r="I83" i="1" s="1"/>
  <c r="I82" i="1" s="1"/>
  <c r="L83" i="1"/>
  <c r="L82" i="1" s="1"/>
  <c r="K83" i="1"/>
  <c r="K82" i="1" s="1"/>
  <c r="J83" i="1"/>
  <c r="J82" i="1" s="1"/>
  <c r="L78" i="1"/>
  <c r="K78" i="1"/>
  <c r="K77" i="1" s="1"/>
  <c r="J78" i="1"/>
  <c r="I78" i="1"/>
  <c r="I77" i="1" s="1"/>
  <c r="L77" i="1"/>
  <c r="J77" i="1"/>
  <c r="L73" i="1"/>
  <c r="K73" i="1"/>
  <c r="J73" i="1"/>
  <c r="I73" i="1"/>
  <c r="L72" i="1"/>
  <c r="K72" i="1"/>
  <c r="J72" i="1"/>
  <c r="I72" i="1"/>
  <c r="L68" i="1"/>
  <c r="L67" i="1" s="1"/>
  <c r="L66" i="1" s="1"/>
  <c r="K68" i="1"/>
  <c r="K67" i="1" s="1"/>
  <c r="K66" i="1" s="1"/>
  <c r="J68" i="1"/>
  <c r="J67" i="1" s="1"/>
  <c r="J66" i="1" s="1"/>
  <c r="J65" i="1" s="1"/>
  <c r="I68" i="1"/>
  <c r="I67" i="1" s="1"/>
  <c r="L49" i="1"/>
  <c r="K49" i="1"/>
  <c r="J49" i="1"/>
  <c r="I49" i="1"/>
  <c r="L48" i="1"/>
  <c r="K48" i="1"/>
  <c r="K47" i="1" s="1"/>
  <c r="K46" i="1" s="1"/>
  <c r="J48" i="1"/>
  <c r="I48" i="1"/>
  <c r="I47" i="1" s="1"/>
  <c r="I46" i="1" s="1"/>
  <c r="L47" i="1"/>
  <c r="L46" i="1" s="1"/>
  <c r="J47" i="1"/>
  <c r="J46" i="1" s="1"/>
  <c r="L44" i="1"/>
  <c r="K44" i="1"/>
  <c r="K43" i="1" s="1"/>
  <c r="K42" i="1" s="1"/>
  <c r="J44" i="1"/>
  <c r="I44" i="1"/>
  <c r="I43" i="1" s="1"/>
  <c r="I42" i="1" s="1"/>
  <c r="L43" i="1"/>
  <c r="L42" i="1" s="1"/>
  <c r="J43" i="1"/>
  <c r="J42" i="1" s="1"/>
  <c r="L40" i="1"/>
  <c r="K40" i="1"/>
  <c r="J40" i="1"/>
  <c r="I40" i="1"/>
  <c r="L38" i="1"/>
  <c r="L37" i="1" s="1"/>
  <c r="L36" i="1" s="1"/>
  <c r="K38" i="1"/>
  <c r="K37" i="1" s="1"/>
  <c r="K36" i="1" s="1"/>
  <c r="K35" i="1" s="1"/>
  <c r="J38" i="1"/>
  <c r="J37" i="1" s="1"/>
  <c r="J36" i="1" s="1"/>
  <c r="I38" i="1"/>
  <c r="I37" i="1" s="1"/>
  <c r="I36" i="1" s="1"/>
  <c r="L365" i="31"/>
  <c r="L364" i="31" s="1"/>
  <c r="K365" i="31"/>
  <c r="J365" i="31"/>
  <c r="I365" i="31"/>
  <c r="I364" i="31" s="1"/>
  <c r="K364" i="31"/>
  <c r="J364" i="31"/>
  <c r="L362" i="31"/>
  <c r="K362" i="31"/>
  <c r="J362" i="31"/>
  <c r="I362" i="31"/>
  <c r="L361" i="31"/>
  <c r="K361" i="31"/>
  <c r="J361" i="31"/>
  <c r="I361" i="31"/>
  <c r="L359" i="31"/>
  <c r="L358" i="31" s="1"/>
  <c r="K359" i="31"/>
  <c r="K358" i="31" s="1"/>
  <c r="J359" i="31"/>
  <c r="J358" i="31" s="1"/>
  <c r="I359" i="31"/>
  <c r="I358" i="31"/>
  <c r="L355" i="31"/>
  <c r="L354" i="31" s="1"/>
  <c r="K355" i="31"/>
  <c r="J355" i="31"/>
  <c r="I355" i="31"/>
  <c r="I354" i="31" s="1"/>
  <c r="K354" i="31"/>
  <c r="J354" i="31"/>
  <c r="L351" i="31"/>
  <c r="K351" i="31"/>
  <c r="J351" i="31"/>
  <c r="I351" i="31"/>
  <c r="L350" i="31"/>
  <c r="K350" i="31"/>
  <c r="J350" i="31"/>
  <c r="I350" i="31"/>
  <c r="L347" i="31"/>
  <c r="K347" i="31"/>
  <c r="K346" i="31" s="1"/>
  <c r="K336" i="31" s="1"/>
  <c r="J347" i="31"/>
  <c r="J346" i="31" s="1"/>
  <c r="I347" i="31"/>
  <c r="L346" i="31"/>
  <c r="I346" i="31"/>
  <c r="L343" i="31"/>
  <c r="K343" i="31"/>
  <c r="J343" i="31"/>
  <c r="I343" i="31"/>
  <c r="L340" i="31"/>
  <c r="K340" i="31"/>
  <c r="J340" i="31"/>
  <c r="I340" i="31"/>
  <c r="L338" i="31"/>
  <c r="K338" i="31"/>
  <c r="J338" i="31"/>
  <c r="I338" i="31"/>
  <c r="L337" i="31"/>
  <c r="K337" i="31"/>
  <c r="J337" i="31"/>
  <c r="I337" i="31"/>
  <c r="L333" i="31"/>
  <c r="K333" i="31"/>
  <c r="J333" i="31"/>
  <c r="I333" i="31"/>
  <c r="L332" i="31"/>
  <c r="K332" i="31"/>
  <c r="J332" i="31"/>
  <c r="I332" i="31"/>
  <c r="L330" i="31"/>
  <c r="K330" i="31"/>
  <c r="K329" i="31" s="1"/>
  <c r="J330" i="31"/>
  <c r="J329" i="31" s="1"/>
  <c r="I330" i="31"/>
  <c r="L329" i="31"/>
  <c r="I329" i="31"/>
  <c r="L327" i="31"/>
  <c r="L326" i="31" s="1"/>
  <c r="K327" i="31"/>
  <c r="J327" i="31"/>
  <c r="I327" i="31"/>
  <c r="I326" i="31" s="1"/>
  <c r="K326" i="31"/>
  <c r="J326" i="31"/>
  <c r="L323" i="31"/>
  <c r="K323" i="31"/>
  <c r="J323" i="31"/>
  <c r="I323" i="31"/>
  <c r="L322" i="31"/>
  <c r="K322" i="31"/>
  <c r="J322" i="31"/>
  <c r="I322" i="31"/>
  <c r="L319" i="31"/>
  <c r="K319" i="31"/>
  <c r="K318" i="31" s="1"/>
  <c r="J319" i="31"/>
  <c r="J318" i="31" s="1"/>
  <c r="I319" i="31"/>
  <c r="L318" i="31"/>
  <c r="I318" i="31"/>
  <c r="L315" i="31"/>
  <c r="L314" i="31" s="1"/>
  <c r="K315" i="31"/>
  <c r="J315" i="31"/>
  <c r="I315" i="31"/>
  <c r="I314" i="31" s="1"/>
  <c r="K314" i="31"/>
  <c r="J314" i="31"/>
  <c r="L311" i="31"/>
  <c r="K311" i="31"/>
  <c r="J311" i="31"/>
  <c r="I311" i="31"/>
  <c r="L308" i="31"/>
  <c r="L305" i="31" s="1"/>
  <c r="K308" i="31"/>
  <c r="J308" i="31"/>
  <c r="I308" i="31"/>
  <c r="I305" i="31" s="1"/>
  <c r="L306" i="31"/>
  <c r="K306" i="31"/>
  <c r="K305" i="31" s="1"/>
  <c r="J306" i="31"/>
  <c r="J305" i="31" s="1"/>
  <c r="J304" i="31" s="1"/>
  <c r="I306" i="31"/>
  <c r="L300" i="31"/>
  <c r="K300" i="31"/>
  <c r="J300" i="31"/>
  <c r="I300" i="31"/>
  <c r="L299" i="31"/>
  <c r="K299" i="31"/>
  <c r="J299" i="31"/>
  <c r="I299" i="31"/>
  <c r="L297" i="31"/>
  <c r="K297" i="31"/>
  <c r="K296" i="31" s="1"/>
  <c r="J297" i="31"/>
  <c r="J296" i="31" s="1"/>
  <c r="I297" i="31"/>
  <c r="L296" i="31"/>
  <c r="I296" i="31"/>
  <c r="L294" i="31"/>
  <c r="L293" i="31" s="1"/>
  <c r="K294" i="31"/>
  <c r="J294" i="31"/>
  <c r="I294" i="31"/>
  <c r="I293" i="31" s="1"/>
  <c r="K293" i="31"/>
  <c r="J293" i="31"/>
  <c r="L290" i="31"/>
  <c r="K290" i="31"/>
  <c r="J290" i="31"/>
  <c r="I290" i="31"/>
  <c r="L289" i="31"/>
  <c r="K289" i="31"/>
  <c r="J289" i="31"/>
  <c r="I289" i="31"/>
  <c r="L286" i="31"/>
  <c r="K286" i="31"/>
  <c r="K285" i="31" s="1"/>
  <c r="J286" i="31"/>
  <c r="J285" i="31" s="1"/>
  <c r="I286" i="31"/>
  <c r="L285" i="31"/>
  <c r="I285" i="31"/>
  <c r="L282" i="31"/>
  <c r="L281" i="31" s="1"/>
  <c r="L271" i="31" s="1"/>
  <c r="K282" i="31"/>
  <c r="J282" i="31"/>
  <c r="I282" i="31"/>
  <c r="I281" i="31" s="1"/>
  <c r="K281" i="31"/>
  <c r="J281" i="31"/>
  <c r="L278" i="31"/>
  <c r="K278" i="31"/>
  <c r="J278" i="31"/>
  <c r="I278" i="31"/>
  <c r="L275" i="31"/>
  <c r="K275" i="31"/>
  <c r="J275" i="31"/>
  <c r="I275" i="31"/>
  <c r="L273" i="31"/>
  <c r="K273" i="31"/>
  <c r="K272" i="31" s="1"/>
  <c r="J273" i="31"/>
  <c r="J272" i="31" s="1"/>
  <c r="I273" i="31"/>
  <c r="L272" i="31"/>
  <c r="I272" i="31"/>
  <c r="L268" i="31"/>
  <c r="K268" i="31"/>
  <c r="K267" i="31" s="1"/>
  <c r="J268" i="31"/>
  <c r="J267" i="31" s="1"/>
  <c r="I268" i="31"/>
  <c r="L267" i="31"/>
  <c r="I267" i="31"/>
  <c r="L265" i="31"/>
  <c r="L264" i="31" s="1"/>
  <c r="K265" i="31"/>
  <c r="J265" i="31"/>
  <c r="I265" i="31"/>
  <c r="I264" i="31" s="1"/>
  <c r="K264" i="31"/>
  <c r="J264" i="31"/>
  <c r="L262" i="31"/>
  <c r="K262" i="31"/>
  <c r="J262" i="31"/>
  <c r="I262" i="31"/>
  <c r="L261" i="31"/>
  <c r="K261" i="31"/>
  <c r="J261" i="31"/>
  <c r="I261" i="31"/>
  <c r="L258" i="31"/>
  <c r="K258" i="31"/>
  <c r="K257" i="31" s="1"/>
  <c r="J258" i="31"/>
  <c r="J257" i="31" s="1"/>
  <c r="I258" i="31"/>
  <c r="L257" i="31"/>
  <c r="I257" i="31"/>
  <c r="L254" i="31"/>
  <c r="L253" i="31" s="1"/>
  <c r="K254" i="31"/>
  <c r="J254" i="31"/>
  <c r="I254" i="31"/>
  <c r="I253" i="31" s="1"/>
  <c r="K253" i="31"/>
  <c r="J253" i="31"/>
  <c r="L250" i="31"/>
  <c r="K250" i="31"/>
  <c r="J250" i="31"/>
  <c r="I250" i="31"/>
  <c r="L249" i="31"/>
  <c r="K249" i="31"/>
  <c r="J249" i="31"/>
  <c r="I249" i="31"/>
  <c r="L246" i="31"/>
  <c r="K246" i="31"/>
  <c r="J246" i="31"/>
  <c r="I246" i="31"/>
  <c r="L243" i="31"/>
  <c r="K243" i="31"/>
  <c r="J243" i="31"/>
  <c r="I243" i="31"/>
  <c r="L241" i="31"/>
  <c r="L240" i="31" s="1"/>
  <c r="K241" i="31"/>
  <c r="J241" i="31"/>
  <c r="I241" i="31"/>
  <c r="I240" i="31" s="1"/>
  <c r="K240" i="31"/>
  <c r="K239" i="31" s="1"/>
  <c r="J240" i="31"/>
  <c r="J239" i="31" s="1"/>
  <c r="L234" i="31"/>
  <c r="K234" i="31"/>
  <c r="K233" i="31" s="1"/>
  <c r="K232" i="31" s="1"/>
  <c r="J234" i="31"/>
  <c r="J233" i="31" s="1"/>
  <c r="J232" i="31" s="1"/>
  <c r="I234" i="31"/>
  <c r="L233" i="31"/>
  <c r="I233" i="31"/>
  <c r="L232" i="31"/>
  <c r="I232" i="31"/>
  <c r="L230" i="31"/>
  <c r="K230" i="31"/>
  <c r="K229" i="31" s="1"/>
  <c r="K228" i="31" s="1"/>
  <c r="J230" i="31"/>
  <c r="J229" i="31" s="1"/>
  <c r="J228" i="31" s="1"/>
  <c r="I230" i="31"/>
  <c r="L229" i="31"/>
  <c r="I229" i="31"/>
  <c r="L228" i="31"/>
  <c r="I228" i="31"/>
  <c r="L221" i="31"/>
  <c r="K221" i="31"/>
  <c r="K220" i="31" s="1"/>
  <c r="J221" i="31"/>
  <c r="J220" i="31" s="1"/>
  <c r="I221" i="31"/>
  <c r="L220" i="31"/>
  <c r="I220" i="31"/>
  <c r="L218" i="31"/>
  <c r="L217" i="31" s="1"/>
  <c r="L216" i="31" s="1"/>
  <c r="K218" i="31"/>
  <c r="J218" i="31"/>
  <c r="I218" i="31"/>
  <c r="I217" i="31" s="1"/>
  <c r="I216" i="31" s="1"/>
  <c r="K217" i="31"/>
  <c r="J217" i="31"/>
  <c r="J216" i="31" s="1"/>
  <c r="L211" i="31"/>
  <c r="L210" i="31" s="1"/>
  <c r="L209" i="31" s="1"/>
  <c r="K211" i="31"/>
  <c r="J211" i="31"/>
  <c r="I211" i="31"/>
  <c r="I210" i="31" s="1"/>
  <c r="I209" i="31" s="1"/>
  <c r="K210" i="31"/>
  <c r="K209" i="31" s="1"/>
  <c r="J210" i="31"/>
  <c r="J209" i="31" s="1"/>
  <c r="L207" i="31"/>
  <c r="L206" i="31" s="1"/>
  <c r="K207" i="31"/>
  <c r="J207" i="31"/>
  <c r="I207" i="31"/>
  <c r="I206" i="31" s="1"/>
  <c r="K206" i="31"/>
  <c r="J206" i="31"/>
  <c r="L202" i="31"/>
  <c r="K202" i="31"/>
  <c r="J202" i="31"/>
  <c r="I202" i="31"/>
  <c r="L201" i="31"/>
  <c r="K201" i="31"/>
  <c r="J201" i="31"/>
  <c r="I201" i="31"/>
  <c r="L196" i="31"/>
  <c r="K196" i="31"/>
  <c r="K195" i="31" s="1"/>
  <c r="K186" i="31" s="1"/>
  <c r="J196" i="31"/>
  <c r="J195" i="31" s="1"/>
  <c r="J186" i="31" s="1"/>
  <c r="I196" i="31"/>
  <c r="L195" i="31"/>
  <c r="I195" i="31"/>
  <c r="L191" i="31"/>
  <c r="L190" i="31" s="1"/>
  <c r="K191" i="31"/>
  <c r="J191" i="31"/>
  <c r="I191" i="31"/>
  <c r="I190" i="31" s="1"/>
  <c r="K190" i="31"/>
  <c r="J190" i="31"/>
  <c r="L188" i="31"/>
  <c r="K188" i="31"/>
  <c r="J188" i="31"/>
  <c r="I188" i="31"/>
  <c r="L187" i="31"/>
  <c r="K187" i="31"/>
  <c r="J187" i="31"/>
  <c r="I187" i="31"/>
  <c r="L180" i="31"/>
  <c r="K180" i="31"/>
  <c r="K179" i="31" s="1"/>
  <c r="J180" i="31"/>
  <c r="J179" i="31" s="1"/>
  <c r="I180" i="31"/>
  <c r="L179" i="31"/>
  <c r="I179" i="31"/>
  <c r="L175" i="31"/>
  <c r="L174" i="31" s="1"/>
  <c r="L173" i="31" s="1"/>
  <c r="K175" i="31"/>
  <c r="J175" i="31"/>
  <c r="I175" i="31"/>
  <c r="I174" i="31" s="1"/>
  <c r="I173" i="31" s="1"/>
  <c r="K174" i="31"/>
  <c r="J174" i="31"/>
  <c r="L171" i="31"/>
  <c r="L170" i="31" s="1"/>
  <c r="L169" i="31" s="1"/>
  <c r="L168" i="31" s="1"/>
  <c r="K171" i="31"/>
  <c r="J171" i="31"/>
  <c r="I171" i="31"/>
  <c r="I170" i="31" s="1"/>
  <c r="I169" i="31" s="1"/>
  <c r="I168" i="31" s="1"/>
  <c r="K170" i="31"/>
  <c r="K169" i="31" s="1"/>
  <c r="J170" i="31"/>
  <c r="J169" i="31" s="1"/>
  <c r="L166" i="31"/>
  <c r="K166" i="31"/>
  <c r="K165" i="31" s="1"/>
  <c r="J166" i="31"/>
  <c r="J165" i="31" s="1"/>
  <c r="I166" i="31"/>
  <c r="L165" i="31"/>
  <c r="I165" i="31"/>
  <c r="L161" i="31"/>
  <c r="L160" i="31" s="1"/>
  <c r="L159" i="31" s="1"/>
  <c r="L158" i="31" s="1"/>
  <c r="K161" i="31"/>
  <c r="J161" i="31"/>
  <c r="I161" i="31"/>
  <c r="I160" i="31" s="1"/>
  <c r="I159" i="31" s="1"/>
  <c r="I158" i="31" s="1"/>
  <c r="K160" i="31"/>
  <c r="J160" i="31"/>
  <c r="L155" i="31"/>
  <c r="K155" i="31"/>
  <c r="K154" i="31" s="1"/>
  <c r="K153" i="31" s="1"/>
  <c r="J155" i="31"/>
  <c r="J154" i="31" s="1"/>
  <c r="J153" i="31" s="1"/>
  <c r="I155" i="31"/>
  <c r="L154" i="31"/>
  <c r="I154" i="31"/>
  <c r="L153" i="31"/>
  <c r="I153" i="31"/>
  <c r="L151" i="31"/>
  <c r="K151" i="31"/>
  <c r="K150" i="31" s="1"/>
  <c r="J151" i="31"/>
  <c r="J150" i="31" s="1"/>
  <c r="I151" i="31"/>
  <c r="L150" i="31"/>
  <c r="I150" i="31"/>
  <c r="L147" i="31"/>
  <c r="L146" i="31" s="1"/>
  <c r="L145" i="31" s="1"/>
  <c r="K147" i="31"/>
  <c r="J147" i="31"/>
  <c r="I147" i="31"/>
  <c r="I146" i="31" s="1"/>
  <c r="I145" i="31" s="1"/>
  <c r="K146" i="31"/>
  <c r="K145" i="31" s="1"/>
  <c r="J146" i="31"/>
  <c r="J145" i="31" s="1"/>
  <c r="L142" i="31"/>
  <c r="L141" i="31" s="1"/>
  <c r="L140" i="31" s="1"/>
  <c r="L139" i="31" s="1"/>
  <c r="K142" i="31"/>
  <c r="J142" i="31"/>
  <c r="I142" i="31"/>
  <c r="I141" i="31" s="1"/>
  <c r="I140" i="31" s="1"/>
  <c r="K141" i="31"/>
  <c r="K140" i="31" s="1"/>
  <c r="J141" i="31"/>
  <c r="J140" i="31" s="1"/>
  <c r="J139" i="31" s="1"/>
  <c r="L137" i="31"/>
  <c r="K137" i="31"/>
  <c r="K136" i="31" s="1"/>
  <c r="K135" i="31" s="1"/>
  <c r="J137" i="31"/>
  <c r="J136" i="31" s="1"/>
  <c r="J135" i="31" s="1"/>
  <c r="I137" i="31"/>
  <c r="L136" i="31"/>
  <c r="I136" i="31"/>
  <c r="L135" i="31"/>
  <c r="I135" i="31"/>
  <c r="L133" i="31"/>
  <c r="K133" i="31"/>
  <c r="K132" i="31" s="1"/>
  <c r="K131" i="31" s="1"/>
  <c r="J133" i="31"/>
  <c r="J132" i="31" s="1"/>
  <c r="J131" i="31" s="1"/>
  <c r="I133" i="31"/>
  <c r="L132" i="31"/>
  <c r="I132" i="31"/>
  <c r="L131" i="31"/>
  <c r="I131" i="31"/>
  <c r="L129" i="31"/>
  <c r="K129" i="31"/>
  <c r="K128" i="31" s="1"/>
  <c r="K127" i="31" s="1"/>
  <c r="J129" i="31"/>
  <c r="J128" i="31" s="1"/>
  <c r="J127" i="31" s="1"/>
  <c r="I129" i="31"/>
  <c r="L128" i="31"/>
  <c r="I128" i="31"/>
  <c r="L127" i="31"/>
  <c r="I127" i="31"/>
  <c r="L125" i="31"/>
  <c r="K125" i="31"/>
  <c r="K124" i="31" s="1"/>
  <c r="K123" i="31" s="1"/>
  <c r="J125" i="31"/>
  <c r="J124" i="31" s="1"/>
  <c r="J123" i="31" s="1"/>
  <c r="I125" i="31"/>
  <c r="L124" i="31"/>
  <c r="I124" i="31"/>
  <c r="L123" i="31"/>
  <c r="I123" i="31"/>
  <c r="L121" i="31"/>
  <c r="K121" i="31"/>
  <c r="K120" i="31" s="1"/>
  <c r="K119" i="31" s="1"/>
  <c r="J121" i="31"/>
  <c r="J120" i="31" s="1"/>
  <c r="J119" i="31" s="1"/>
  <c r="I121" i="31"/>
  <c r="L120" i="31"/>
  <c r="I120" i="31"/>
  <c r="L119" i="31"/>
  <c r="I119" i="31"/>
  <c r="L116" i="31"/>
  <c r="K116" i="31"/>
  <c r="K115" i="31" s="1"/>
  <c r="K114" i="31" s="1"/>
  <c r="J116" i="31"/>
  <c r="J115" i="31" s="1"/>
  <c r="J114" i="31" s="1"/>
  <c r="J113" i="31" s="1"/>
  <c r="I116" i="31"/>
  <c r="L115" i="31"/>
  <c r="I115" i="31"/>
  <c r="L114" i="31"/>
  <c r="L113" i="31" s="1"/>
  <c r="I114" i="31"/>
  <c r="I113" i="31" s="1"/>
  <c r="L110" i="31"/>
  <c r="K110" i="31"/>
  <c r="J110" i="31"/>
  <c r="I110" i="31"/>
  <c r="L109" i="31"/>
  <c r="K109" i="31"/>
  <c r="J109" i="31"/>
  <c r="I109" i="31"/>
  <c r="L106" i="31"/>
  <c r="K106" i="31"/>
  <c r="K105" i="31" s="1"/>
  <c r="K104" i="31" s="1"/>
  <c r="J106" i="31"/>
  <c r="J105" i="31" s="1"/>
  <c r="J104" i="31" s="1"/>
  <c r="I106" i="31"/>
  <c r="L105" i="31"/>
  <c r="I105" i="31"/>
  <c r="L104" i="31"/>
  <c r="I104" i="31"/>
  <c r="L101" i="31"/>
  <c r="K101" i="31"/>
  <c r="K100" i="31" s="1"/>
  <c r="K99" i="31" s="1"/>
  <c r="J101" i="31"/>
  <c r="J100" i="31" s="1"/>
  <c r="J99" i="31" s="1"/>
  <c r="I101" i="31"/>
  <c r="L100" i="31"/>
  <c r="I100" i="31"/>
  <c r="L99" i="31"/>
  <c r="I99" i="31"/>
  <c r="L96" i="31"/>
  <c r="K96" i="31"/>
  <c r="K95" i="31" s="1"/>
  <c r="K94" i="31" s="1"/>
  <c r="K93" i="31" s="1"/>
  <c r="J96" i="31"/>
  <c r="J95" i="31" s="1"/>
  <c r="J94" i="31" s="1"/>
  <c r="I96" i="31"/>
  <c r="L95" i="31"/>
  <c r="I95" i="31"/>
  <c r="L94" i="31"/>
  <c r="L93" i="31" s="1"/>
  <c r="I94" i="31"/>
  <c r="I93" i="31" s="1"/>
  <c r="L89" i="31"/>
  <c r="K89" i="31"/>
  <c r="J89" i="31"/>
  <c r="I89" i="31"/>
  <c r="L88" i="31"/>
  <c r="L87" i="31" s="1"/>
  <c r="L86" i="31" s="1"/>
  <c r="K88" i="31"/>
  <c r="J88" i="31"/>
  <c r="I88" i="31"/>
  <c r="I87" i="31" s="1"/>
  <c r="I86" i="31" s="1"/>
  <c r="K87" i="31"/>
  <c r="K86" i="31" s="1"/>
  <c r="J87" i="31"/>
  <c r="J86" i="31" s="1"/>
  <c r="L84" i="31"/>
  <c r="L83" i="31" s="1"/>
  <c r="L82" i="31" s="1"/>
  <c r="K84" i="31"/>
  <c r="J84" i="31"/>
  <c r="I84" i="31"/>
  <c r="I83" i="31" s="1"/>
  <c r="I82" i="31" s="1"/>
  <c r="K83" i="31"/>
  <c r="K82" i="31" s="1"/>
  <c r="J83" i="31"/>
  <c r="J82" i="31" s="1"/>
  <c r="L78" i="31"/>
  <c r="L77" i="31" s="1"/>
  <c r="L66" i="31" s="1"/>
  <c r="K78" i="31"/>
  <c r="J78" i="31"/>
  <c r="I78" i="31"/>
  <c r="I77" i="31" s="1"/>
  <c r="K77" i="31"/>
  <c r="J77" i="31"/>
  <c r="L73" i="31"/>
  <c r="K73" i="31"/>
  <c r="J73" i="31"/>
  <c r="I73" i="31"/>
  <c r="L72" i="31"/>
  <c r="K72" i="31"/>
  <c r="J72" i="31"/>
  <c r="I72" i="31"/>
  <c r="I66" i="31" s="1"/>
  <c r="I65" i="31" s="1"/>
  <c r="L68" i="31"/>
  <c r="K68" i="31"/>
  <c r="K67" i="31" s="1"/>
  <c r="K66" i="31" s="1"/>
  <c r="K65" i="31" s="1"/>
  <c r="J68" i="31"/>
  <c r="J67" i="31" s="1"/>
  <c r="J66" i="31" s="1"/>
  <c r="I68" i="31"/>
  <c r="L67" i="31"/>
  <c r="I67" i="31"/>
  <c r="L49" i="31"/>
  <c r="K49" i="31"/>
  <c r="J49" i="31"/>
  <c r="I49" i="31"/>
  <c r="L48" i="31"/>
  <c r="L47" i="31" s="1"/>
  <c r="L46" i="31" s="1"/>
  <c r="K48" i="31"/>
  <c r="J48" i="31"/>
  <c r="I48" i="31"/>
  <c r="I47" i="31" s="1"/>
  <c r="I46" i="31" s="1"/>
  <c r="K47" i="31"/>
  <c r="K46" i="31" s="1"/>
  <c r="J47" i="31"/>
  <c r="J46" i="31" s="1"/>
  <c r="L44" i="31"/>
  <c r="L43" i="31" s="1"/>
  <c r="L42" i="31" s="1"/>
  <c r="K44" i="31"/>
  <c r="J44" i="31"/>
  <c r="I44" i="31"/>
  <c r="I43" i="31" s="1"/>
  <c r="I42" i="31" s="1"/>
  <c r="K43" i="31"/>
  <c r="K42" i="31" s="1"/>
  <c r="J43" i="31"/>
  <c r="J42" i="31" s="1"/>
  <c r="L40" i="31"/>
  <c r="K40" i="31"/>
  <c r="J40" i="31"/>
  <c r="I40" i="31"/>
  <c r="I37" i="31" s="1"/>
  <c r="I36" i="31" s="1"/>
  <c r="I35" i="31" s="1"/>
  <c r="L38" i="31"/>
  <c r="K38" i="31"/>
  <c r="K37" i="31" s="1"/>
  <c r="K36" i="31" s="1"/>
  <c r="K35" i="31" s="1"/>
  <c r="J38" i="31"/>
  <c r="J37" i="31" s="1"/>
  <c r="J36" i="31" s="1"/>
  <c r="J35" i="31" s="1"/>
  <c r="I38" i="31"/>
  <c r="L37" i="31"/>
  <c r="L36" i="31"/>
  <c r="S21" i="37" l="1"/>
  <c r="M37" i="37"/>
  <c r="S37" i="37" s="1"/>
  <c r="M35" i="37"/>
  <c r="S35" i="37" s="1"/>
  <c r="J34" i="45"/>
  <c r="I303" i="45"/>
  <c r="I238" i="45"/>
  <c r="K34" i="45"/>
  <c r="K368" i="45" s="1"/>
  <c r="I34" i="45"/>
  <c r="L303" i="45"/>
  <c r="L184" i="45" s="1"/>
  <c r="L368" i="45" s="1"/>
  <c r="J238" i="45"/>
  <c r="J184" i="45" s="1"/>
  <c r="I184" i="45"/>
  <c r="L37" i="38"/>
  <c r="L35" i="38"/>
  <c r="S35" i="38"/>
  <c r="K65" i="18"/>
  <c r="K239" i="18"/>
  <c r="K35" i="18"/>
  <c r="I239" i="18"/>
  <c r="I238" i="18" s="1"/>
  <c r="I35" i="18"/>
  <c r="I34" i="18" s="1"/>
  <c r="K173" i="18"/>
  <c r="I186" i="18"/>
  <c r="I185" i="18" s="1"/>
  <c r="I184" i="18" s="1"/>
  <c r="L93" i="18"/>
  <c r="J159" i="18"/>
  <c r="J158" i="18" s="1"/>
  <c r="L271" i="18"/>
  <c r="L104" i="18"/>
  <c r="L113" i="18"/>
  <c r="J168" i="18"/>
  <c r="J186" i="18"/>
  <c r="J185" i="18" s="1"/>
  <c r="J271" i="18"/>
  <c r="J238" i="18" s="1"/>
  <c r="K93" i="18"/>
  <c r="K168" i="18"/>
  <c r="L238" i="18"/>
  <c r="K271" i="18"/>
  <c r="J304" i="18"/>
  <c r="J303" i="18" s="1"/>
  <c r="J104" i="18"/>
  <c r="J93" i="18" s="1"/>
  <c r="J34" i="18" s="1"/>
  <c r="J113" i="18"/>
  <c r="L186" i="18"/>
  <c r="L185" i="18" s="1"/>
  <c r="K185" i="18"/>
  <c r="I271" i="18"/>
  <c r="K304" i="18"/>
  <c r="K303" i="18" s="1"/>
  <c r="K104" i="18"/>
  <c r="K113" i="18"/>
  <c r="L34" i="18"/>
  <c r="L159" i="7"/>
  <c r="L158" i="7" s="1"/>
  <c r="I65" i="7"/>
  <c r="I34" i="7" s="1"/>
  <c r="J186" i="7"/>
  <c r="J185" i="7" s="1"/>
  <c r="L239" i="7"/>
  <c r="L238" i="7" s="1"/>
  <c r="K336" i="7"/>
  <c r="K185" i="7"/>
  <c r="K65" i="7"/>
  <c r="J93" i="7"/>
  <c r="J34" i="7" s="1"/>
  <c r="I168" i="7"/>
  <c r="L139" i="7"/>
  <c r="K93" i="7"/>
  <c r="L173" i="7"/>
  <c r="L168" i="7" s="1"/>
  <c r="L93" i="7"/>
  <c r="L216" i="7"/>
  <c r="J271" i="7"/>
  <c r="K159" i="7"/>
  <c r="K158" i="7" s="1"/>
  <c r="K271" i="7"/>
  <c r="I304" i="7"/>
  <c r="I303" i="7" s="1"/>
  <c r="L271" i="7"/>
  <c r="J304" i="7"/>
  <c r="K303" i="7"/>
  <c r="I113" i="7"/>
  <c r="J139" i="7"/>
  <c r="L304" i="7"/>
  <c r="L303" i="7" s="1"/>
  <c r="J104" i="7"/>
  <c r="K113" i="7"/>
  <c r="I139" i="7"/>
  <c r="J173" i="7"/>
  <c r="J168" i="7" s="1"/>
  <c r="L186" i="7"/>
  <c r="L185" i="7" s="1"/>
  <c r="L184" i="7" s="1"/>
  <c r="J239" i="7"/>
  <c r="I336" i="7"/>
  <c r="J113" i="7"/>
  <c r="L113" i="7"/>
  <c r="K173" i="7"/>
  <c r="K168" i="7" s="1"/>
  <c r="I185" i="7"/>
  <c r="K239" i="7"/>
  <c r="J336" i="7"/>
  <c r="I139" i="6"/>
  <c r="I303" i="6"/>
  <c r="J113" i="6"/>
  <c r="J139" i="6"/>
  <c r="I239" i="6"/>
  <c r="J304" i="6"/>
  <c r="J336" i="6"/>
  <c r="I65" i="6"/>
  <c r="K113" i="6"/>
  <c r="K139" i="6"/>
  <c r="J239" i="6"/>
  <c r="I271" i="6"/>
  <c r="K304" i="6"/>
  <c r="K336" i="6"/>
  <c r="J66" i="6"/>
  <c r="J65" i="6" s="1"/>
  <c r="J104" i="6"/>
  <c r="L113" i="6"/>
  <c r="L34" i="6" s="1"/>
  <c r="K239" i="6"/>
  <c r="K238" i="6" s="1"/>
  <c r="J271" i="6"/>
  <c r="L304" i="6"/>
  <c r="L303" i="6" s="1"/>
  <c r="K65" i="6"/>
  <c r="K34" i="6" s="1"/>
  <c r="L159" i="6"/>
  <c r="L158" i="6" s="1"/>
  <c r="I173" i="6"/>
  <c r="I168" i="6" s="1"/>
  <c r="K271" i="6"/>
  <c r="L65" i="6"/>
  <c r="J173" i="6"/>
  <c r="L185" i="6"/>
  <c r="I185" i="6"/>
  <c r="L271" i="6"/>
  <c r="J35" i="6"/>
  <c r="J93" i="6"/>
  <c r="J186" i="6"/>
  <c r="J185" i="6" s="1"/>
  <c r="K185" i="6"/>
  <c r="J216" i="6"/>
  <c r="L239" i="6"/>
  <c r="K93" i="6"/>
  <c r="I159" i="6"/>
  <c r="I158" i="6" s="1"/>
  <c r="J168" i="6"/>
  <c r="L173" i="6"/>
  <c r="L168" i="6" s="1"/>
  <c r="J139" i="43"/>
  <c r="J238" i="43"/>
  <c r="I304" i="43"/>
  <c r="I303" i="43" s="1"/>
  <c r="K238" i="43"/>
  <c r="L139" i="43"/>
  <c r="L239" i="43"/>
  <c r="J304" i="43"/>
  <c r="J303" i="43" s="1"/>
  <c r="I104" i="43"/>
  <c r="I93" i="43" s="1"/>
  <c r="I34" i="43" s="1"/>
  <c r="I113" i="43"/>
  <c r="J159" i="43"/>
  <c r="J158" i="43" s="1"/>
  <c r="K173" i="43"/>
  <c r="L304" i="43"/>
  <c r="L303" i="43" s="1"/>
  <c r="J65" i="43"/>
  <c r="J34" i="43" s="1"/>
  <c r="K159" i="43"/>
  <c r="K158" i="43" s="1"/>
  <c r="L173" i="43"/>
  <c r="K65" i="43"/>
  <c r="K34" i="43" s="1"/>
  <c r="J113" i="43"/>
  <c r="L159" i="43"/>
  <c r="L158" i="43" s="1"/>
  <c r="J168" i="43"/>
  <c r="I186" i="43"/>
  <c r="I185" i="43" s="1"/>
  <c r="I239" i="43"/>
  <c r="I238" i="43" s="1"/>
  <c r="K168" i="43"/>
  <c r="J93" i="43"/>
  <c r="L113" i="43"/>
  <c r="L34" i="43" s="1"/>
  <c r="L168" i="43"/>
  <c r="J185" i="43"/>
  <c r="I336" i="43"/>
  <c r="I139" i="43"/>
  <c r="K271" i="43"/>
  <c r="L271" i="43"/>
  <c r="K336" i="43"/>
  <c r="K303" i="43" s="1"/>
  <c r="K184" i="43" s="1"/>
  <c r="I93" i="5"/>
  <c r="L185" i="5"/>
  <c r="L184" i="5" s="1"/>
  <c r="J304" i="5"/>
  <c r="J303" i="5" s="1"/>
  <c r="I336" i="5"/>
  <c r="L303" i="5"/>
  <c r="I35" i="5"/>
  <c r="L93" i="5"/>
  <c r="K139" i="5"/>
  <c r="K186" i="5"/>
  <c r="K185" i="5" s="1"/>
  <c r="J35" i="5"/>
  <c r="J139" i="5"/>
  <c r="J159" i="5"/>
  <c r="J158" i="5" s="1"/>
  <c r="J168" i="5"/>
  <c r="I216" i="5"/>
  <c r="I185" i="5"/>
  <c r="J216" i="5"/>
  <c r="L66" i="5"/>
  <c r="L65" i="5" s="1"/>
  <c r="I139" i="5"/>
  <c r="I168" i="5"/>
  <c r="J186" i="5"/>
  <c r="J185" i="5" s="1"/>
  <c r="I239" i="5"/>
  <c r="I238" i="5" s="1"/>
  <c r="L239" i="5"/>
  <c r="L238" i="5" s="1"/>
  <c r="K271" i="5"/>
  <c r="K104" i="5"/>
  <c r="K113" i="5"/>
  <c r="K34" i="5" s="1"/>
  <c r="L139" i="5"/>
  <c r="L34" i="5" s="1"/>
  <c r="L368" i="5" s="1"/>
  <c r="L159" i="5"/>
  <c r="L158" i="5" s="1"/>
  <c r="L168" i="5"/>
  <c r="K239" i="5"/>
  <c r="I304" i="5"/>
  <c r="I303" i="5" s="1"/>
  <c r="I113" i="5"/>
  <c r="J271" i="5"/>
  <c r="J238" i="5" s="1"/>
  <c r="K303" i="5"/>
  <c r="K93" i="5"/>
  <c r="J113" i="5"/>
  <c r="J173" i="5"/>
  <c r="L336" i="5"/>
  <c r="I93" i="9"/>
  <c r="J173" i="9"/>
  <c r="J168" i="9" s="1"/>
  <c r="J34" i="9" s="1"/>
  <c r="J336" i="9"/>
  <c r="J93" i="9"/>
  <c r="L139" i="9"/>
  <c r="L186" i="9"/>
  <c r="L185" i="9" s="1"/>
  <c r="K336" i="9"/>
  <c r="K93" i="9"/>
  <c r="L271" i="9"/>
  <c r="K303" i="9"/>
  <c r="L93" i="9"/>
  <c r="I216" i="9"/>
  <c r="I34" i="9"/>
  <c r="I65" i="9"/>
  <c r="I168" i="9"/>
  <c r="K186" i="9"/>
  <c r="K185" i="9" s="1"/>
  <c r="K184" i="9" s="1"/>
  <c r="J216" i="9"/>
  <c r="J239" i="9"/>
  <c r="L303" i="9"/>
  <c r="I185" i="9"/>
  <c r="K238" i="9"/>
  <c r="L35" i="9"/>
  <c r="I113" i="9"/>
  <c r="I139" i="9"/>
  <c r="K159" i="9"/>
  <c r="K158" i="9" s="1"/>
  <c r="J186" i="9"/>
  <c r="J185" i="9" s="1"/>
  <c r="J303" i="9"/>
  <c r="I271" i="9"/>
  <c r="I238" i="9" s="1"/>
  <c r="K113" i="9"/>
  <c r="K139" i="9"/>
  <c r="K34" i="9" s="1"/>
  <c r="K368" i="9" s="1"/>
  <c r="L239" i="9"/>
  <c r="L238" i="9" s="1"/>
  <c r="J271" i="9"/>
  <c r="I304" i="9"/>
  <c r="I303" i="9" s="1"/>
  <c r="L168" i="32"/>
  <c r="J216" i="32"/>
  <c r="L304" i="32"/>
  <c r="K336" i="32"/>
  <c r="L65" i="32"/>
  <c r="L34" i="32" s="1"/>
  <c r="L139" i="32"/>
  <c r="J159" i="32"/>
  <c r="J158" i="32" s="1"/>
  <c r="J173" i="32"/>
  <c r="J168" i="32" s="1"/>
  <c r="L186" i="32"/>
  <c r="L185" i="32" s="1"/>
  <c r="I239" i="32"/>
  <c r="I271" i="32"/>
  <c r="I186" i="32"/>
  <c r="I185" i="32" s="1"/>
  <c r="L239" i="32"/>
  <c r="K185" i="32"/>
  <c r="J185" i="32"/>
  <c r="J271" i="32"/>
  <c r="J238" i="32" s="1"/>
  <c r="K304" i="32"/>
  <c r="K303" i="32" s="1"/>
  <c r="L336" i="32"/>
  <c r="I336" i="32"/>
  <c r="I303" i="32" s="1"/>
  <c r="I34" i="32"/>
  <c r="J139" i="32"/>
  <c r="L271" i="32"/>
  <c r="J304" i="32"/>
  <c r="K66" i="32"/>
  <c r="K65" i="32" s="1"/>
  <c r="K34" i="32" s="1"/>
  <c r="J336" i="32"/>
  <c r="J168" i="24"/>
  <c r="K271" i="24"/>
  <c r="J336" i="24"/>
  <c r="I113" i="24"/>
  <c r="J185" i="24"/>
  <c r="L238" i="24"/>
  <c r="I93" i="24"/>
  <c r="I34" i="24" s="1"/>
  <c r="K238" i="24"/>
  <c r="K303" i="24"/>
  <c r="K93" i="24"/>
  <c r="K34" i="24" s="1"/>
  <c r="J35" i="24"/>
  <c r="J93" i="24"/>
  <c r="L113" i="24"/>
  <c r="L168" i="24"/>
  <c r="I304" i="24"/>
  <c r="I303" i="24" s="1"/>
  <c r="J304" i="24"/>
  <c r="J303" i="24" s="1"/>
  <c r="L34" i="24"/>
  <c r="K139" i="24"/>
  <c r="I173" i="24"/>
  <c r="K66" i="24"/>
  <c r="K65" i="24" s="1"/>
  <c r="I139" i="24"/>
  <c r="J173" i="24"/>
  <c r="L186" i="24"/>
  <c r="L185" i="24" s="1"/>
  <c r="L271" i="24"/>
  <c r="L336" i="24"/>
  <c r="L303" i="24" s="1"/>
  <c r="J113" i="24"/>
  <c r="J139" i="24"/>
  <c r="I186" i="24"/>
  <c r="I239" i="24"/>
  <c r="I238" i="24" s="1"/>
  <c r="I336" i="24"/>
  <c r="I159" i="24"/>
  <c r="I158" i="24" s="1"/>
  <c r="J239" i="24"/>
  <c r="J238" i="24" s="1"/>
  <c r="J159" i="24"/>
  <c r="J158" i="24" s="1"/>
  <c r="I168" i="24"/>
  <c r="K186" i="24"/>
  <c r="K185" i="24" s="1"/>
  <c r="I216" i="24"/>
  <c r="K336" i="24"/>
  <c r="I304" i="42"/>
  <c r="I303" i="42" s="1"/>
  <c r="K104" i="42"/>
  <c r="K93" i="42" s="1"/>
  <c r="J173" i="42"/>
  <c r="J168" i="42" s="1"/>
  <c r="J34" i="42" s="1"/>
  <c r="J216" i="42"/>
  <c r="I35" i="42"/>
  <c r="I34" i="42" s="1"/>
  <c r="K113" i="42"/>
  <c r="L173" i="42"/>
  <c r="L168" i="42" s="1"/>
  <c r="L216" i="42"/>
  <c r="L93" i="42"/>
  <c r="L34" i="42" s="1"/>
  <c r="L368" i="42" s="1"/>
  <c r="J239" i="42"/>
  <c r="J113" i="42"/>
  <c r="J186" i="42"/>
  <c r="L239" i="42"/>
  <c r="L238" i="42" s="1"/>
  <c r="K186" i="42"/>
  <c r="K185" i="42" s="1"/>
  <c r="L113" i="42"/>
  <c r="L185" i="42"/>
  <c r="L184" i="42" s="1"/>
  <c r="K271" i="42"/>
  <c r="L139" i="42"/>
  <c r="K238" i="42"/>
  <c r="J66" i="42"/>
  <c r="J65" i="42" s="1"/>
  <c r="J271" i="42"/>
  <c r="K35" i="42"/>
  <c r="I168" i="42"/>
  <c r="I271" i="42"/>
  <c r="I238" i="42" s="1"/>
  <c r="I184" i="42" s="1"/>
  <c r="J304" i="42"/>
  <c r="J303" i="42" s="1"/>
  <c r="J35" i="10"/>
  <c r="I66" i="10"/>
  <c r="I65" i="10" s="1"/>
  <c r="L139" i="10"/>
  <c r="J336" i="10"/>
  <c r="K238" i="10"/>
  <c r="I271" i="10"/>
  <c r="J65" i="10"/>
  <c r="J93" i="10"/>
  <c r="L113" i="10"/>
  <c r="L173" i="10"/>
  <c r="L336" i="10"/>
  <c r="K34" i="10"/>
  <c r="K113" i="10"/>
  <c r="K186" i="10"/>
  <c r="K185" i="10" s="1"/>
  <c r="I239" i="10"/>
  <c r="I238" i="10" s="1"/>
  <c r="K93" i="10"/>
  <c r="J159" i="10"/>
  <c r="J158" i="10" s="1"/>
  <c r="I185" i="10"/>
  <c r="K336" i="10"/>
  <c r="L93" i="10"/>
  <c r="L34" i="10" s="1"/>
  <c r="L159" i="10"/>
  <c r="L158" i="10" s="1"/>
  <c r="J186" i="10"/>
  <c r="J185" i="10" s="1"/>
  <c r="J271" i="10"/>
  <c r="J238" i="10" s="1"/>
  <c r="K65" i="10"/>
  <c r="J168" i="10"/>
  <c r="I304" i="10"/>
  <c r="L168" i="10"/>
  <c r="L185" i="10"/>
  <c r="J303" i="10"/>
  <c r="K304" i="10"/>
  <c r="L304" i="10"/>
  <c r="L303" i="10" s="1"/>
  <c r="I104" i="10"/>
  <c r="I93" i="10" s="1"/>
  <c r="I34" i="10" s="1"/>
  <c r="I113" i="10"/>
  <c r="J139" i="10"/>
  <c r="L239" i="10"/>
  <c r="L238" i="10" s="1"/>
  <c r="I336" i="10"/>
  <c r="I113" i="2"/>
  <c r="I34" i="2" s="1"/>
  <c r="I368" i="2" s="1"/>
  <c r="K304" i="2"/>
  <c r="L35" i="2"/>
  <c r="L66" i="2"/>
  <c r="L65" i="2" s="1"/>
  <c r="J113" i="2"/>
  <c r="J159" i="2"/>
  <c r="J158" i="2" s="1"/>
  <c r="K336" i="2"/>
  <c r="J336" i="2"/>
  <c r="J35" i="2"/>
  <c r="L168" i="2"/>
  <c r="K65" i="2"/>
  <c r="K159" i="2"/>
  <c r="K158" i="2" s="1"/>
  <c r="K185" i="2"/>
  <c r="I239" i="2"/>
  <c r="I238" i="2" s="1"/>
  <c r="K113" i="2"/>
  <c r="J139" i="2"/>
  <c r="I173" i="2"/>
  <c r="I168" i="2" s="1"/>
  <c r="K168" i="2"/>
  <c r="I139" i="2"/>
  <c r="J185" i="2"/>
  <c r="I216" i="2"/>
  <c r="I185" i="2" s="1"/>
  <c r="I184" i="2" s="1"/>
  <c r="K239" i="2"/>
  <c r="K173" i="2"/>
  <c r="J216" i="2"/>
  <c r="L93" i="2"/>
  <c r="L139" i="2"/>
  <c r="L304" i="2"/>
  <c r="L303" i="2" s="1"/>
  <c r="L239" i="2"/>
  <c r="L238" i="2" s="1"/>
  <c r="L184" i="2" s="1"/>
  <c r="J271" i="2"/>
  <c r="J238" i="2" s="1"/>
  <c r="I304" i="2"/>
  <c r="I303" i="2" s="1"/>
  <c r="K35" i="2"/>
  <c r="J93" i="2"/>
  <c r="L104" i="2"/>
  <c r="L113" i="2"/>
  <c r="J168" i="2"/>
  <c r="K271" i="2"/>
  <c r="J304" i="2"/>
  <c r="K93" i="41"/>
  <c r="K34" i="41" s="1"/>
  <c r="L34" i="41"/>
  <c r="J104" i="41"/>
  <c r="J93" i="41" s="1"/>
  <c r="J185" i="41"/>
  <c r="J239" i="41"/>
  <c r="J238" i="41" s="1"/>
  <c r="L104" i="41"/>
  <c r="L159" i="41"/>
  <c r="L158" i="41" s="1"/>
  <c r="J168" i="41"/>
  <c r="L186" i="41"/>
  <c r="L239" i="41"/>
  <c r="L238" i="41" s="1"/>
  <c r="K271" i="41"/>
  <c r="K304" i="41"/>
  <c r="K303" i="41" s="1"/>
  <c r="J303" i="41"/>
  <c r="K238" i="41"/>
  <c r="L336" i="41"/>
  <c r="L93" i="41"/>
  <c r="I66" i="41"/>
  <c r="I65" i="41" s="1"/>
  <c r="L271" i="41"/>
  <c r="L304" i="41"/>
  <c r="I35" i="41"/>
  <c r="K139" i="41"/>
  <c r="J66" i="41"/>
  <c r="J65" i="41" s="1"/>
  <c r="J139" i="41"/>
  <c r="I104" i="41"/>
  <c r="I93" i="41" s="1"/>
  <c r="I238" i="41"/>
  <c r="K104" i="41"/>
  <c r="J113" i="41"/>
  <c r="K186" i="41"/>
  <c r="K185" i="41" s="1"/>
  <c r="L216" i="41"/>
  <c r="I271" i="41"/>
  <c r="I304" i="41"/>
  <c r="I336" i="41"/>
  <c r="J113" i="15"/>
  <c r="K239" i="15"/>
  <c r="K238" i="15" s="1"/>
  <c r="L304" i="15"/>
  <c r="K113" i="15"/>
  <c r="K186" i="15"/>
  <c r="K185" i="15" s="1"/>
  <c r="K184" i="15" s="1"/>
  <c r="I271" i="15"/>
  <c r="I238" i="15" s="1"/>
  <c r="I185" i="15"/>
  <c r="J239" i="15"/>
  <c r="K104" i="15"/>
  <c r="K93" i="15" s="1"/>
  <c r="J139" i="15"/>
  <c r="K35" i="15"/>
  <c r="K139" i="15"/>
  <c r="J159" i="15"/>
  <c r="J158" i="15" s="1"/>
  <c r="J186" i="15"/>
  <c r="J185" i="15" s="1"/>
  <c r="I35" i="15"/>
  <c r="I139" i="15"/>
  <c r="K159" i="15"/>
  <c r="K158" i="15" s="1"/>
  <c r="K168" i="15"/>
  <c r="L239" i="15"/>
  <c r="L238" i="15" s="1"/>
  <c r="J271" i="15"/>
  <c r="I303" i="15"/>
  <c r="I168" i="15"/>
  <c r="K271" i="15"/>
  <c r="K304" i="15"/>
  <c r="K303" i="15" s="1"/>
  <c r="I104" i="15"/>
  <c r="I93" i="15" s="1"/>
  <c r="L168" i="15"/>
  <c r="L271" i="15"/>
  <c r="L336" i="15"/>
  <c r="J304" i="15"/>
  <c r="J303" i="15" s="1"/>
  <c r="J93" i="15"/>
  <c r="I113" i="15"/>
  <c r="J173" i="15"/>
  <c r="J168" i="15" s="1"/>
  <c r="J34" i="15" s="1"/>
  <c r="J216" i="15"/>
  <c r="I336" i="15"/>
  <c r="L34" i="15"/>
  <c r="K93" i="25"/>
  <c r="J139" i="25"/>
  <c r="J239" i="25"/>
  <c r="J238" i="25" s="1"/>
  <c r="I304" i="25"/>
  <c r="L336" i="25"/>
  <c r="L139" i="25"/>
  <c r="J304" i="25"/>
  <c r="J303" i="25" s="1"/>
  <c r="I66" i="25"/>
  <c r="I65" i="25" s="1"/>
  <c r="I34" i="25" s="1"/>
  <c r="J173" i="25"/>
  <c r="J168" i="25" s="1"/>
  <c r="J34" i="25" s="1"/>
  <c r="L216" i="25"/>
  <c r="K304" i="25"/>
  <c r="I113" i="25"/>
  <c r="J159" i="25"/>
  <c r="J158" i="25" s="1"/>
  <c r="K173" i="25"/>
  <c r="L304" i="25"/>
  <c r="L303" i="25" s="1"/>
  <c r="K238" i="25"/>
  <c r="J65" i="25"/>
  <c r="K159" i="25"/>
  <c r="K158" i="25" s="1"/>
  <c r="L173" i="25"/>
  <c r="L168" i="25" s="1"/>
  <c r="K65" i="25"/>
  <c r="K34" i="25" s="1"/>
  <c r="I93" i="25"/>
  <c r="J113" i="25"/>
  <c r="L159" i="25"/>
  <c r="L158" i="25" s="1"/>
  <c r="I186" i="25"/>
  <c r="I185" i="25" s="1"/>
  <c r="I239" i="25"/>
  <c r="I238" i="25" s="1"/>
  <c r="K168" i="25"/>
  <c r="J93" i="25"/>
  <c r="L113" i="25"/>
  <c r="I336" i="25"/>
  <c r="I139" i="25"/>
  <c r="L185" i="25"/>
  <c r="K271" i="25"/>
  <c r="J186" i="25"/>
  <c r="J185" i="25" s="1"/>
  <c r="L271" i="25"/>
  <c r="L238" i="25" s="1"/>
  <c r="K336" i="25"/>
  <c r="I185" i="3"/>
  <c r="J185" i="3"/>
  <c r="J66" i="3"/>
  <c r="J65" i="3" s="1"/>
  <c r="J139" i="3"/>
  <c r="K186" i="3"/>
  <c r="K185" i="3" s="1"/>
  <c r="I239" i="3"/>
  <c r="I238" i="3" s="1"/>
  <c r="J271" i="3"/>
  <c r="J238" i="3" s="1"/>
  <c r="J304" i="3"/>
  <c r="J303" i="3" s="1"/>
  <c r="I35" i="3"/>
  <c r="I34" i="3" s="1"/>
  <c r="K239" i="3"/>
  <c r="K238" i="3" s="1"/>
  <c r="L66" i="3"/>
  <c r="L65" i="3" s="1"/>
  <c r="K93" i="3"/>
  <c r="K34" i="3" s="1"/>
  <c r="K104" i="3"/>
  <c r="J159" i="3"/>
  <c r="J158" i="3" s="1"/>
  <c r="L239" i="3"/>
  <c r="L271" i="3"/>
  <c r="L304" i="3"/>
  <c r="L303" i="3" s="1"/>
  <c r="J113" i="3"/>
  <c r="K139" i="3"/>
  <c r="J168" i="3"/>
  <c r="J35" i="3"/>
  <c r="J104" i="3"/>
  <c r="J93" i="3" s="1"/>
  <c r="L139" i="3"/>
  <c r="L35" i="3"/>
  <c r="L93" i="3"/>
  <c r="L159" i="3"/>
  <c r="L158" i="3" s="1"/>
  <c r="K168" i="3"/>
  <c r="L113" i="3"/>
  <c r="L168" i="3"/>
  <c r="L113" i="12"/>
  <c r="I186" i="12"/>
  <c r="I185" i="12" s="1"/>
  <c r="J336" i="12"/>
  <c r="K173" i="12"/>
  <c r="K168" i="12" s="1"/>
  <c r="J238" i="12"/>
  <c r="K239" i="12"/>
  <c r="K238" i="12" s="1"/>
  <c r="K159" i="12"/>
  <c r="K158" i="12" s="1"/>
  <c r="J168" i="12"/>
  <c r="J34" i="12" s="1"/>
  <c r="J216" i="12"/>
  <c r="J185" i="12" s="1"/>
  <c r="J184" i="12" s="1"/>
  <c r="I104" i="12"/>
  <c r="I93" i="12" s="1"/>
  <c r="I34" i="12" s="1"/>
  <c r="I113" i="12"/>
  <c r="K216" i="12"/>
  <c r="K185" i="12" s="1"/>
  <c r="K184" i="12" s="1"/>
  <c r="L139" i="12"/>
  <c r="L34" i="12" s="1"/>
  <c r="I271" i="12"/>
  <c r="I238" i="12" s="1"/>
  <c r="I303" i="12"/>
  <c r="K113" i="12"/>
  <c r="L159" i="12"/>
  <c r="L158" i="12" s="1"/>
  <c r="J271" i="12"/>
  <c r="K35" i="12"/>
  <c r="K65" i="12"/>
  <c r="K93" i="12"/>
  <c r="L271" i="12"/>
  <c r="L238" i="12" s="1"/>
  <c r="K304" i="12"/>
  <c r="K303" i="12" s="1"/>
  <c r="L336" i="12"/>
  <c r="J93" i="12"/>
  <c r="J303" i="12"/>
  <c r="L66" i="12"/>
  <c r="L65" i="12" s="1"/>
  <c r="L93" i="12"/>
  <c r="I139" i="12"/>
  <c r="J173" i="12"/>
  <c r="L186" i="12"/>
  <c r="L185" i="12" s="1"/>
  <c r="L304" i="12"/>
  <c r="L303" i="12" s="1"/>
  <c r="I336" i="12"/>
  <c r="K168" i="4"/>
  <c r="L113" i="4"/>
  <c r="J336" i="4"/>
  <c r="L65" i="4"/>
  <c r="L34" i="4" s="1"/>
  <c r="I113" i="4"/>
  <c r="I239" i="4"/>
  <c r="J113" i="4"/>
  <c r="L139" i="4"/>
  <c r="J239" i="4"/>
  <c r="J238" i="4" s="1"/>
  <c r="K113" i="4"/>
  <c r="I173" i="4"/>
  <c r="I216" i="4"/>
  <c r="I185" i="4" s="1"/>
  <c r="K238" i="4"/>
  <c r="L304" i="4"/>
  <c r="L303" i="4" s="1"/>
  <c r="J173" i="4"/>
  <c r="J216" i="4"/>
  <c r="L271" i="4"/>
  <c r="I304" i="4"/>
  <c r="I303" i="4" s="1"/>
  <c r="I66" i="4"/>
  <c r="I65" i="4" s="1"/>
  <c r="K173" i="4"/>
  <c r="J186" i="4"/>
  <c r="J185" i="4" s="1"/>
  <c r="K216" i="4"/>
  <c r="K185" i="4" s="1"/>
  <c r="K184" i="4" s="1"/>
  <c r="I271" i="4"/>
  <c r="J304" i="4"/>
  <c r="J303" i="4" s="1"/>
  <c r="J65" i="4"/>
  <c r="K303" i="4"/>
  <c r="I35" i="4"/>
  <c r="K65" i="4"/>
  <c r="K34" i="4" s="1"/>
  <c r="L186" i="4"/>
  <c r="L185" i="4" s="1"/>
  <c r="L239" i="4"/>
  <c r="L238" i="4" s="1"/>
  <c r="K271" i="4"/>
  <c r="J35" i="4"/>
  <c r="J34" i="4" s="1"/>
  <c r="I139" i="4"/>
  <c r="I159" i="4"/>
  <c r="I158" i="4" s="1"/>
  <c r="I168" i="4"/>
  <c r="J271" i="4"/>
  <c r="J139" i="4"/>
  <c r="J159" i="4"/>
  <c r="J158" i="4" s="1"/>
  <c r="J168" i="4"/>
  <c r="K66" i="8"/>
  <c r="K65" i="8" s="1"/>
  <c r="K34" i="8" s="1"/>
  <c r="J216" i="8"/>
  <c r="L304" i="8"/>
  <c r="L303" i="8" s="1"/>
  <c r="J35" i="8"/>
  <c r="I104" i="8"/>
  <c r="I93" i="8" s="1"/>
  <c r="I34" i="8" s="1"/>
  <c r="J159" i="8"/>
  <c r="J158" i="8" s="1"/>
  <c r="J173" i="8"/>
  <c r="J271" i="8"/>
  <c r="K93" i="8"/>
  <c r="J65" i="8"/>
  <c r="K104" i="8"/>
  <c r="I113" i="8"/>
  <c r="K139" i="8"/>
  <c r="I304" i="8"/>
  <c r="K113" i="8"/>
  <c r="L186" i="8"/>
  <c r="L185" i="8" s="1"/>
  <c r="K304" i="8"/>
  <c r="K303" i="8" s="1"/>
  <c r="J104" i="8"/>
  <c r="J93" i="8" s="1"/>
  <c r="J168" i="8"/>
  <c r="J239" i="8"/>
  <c r="J304" i="8"/>
  <c r="J113" i="8"/>
  <c r="K186" i="8"/>
  <c r="K185" i="8" s="1"/>
  <c r="L271" i="8"/>
  <c r="L238" i="8" s="1"/>
  <c r="L336" i="8"/>
  <c r="I185" i="8"/>
  <c r="J185" i="8"/>
  <c r="I336" i="8"/>
  <c r="L35" i="8"/>
  <c r="L34" i="8" s="1"/>
  <c r="I239" i="8"/>
  <c r="I238" i="8" s="1"/>
  <c r="J336" i="8"/>
  <c r="L303" i="33"/>
  <c r="I113" i="33"/>
  <c r="J336" i="33"/>
  <c r="L113" i="33"/>
  <c r="I186" i="33"/>
  <c r="I185" i="33" s="1"/>
  <c r="K239" i="33"/>
  <c r="K238" i="33" s="1"/>
  <c r="I304" i="33"/>
  <c r="I303" i="33" s="1"/>
  <c r="K93" i="33"/>
  <c r="K34" i="33" s="1"/>
  <c r="K368" i="33" s="1"/>
  <c r="J216" i="33"/>
  <c r="J185" i="33" s="1"/>
  <c r="J184" i="33" s="1"/>
  <c r="L239" i="33"/>
  <c r="L238" i="33" s="1"/>
  <c r="L35" i="33"/>
  <c r="L65" i="33"/>
  <c r="L93" i="33"/>
  <c r="J139" i="33"/>
  <c r="J159" i="33"/>
  <c r="J158" i="33" s="1"/>
  <c r="J168" i="33"/>
  <c r="K216" i="33"/>
  <c r="K185" i="33" s="1"/>
  <c r="K184" i="33" s="1"/>
  <c r="I239" i="33"/>
  <c r="I238" i="33" s="1"/>
  <c r="J93" i="33"/>
  <c r="J34" i="33" s="1"/>
  <c r="K139" i="33"/>
  <c r="K159" i="33"/>
  <c r="K158" i="33" s="1"/>
  <c r="K168" i="33"/>
  <c r="L216" i="33"/>
  <c r="L185" i="33" s="1"/>
  <c r="L184" i="33" s="1"/>
  <c r="I271" i="33"/>
  <c r="I139" i="33"/>
  <c r="I168" i="33"/>
  <c r="J271" i="33"/>
  <c r="J238" i="33" s="1"/>
  <c r="J303" i="33"/>
  <c r="L139" i="33"/>
  <c r="L168" i="33"/>
  <c r="K271" i="33"/>
  <c r="K304" i="33"/>
  <c r="K303" i="33" s="1"/>
  <c r="I336" i="33"/>
  <c r="I104" i="33"/>
  <c r="I93" i="33" s="1"/>
  <c r="I34" i="33" s="1"/>
  <c r="K173" i="13"/>
  <c r="K168" i="13" s="1"/>
  <c r="L173" i="13"/>
  <c r="I186" i="13"/>
  <c r="I185" i="13" s="1"/>
  <c r="J239" i="13"/>
  <c r="I113" i="13"/>
  <c r="I139" i="13"/>
  <c r="I159" i="13"/>
  <c r="I158" i="13" s="1"/>
  <c r="I168" i="13"/>
  <c r="J185" i="13"/>
  <c r="K239" i="13"/>
  <c r="K238" i="13" s="1"/>
  <c r="I336" i="13"/>
  <c r="I104" i="13"/>
  <c r="I93" i="13" s="1"/>
  <c r="J113" i="13"/>
  <c r="J139" i="13"/>
  <c r="J159" i="13"/>
  <c r="J158" i="13" s="1"/>
  <c r="J168" i="13"/>
  <c r="L239" i="13"/>
  <c r="L238" i="13" s="1"/>
  <c r="K336" i="13"/>
  <c r="K303" i="13" s="1"/>
  <c r="I35" i="13"/>
  <c r="K113" i="13"/>
  <c r="K139" i="13"/>
  <c r="K159" i="13"/>
  <c r="K158" i="13" s="1"/>
  <c r="I216" i="13"/>
  <c r="K35" i="13"/>
  <c r="I66" i="13"/>
  <c r="I65" i="13" s="1"/>
  <c r="K216" i="13"/>
  <c r="I271" i="13"/>
  <c r="I238" i="13" s="1"/>
  <c r="L113" i="13"/>
  <c r="L168" i="13"/>
  <c r="L35" i="13"/>
  <c r="L34" i="13" s="1"/>
  <c r="J65" i="13"/>
  <c r="J34" i="13" s="1"/>
  <c r="K186" i="13"/>
  <c r="L216" i="13"/>
  <c r="L185" i="13" s="1"/>
  <c r="L184" i="13" s="1"/>
  <c r="J271" i="13"/>
  <c r="I304" i="13"/>
  <c r="K168" i="1"/>
  <c r="L113" i="1"/>
  <c r="K159" i="1"/>
  <c r="K158" i="1" s="1"/>
  <c r="I271" i="1"/>
  <c r="I35" i="1"/>
  <c r="I66" i="1"/>
  <c r="I65" i="1" s="1"/>
  <c r="I93" i="1"/>
  <c r="I173" i="1"/>
  <c r="I168" i="1" s="1"/>
  <c r="J271" i="1"/>
  <c r="J35" i="1"/>
  <c r="J93" i="1"/>
  <c r="K139" i="1"/>
  <c r="J173" i="1"/>
  <c r="J168" i="1" s="1"/>
  <c r="K271" i="1"/>
  <c r="I304" i="1"/>
  <c r="K65" i="1"/>
  <c r="K34" i="1" s="1"/>
  <c r="K93" i="1"/>
  <c r="L173" i="1"/>
  <c r="L271" i="1"/>
  <c r="J304" i="1"/>
  <c r="J303" i="1" s="1"/>
  <c r="L93" i="1"/>
  <c r="I239" i="1"/>
  <c r="I238" i="1" s="1"/>
  <c r="J239" i="1"/>
  <c r="J238" i="1" s="1"/>
  <c r="J184" i="1" s="1"/>
  <c r="L304" i="1"/>
  <c r="L303" i="1" s="1"/>
  <c r="L35" i="1"/>
  <c r="I185" i="1"/>
  <c r="K173" i="1"/>
  <c r="K185" i="1"/>
  <c r="K239" i="1"/>
  <c r="K238" i="1" s="1"/>
  <c r="L168" i="1"/>
  <c r="L65" i="1"/>
  <c r="K303" i="1"/>
  <c r="I159" i="1"/>
  <c r="I158" i="1" s="1"/>
  <c r="L185" i="1"/>
  <c r="L239" i="1"/>
  <c r="I336" i="1"/>
  <c r="K159" i="31"/>
  <c r="K158" i="31" s="1"/>
  <c r="J336" i="31"/>
  <c r="K113" i="31"/>
  <c r="K34" i="31" s="1"/>
  <c r="I239" i="31"/>
  <c r="K304" i="31"/>
  <c r="K303" i="31" s="1"/>
  <c r="J65" i="31"/>
  <c r="J34" i="31" s="1"/>
  <c r="J303" i="31"/>
  <c r="I34" i="31"/>
  <c r="J173" i="31"/>
  <c r="I186" i="31"/>
  <c r="I185" i="31" s="1"/>
  <c r="I304" i="31"/>
  <c r="I303" i="31" s="1"/>
  <c r="I336" i="31"/>
  <c r="J93" i="31"/>
  <c r="K173" i="31"/>
  <c r="K168" i="31" s="1"/>
  <c r="L239" i="31"/>
  <c r="L238" i="31" s="1"/>
  <c r="L65" i="31"/>
  <c r="L186" i="31"/>
  <c r="L185" i="31" s="1"/>
  <c r="L304" i="31"/>
  <c r="L336" i="31"/>
  <c r="K139" i="31"/>
  <c r="J185" i="31"/>
  <c r="K216" i="31"/>
  <c r="J271" i="31"/>
  <c r="J238" i="31" s="1"/>
  <c r="L35" i="31"/>
  <c r="I139" i="31"/>
  <c r="J159" i="31"/>
  <c r="J158" i="31" s="1"/>
  <c r="J168" i="31"/>
  <c r="K185" i="31"/>
  <c r="K271" i="31"/>
  <c r="K238" i="31" s="1"/>
  <c r="I271" i="31"/>
  <c r="I368" i="45" l="1"/>
  <c r="J368" i="45"/>
  <c r="I368" i="18"/>
  <c r="J184" i="18"/>
  <c r="J368" i="18" s="1"/>
  <c r="K34" i="18"/>
  <c r="K238" i="18"/>
  <c r="K184" i="18"/>
  <c r="L184" i="18"/>
  <c r="L368" i="18" s="1"/>
  <c r="K34" i="7"/>
  <c r="L34" i="7"/>
  <c r="L368" i="7" s="1"/>
  <c r="K238" i="7"/>
  <c r="K184" i="7" s="1"/>
  <c r="I184" i="7"/>
  <c r="I368" i="7" s="1"/>
  <c r="J303" i="7"/>
  <c r="J238" i="7"/>
  <c r="J184" i="7" s="1"/>
  <c r="J368" i="7" s="1"/>
  <c r="I34" i="6"/>
  <c r="K184" i="6"/>
  <c r="K368" i="6" s="1"/>
  <c r="J238" i="6"/>
  <c r="J303" i="6"/>
  <c r="J184" i="6" s="1"/>
  <c r="J34" i="6"/>
  <c r="I238" i="6"/>
  <c r="I184" i="6" s="1"/>
  <c r="L238" i="6"/>
  <c r="L184" i="6" s="1"/>
  <c r="L368" i="6" s="1"/>
  <c r="K303" i="6"/>
  <c r="I368" i="43"/>
  <c r="K368" i="43"/>
  <c r="J368" i="43"/>
  <c r="L238" i="43"/>
  <c r="L184" i="43" s="1"/>
  <c r="L368" i="43" s="1"/>
  <c r="J184" i="43"/>
  <c r="I184" i="43"/>
  <c r="J184" i="5"/>
  <c r="K238" i="5"/>
  <c r="K184" i="5" s="1"/>
  <c r="K368" i="5" s="1"/>
  <c r="J34" i="5"/>
  <c r="J368" i="5" s="1"/>
  <c r="I34" i="5"/>
  <c r="I184" i="5"/>
  <c r="I184" i="9"/>
  <c r="J238" i="9"/>
  <c r="J184" i="9" s="1"/>
  <c r="J368" i="9" s="1"/>
  <c r="L184" i="9"/>
  <c r="L34" i="9"/>
  <c r="L368" i="9" s="1"/>
  <c r="I368" i="9"/>
  <c r="J34" i="32"/>
  <c r="K184" i="32"/>
  <c r="K368" i="32" s="1"/>
  <c r="J303" i="32"/>
  <c r="J184" i="32" s="1"/>
  <c r="L238" i="32"/>
  <c r="L184" i="32" s="1"/>
  <c r="L368" i="32" s="1"/>
  <c r="L303" i="32"/>
  <c r="I238" i="32"/>
  <c r="I184" i="32" s="1"/>
  <c r="I368" i="32" s="1"/>
  <c r="I368" i="24"/>
  <c r="J34" i="24"/>
  <c r="L184" i="24"/>
  <c r="L368" i="24"/>
  <c r="I185" i="24"/>
  <c r="I184" i="24" s="1"/>
  <c r="J184" i="24"/>
  <c r="K184" i="24"/>
  <c r="K368" i="24" s="1"/>
  <c r="I368" i="42"/>
  <c r="K184" i="42"/>
  <c r="K34" i="42"/>
  <c r="K368" i="42" s="1"/>
  <c r="J185" i="42"/>
  <c r="J238" i="42"/>
  <c r="J184" i="10"/>
  <c r="K303" i="10"/>
  <c r="L184" i="10"/>
  <c r="L368" i="10" s="1"/>
  <c r="I303" i="10"/>
  <c r="I184" i="10" s="1"/>
  <c r="I368" i="10" s="1"/>
  <c r="K184" i="10"/>
  <c r="K368" i="10" s="1"/>
  <c r="J34" i="10"/>
  <c r="J368" i="10" s="1"/>
  <c r="K34" i="2"/>
  <c r="J34" i="2"/>
  <c r="J303" i="2"/>
  <c r="J184" i="2" s="1"/>
  <c r="L34" i="2"/>
  <c r="L368" i="2" s="1"/>
  <c r="K303" i="2"/>
  <c r="K238" i="2"/>
  <c r="K184" i="2" s="1"/>
  <c r="K368" i="41"/>
  <c r="J34" i="41"/>
  <c r="J368" i="41" s="1"/>
  <c r="I303" i="41"/>
  <c r="I184" i="41" s="1"/>
  <c r="L185" i="41"/>
  <c r="I34" i="41"/>
  <c r="L303" i="41"/>
  <c r="K184" i="41"/>
  <c r="J184" i="41"/>
  <c r="K34" i="15"/>
  <c r="K368" i="15" s="1"/>
  <c r="J238" i="15"/>
  <c r="I184" i="15"/>
  <c r="I34" i="15"/>
  <c r="I368" i="15" s="1"/>
  <c r="J184" i="15"/>
  <c r="J368" i="15" s="1"/>
  <c r="L303" i="15"/>
  <c r="L184" i="15" s="1"/>
  <c r="L368" i="15" s="1"/>
  <c r="L34" i="25"/>
  <c r="L368" i="25" s="1"/>
  <c r="J184" i="25"/>
  <c r="J368" i="25" s="1"/>
  <c r="I303" i="25"/>
  <c r="I184" i="25" s="1"/>
  <c r="I368" i="25" s="1"/>
  <c r="K303" i="25"/>
  <c r="K184" i="25" s="1"/>
  <c r="K368" i="25" s="1"/>
  <c r="L184" i="25"/>
  <c r="J34" i="3"/>
  <c r="K184" i="3"/>
  <c r="K368" i="3" s="1"/>
  <c r="L238" i="3"/>
  <c r="L184" i="3" s="1"/>
  <c r="L34" i="3"/>
  <c r="L368" i="3" s="1"/>
  <c r="J184" i="3"/>
  <c r="I184" i="3"/>
  <c r="I368" i="3" s="1"/>
  <c r="J368" i="12"/>
  <c r="K34" i="12"/>
  <c r="K368" i="12" s="1"/>
  <c r="I184" i="12"/>
  <c r="I368" i="12" s="1"/>
  <c r="L184" i="12"/>
  <c r="L368" i="12" s="1"/>
  <c r="I184" i="4"/>
  <c r="K368" i="4"/>
  <c r="J184" i="4"/>
  <c r="J368" i="4" s="1"/>
  <c r="L184" i="4"/>
  <c r="L368" i="4" s="1"/>
  <c r="I238" i="4"/>
  <c r="I34" i="4"/>
  <c r="L184" i="8"/>
  <c r="L368" i="8"/>
  <c r="K184" i="8"/>
  <c r="K368" i="8" s="1"/>
  <c r="I303" i="8"/>
  <c r="I184" i="8" s="1"/>
  <c r="I368" i="8" s="1"/>
  <c r="J34" i="8"/>
  <c r="J303" i="8"/>
  <c r="J238" i="8"/>
  <c r="J184" i="8" s="1"/>
  <c r="J368" i="33"/>
  <c r="I184" i="33"/>
  <c r="I368" i="33" s="1"/>
  <c r="L34" i="33"/>
  <c r="L368" i="33" s="1"/>
  <c r="L368" i="13"/>
  <c r="I303" i="13"/>
  <c r="J238" i="13"/>
  <c r="J184" i="13" s="1"/>
  <c r="J368" i="13" s="1"/>
  <c r="K34" i="13"/>
  <c r="I34" i="13"/>
  <c r="I184" i="13"/>
  <c r="K185" i="13"/>
  <c r="K184" i="13" s="1"/>
  <c r="J34" i="1"/>
  <c r="J368" i="1" s="1"/>
  <c r="K184" i="1"/>
  <c r="K368" i="1" s="1"/>
  <c r="L238" i="1"/>
  <c r="L34" i="1"/>
  <c r="I303" i="1"/>
  <c r="I184" i="1" s="1"/>
  <c r="I34" i="1"/>
  <c r="L184" i="1"/>
  <c r="K184" i="31"/>
  <c r="K368" i="31" s="1"/>
  <c r="L303" i="31"/>
  <c r="L184" i="31" s="1"/>
  <c r="I238" i="31"/>
  <c r="I184" i="31" s="1"/>
  <c r="I368" i="31" s="1"/>
  <c r="L34" i="31"/>
  <c r="J184" i="31"/>
  <c r="J368" i="31" s="1"/>
  <c r="K368" i="18" l="1"/>
  <c r="K368" i="7"/>
  <c r="J368" i="6"/>
  <c r="I368" i="6"/>
  <c r="I368" i="5"/>
  <c r="J368" i="32"/>
  <c r="J368" i="24"/>
  <c r="J184" i="42"/>
  <c r="J368" i="42" s="1"/>
  <c r="K368" i="2"/>
  <c r="J368" i="2"/>
  <c r="I368" i="41"/>
  <c r="L184" i="41"/>
  <c r="L368" i="41" s="1"/>
  <c r="J368" i="3"/>
  <c r="I368" i="4"/>
  <c r="J368" i="8"/>
  <c r="I368" i="13"/>
  <c r="K368" i="13"/>
  <c r="I368" i="1"/>
  <c r="L368" i="1"/>
  <c r="L368" i="31"/>
  <c r="C46" i="22" l="1"/>
  <c r="C45" i="22"/>
  <c r="C44" i="22"/>
  <c r="C43" i="22"/>
  <c r="C42" i="22"/>
  <c r="D41" i="22"/>
  <c r="C41" i="22"/>
  <c r="C40" i="22"/>
  <c r="C39" i="22"/>
  <c r="C38" i="22"/>
  <c r="C37" i="22"/>
  <c r="H35" i="22"/>
  <c r="H24" i="22" s="1"/>
  <c r="H47" i="22" s="1"/>
  <c r="G35" i="22"/>
  <c r="F35" i="22"/>
  <c r="E35" i="22"/>
  <c r="D35" i="22"/>
  <c r="C34" i="22"/>
  <c r="C33" i="22"/>
  <c r="C32" i="22"/>
  <c r="C31" i="22"/>
  <c r="C30" i="22"/>
  <c r="C29" i="22"/>
  <c r="C28" i="22"/>
  <c r="C27" i="22"/>
  <c r="C26" i="22"/>
  <c r="C25" i="22"/>
  <c r="F24" i="22"/>
  <c r="F47" i="22" s="1"/>
  <c r="E24" i="22"/>
  <c r="E47" i="22" s="1"/>
  <c r="C23" i="22"/>
  <c r="C22" i="22"/>
  <c r="C21" i="22"/>
  <c r="C20" i="22"/>
  <c r="G27" i="17"/>
  <c r="F27" i="17"/>
  <c r="E27" i="17"/>
  <c r="D27" i="17"/>
  <c r="H23" i="17"/>
  <c r="H22" i="17"/>
  <c r="C35" i="22" l="1"/>
  <c r="G24" i="22"/>
  <c r="G47" i="22" s="1"/>
  <c r="D24" i="22"/>
  <c r="C24" i="22" s="1"/>
  <c r="H27" i="17"/>
  <c r="D47" i="22" l="1"/>
  <c r="C47" i="22" s="1"/>
</calcChain>
</file>

<file path=xl/sharedStrings.xml><?xml version="1.0" encoding="utf-8"?>
<sst xmlns="http://schemas.openxmlformats.org/spreadsheetml/2006/main" count="9865" uniqueCount="559">
  <si>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</si>
  <si>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</si>
  <si>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</si>
  <si>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</si>
  <si>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</si>
  <si>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Priekulės Ievos Simonaitytės gimnazija, 191791956</t>
  </si>
  <si>
    <t>(įstaigos pavadinimas, kodas Juridinių asmenų registre, adresas)</t>
  </si>
  <si>
    <t>BIUDŽETO IŠLAIDŲ SĄMATOS VYKDYMO</t>
  </si>
  <si>
    <t>ATASKAITA</t>
  </si>
  <si>
    <t xml:space="preserve">                                                                      (data)</t>
  </si>
  <si>
    <t>Žinių visuomenės plėtros programa</t>
  </si>
  <si>
    <t>(programos pavadinimas)</t>
  </si>
  <si>
    <t>Kodas</t>
  </si>
  <si>
    <t xml:space="preserve">                    Ministerijos / Savivaldybės</t>
  </si>
  <si>
    <t>Departamento</t>
  </si>
  <si>
    <t>Mokyklos, priskiriamos vidurinės mokyklos tipui</t>
  </si>
  <si>
    <t>Įstaigos</t>
  </si>
  <si>
    <t>191791956</t>
  </si>
  <si>
    <t>1.1.1.11. Bendrųjų ugdymo planų, ikimokyklinio ir priešmokyklinio ugdymo programos įgyvendinimas bei tinkamos ugdymo aplinkos užtikrinimas Priekulės I. Simonaitytės gimnazijoje</t>
  </si>
  <si>
    <t>Programos</t>
  </si>
  <si>
    <t>1</t>
  </si>
  <si>
    <t>Finansavimo šaltinio</t>
  </si>
  <si>
    <t>VBD</t>
  </si>
  <si>
    <t>Valstybės funkcijos</t>
  </si>
  <si>
    <t>09</t>
  </si>
  <si>
    <t>02</t>
  </si>
  <si>
    <t>01</t>
  </si>
  <si>
    <t>Valstybės biudžeto specialioji tikslinė dotacija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</si>
  <si>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</si>
  <si>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</si>
  <si>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</si>
  <si>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</si>
  <si>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</si>
  <si>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</si>
  <si>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</si>
  <si>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</si>
  <si>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</si>
  <si>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</si>
  <si>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</si>
  <si>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</si>
  <si>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</si>
  <si>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</si>
  <si>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</si>
  <si>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</si>
  <si>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</si>
  <si>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</si>
  <si>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</si>
  <si>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</si>
  <si>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</si>
  <si>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</si>
  <si>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</si>
  <si>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</si>
  <si>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</si>
  <si>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</si>
  <si>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</si>
  <si>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</si>
  <si>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</si>
  <si>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</si>
  <si>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</si>
  <si>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</si>
  <si>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</si>
  <si>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</si>
  <si>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</si>
  <si>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</si>
  <si>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</si>
  <si>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</si>
  <si>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</si>
  <si>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</si>
  <si>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</si>
  <si>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</si>
  <si>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</si>
  <si>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</si>
  <si>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</si>
  <si>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</si>
  <si>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</si>
  <si>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</si>
  <si>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</si>
  <si>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</si>
  <si>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</si>
  <si>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</si>
  <si>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</si>
  <si>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</si>
  <si>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</si>
  <si>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</si>
  <si>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</si>
  <si>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</si>
  <si>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</si>
  <si>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</si>
  <si>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</si>
  <si>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</si>
  <si>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</si>
  <si>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</si>
  <si>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</si>
  <si>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</si>
  <si>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</si>
  <si>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</si>
  <si>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</si>
  <si>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</si>
  <si>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</si>
  <si>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</si>
  <si>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</si>
  <si>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</si>
  <si>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</si>
  <si>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</si>
  <si>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</si>
  <si>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</si>
  <si>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</si>
  <si>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</si>
  <si>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</si>
  <si>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</si>
  <si>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</si>
  <si>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</si>
  <si>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</si>
  <si>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</si>
  <si>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</si>
  <si>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</si>
  <si>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</si>
  <si>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</si>
  <si>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</si>
  <si>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</si>
  <si>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</si>
  <si>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</si>
  <si>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</si>
  <si>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</si>
  <si>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</si>
  <si>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</si>
  <si>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</si>
  <si>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</si>
  <si>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</si>
  <si>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</si>
  <si>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</si>
  <si>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</si>
  <si>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</si>
  <si>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</si>
  <si>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</si>
  <si>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</si>
  <si>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</si>
  <si>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</si>
  <si>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</si>
  <si>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</si>
  <si>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</si>
  <si>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</si>
  <si>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</si>
  <si>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</si>
  <si>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Kitų vertybių įsigijimo išlaidos</t>
  </si>
  <si>
    <t>Kito ilgalaikio materialiojo turto įsigijimo išlaidos</t>
  </si>
  <si>
    <t>Nematerialiojo turto kūrimo ir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</si>
  <si>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</si>
  <si>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</si>
  <si>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</si>
  <si>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</si>
  <si>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</si>
  <si>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</si>
  <si>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</si>
  <si>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</si>
  <si>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</si>
  <si>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</si>
  <si>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t>Ilgalaikio turto finansinės nuomos (lizingo)  išlaidos</t>
  </si>
  <si>
    <t>Ilgalaikio turto finansinės nuomos (lizingo)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</si>
  <si>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</si>
  <si>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</si>
  <si>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</si>
  <si>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</si>
  <si>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</si>
  <si>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</si>
  <si>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</si>
  <si>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</si>
  <si>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</si>
  <si>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</si>
  <si>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</si>
  <si>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</si>
  <si>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</si>
  <si>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</si>
  <si>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</si>
  <si>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</si>
  <si>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</si>
  <si>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</si>
  <si>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</si>
  <si>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</si>
  <si>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</si>
  <si>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</si>
  <si>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</si>
  <si>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</si>
  <si>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</si>
  <si>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</si>
  <si>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</si>
  <si>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</si>
  <si>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</si>
  <si>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</si>
  <si>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</si>
  <si>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</si>
  <si>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</si>
  <si>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</si>
  <si>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</si>
  <si>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</si>
  <si>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</si>
  <si>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</si>
  <si>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</si>
  <si>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</si>
  <si>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</si>
  <si>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</si>
  <si>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</si>
  <si>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</si>
  <si>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</si>
  <si>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</si>
  <si>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</si>
  <si>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</si>
  <si>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</si>
  <si>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</si>
  <si>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</si>
  <si>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</si>
  <si>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</si>
  <si>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</si>
  <si>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</si>
  <si>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</si>
  <si>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</si>
  <si>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</si>
  <si>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</si>
  <si>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</si>
  <si>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Antanas Alčauskis</t>
  </si>
  <si>
    <t>(parašas)</t>
  </si>
  <si>
    <t>(vardas ir pavardė)</t>
  </si>
  <si>
    <t>ML</t>
  </si>
  <si>
    <t>Mokymo lėšos</t>
  </si>
  <si>
    <t>SB</t>
  </si>
  <si>
    <t>Savivaldybės biudžeto lėšos</t>
  </si>
  <si>
    <t xml:space="preserve"> </t>
  </si>
  <si>
    <t>1.4.4.28. Švietimo įstaigų patalpų remontas, mokyklinių autobusų remontas, buitinės, organizacinės technikos, mokymo priemonių įsigijimas</t>
  </si>
  <si>
    <t>Mokyklos, priskiriamos pagrindinės mokyklos tipui</t>
  </si>
  <si>
    <t>S</t>
  </si>
  <si>
    <t>Pajamos už paslaugas ir nuomą</t>
  </si>
  <si>
    <t>1.1.3.17. Pedagogų rengimo, perkvalifikavimo, jaunųjų pedagogų pritraukimo ir mokytojo prestižo didinimo dalinis finansavimas</t>
  </si>
  <si>
    <t>Savivaldybės valdymo ir pagrindinių funkcijų vykdymo programa</t>
  </si>
  <si>
    <t>Institucijos išlaikymas (valdymo išlaidos)</t>
  </si>
  <si>
    <t>9.1.1.17. Projekto "Klaipėdos rajono biudžetinių įstaigų apskaitos optimizavimas" įgyvendinimas</t>
  </si>
  <si>
    <t>9</t>
  </si>
  <si>
    <t>03</t>
  </si>
  <si>
    <t xml:space="preserve">P A T V I R T I N T A </t>
  </si>
  <si>
    <t>Klaipėdos rajono savivaldybės</t>
  </si>
  <si>
    <t>administracijos direktoriaus</t>
  </si>
  <si>
    <t>Priekulės Ievos Simonaitytės gimnazija</t>
  </si>
  <si>
    <t>2018 m. vasario 6 d.</t>
  </si>
  <si>
    <t>(Įstaigos pavadinimas)</t>
  </si>
  <si>
    <t>įsakymu Nr.(5.1.1) AV - 306</t>
  </si>
  <si>
    <t>(Registracijos kodas ir buveinės adresas)</t>
  </si>
  <si>
    <t>Patvirtinta įmokų suma,</t>
  </si>
  <si>
    <t>Faktinės įmokos</t>
  </si>
  <si>
    <t>Gauti biudžeto</t>
  </si>
  <si>
    <t>Negauti biudžeto</t>
  </si>
  <si>
    <t>Pavadinimas</t>
  </si>
  <si>
    <t>įskaitant patikslinimą</t>
  </si>
  <si>
    <t>į biudžetą per</t>
  </si>
  <si>
    <t>asignavimai</t>
  </si>
  <si>
    <t xml:space="preserve">Panaudoti </t>
  </si>
  <si>
    <t>asignavimai per</t>
  </si>
  <si>
    <t>metams</t>
  </si>
  <si>
    <t>ataskaitiniam</t>
  </si>
  <si>
    <t>ataskaitinį</t>
  </si>
  <si>
    <t>per ataskaitinį</t>
  </si>
  <si>
    <t>laikotarpiui</t>
  </si>
  <si>
    <t>laikotarpį</t>
  </si>
  <si>
    <t>Likutis metų pradžioje, iš viso</t>
  </si>
  <si>
    <t>X</t>
  </si>
  <si>
    <t>Biudžetinių įstaigų pajamų už prekes ir paslaugas įmokos</t>
  </si>
  <si>
    <t>Pajamų už ilgalaikio ir trumpalaikio materialiojo turto nuomą įmokos</t>
  </si>
  <si>
    <t>Įmokos už išlaikymą švietimo, socialinės
apsaugos ir kitose įstaigose</t>
  </si>
  <si>
    <t xml:space="preserve">Pajamų už socialinio būsto paslaugas
įmokos </t>
  </si>
  <si>
    <t xml:space="preserve">Pajamų už socialinio būsto nuomą 
įmokos </t>
  </si>
  <si>
    <t xml:space="preserve">Pajamos už paslaugas ir nuomą, 
iš viso </t>
  </si>
  <si>
    <t>Likutis ataskaitinio laikotarpio pabaigoje,
iš viso</t>
  </si>
  <si>
    <t xml:space="preserve">Įstaigos vadovas </t>
  </si>
  <si>
    <t xml:space="preserve">  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</si>
  <si>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</si>
  <si>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</si>
  <si>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</si>
  <si>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</si>
  <si>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</si>
  <si>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</si>
  <si>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(įstaigos pavadinimas, kodas)</t>
  </si>
  <si>
    <t xml:space="preserve">` </t>
  </si>
  <si>
    <t>(data)</t>
  </si>
  <si>
    <t>Priekulė</t>
  </si>
  <si>
    <t xml:space="preserve">                       (sudarymo vieta)</t>
  </si>
  <si>
    <t>(Eurais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</si>
  <si>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</si>
  <si>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</si>
  <si>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</si>
  <si>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</si>
  <si>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</si>
  <si>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</si>
  <si>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</si>
  <si>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</si>
  <si>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turto naudojimo pajamos</t>
  </si>
  <si>
    <t>Apskaičiuotos prekių, turto ir paslaugų pardavimo pajamos</t>
  </si>
  <si>
    <t>IŠ VISO:</t>
  </si>
  <si>
    <t>(vadovo ar jo įgalioto asmens pareigos)</t>
  </si>
  <si>
    <t>Klaipėdos raj.savivaldybės administracijos (Biudžeto ir ekonomikos skyriui)</t>
  </si>
  <si>
    <t>PAŽYMA DĖL GAUTINŲ, GAUTŲ IR GRĄŽINTINŲ FINANSAVIMO SUMŲ</t>
  </si>
  <si>
    <t>Ataskaitinis laikotarpis:</t>
  </si>
  <si>
    <t>Per ataskaitinį laikotarpį gautos finansavimo sumos:</t>
  </si>
  <si>
    <t>Eil.
Nr.</t>
  </si>
  <si>
    <t>Finansavimo
šaltinis</t>
  </si>
  <si>
    <t>Finansavimo sumų paskirtis</t>
  </si>
  <si>
    <t>Valstybės funkcija</t>
  </si>
  <si>
    <t>Programa</t>
  </si>
  <si>
    <t>Suma</t>
  </si>
  <si>
    <t>Kitoms išlaidoms</t>
  </si>
  <si>
    <t>Iš viso</t>
  </si>
  <si>
    <t>Atsargoms</t>
  </si>
  <si>
    <t>(Parašas) (Vardas ir pavardė)</t>
  </si>
  <si>
    <t>09.02.01.01.</t>
  </si>
  <si>
    <t>09.02.02.01.</t>
  </si>
  <si>
    <t>01.03.02.09.</t>
  </si>
  <si>
    <t>Centralizuotos biudžetinių įstaigų buhalterinės apskaitos skyriaus vedėja</t>
  </si>
  <si>
    <t>Rengėjas:  Vida Serapinienė, tel. Nr. 865947535</t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</si>
  <si>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</si>
  <si>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</si>
  <si>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</si>
  <si>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</si>
  <si>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MOKĖTINŲ SUMŲ</t>
  </si>
  <si>
    <t xml:space="preserve">                                                                        (data)</t>
  </si>
  <si>
    <t>Ministerijos / Savivaldybės</t>
  </si>
  <si>
    <t>(Eurais,ct)</t>
  </si>
  <si>
    <t>Eil.Nr.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</si>
  <si>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</si>
  <si>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</si>
  <si>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</si>
  <si>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</si>
  <si>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</si>
  <si>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ilgalaikių įsiskolinimų likutis</t>
  </si>
  <si>
    <t xml:space="preserve">IŠLAIDOS </t>
  </si>
  <si>
    <t xml:space="preserve">Darbo užmokestis </t>
  </si>
  <si>
    <t>Darbo užmokestis pinigais</t>
  </si>
  <si>
    <t>iš jų: gyventojų pajamų mokestis</t>
  </si>
  <si>
    <t xml:space="preserve">Prekių ir paslaugų įsigijimo išlaidos </t>
  </si>
  <si>
    <t xml:space="preserve">Subsidijos iš  biudžeto lėšų </t>
  </si>
  <si>
    <t>Dotacijos tarptautinėms organizacijoms turtui įsigyti</t>
  </si>
  <si>
    <t>Tradiciniai nuosavi ištekliai</t>
  </si>
  <si>
    <t>Pridėtinės vertės mokesčio nuosavi ištekliai</t>
  </si>
  <si>
    <t>Bendrųjų nacionalinių pajamų nuosavi ištekliai</t>
  </si>
  <si>
    <t xml:space="preserve">Socialinio draudimo išmokos (pašalpos) </t>
  </si>
  <si>
    <t>Socialinė parama (soc. paramos pašalpos) ir rentos</t>
  </si>
  <si>
    <t>Socialinė parama pinigais</t>
  </si>
  <si>
    <t>Socialinė parama natūra</t>
  </si>
  <si>
    <t xml:space="preserve">Kitos išlaidos </t>
  </si>
  <si>
    <t>Stipendijos</t>
  </si>
  <si>
    <t>Kitos išlaidos kitiems einamiesiems tikslams</t>
  </si>
  <si>
    <t xml:space="preserve">Pervedamos Europos Sąjungos, kitos tarptautinės finansinės paramos ir bendrojo finansavimo lėšos </t>
  </si>
  <si>
    <t>MATERIALIOJO IR NEMATERIALIOJO TURTO ĮSIGIJIMO, FINANSINIO TURTO PADIDĖJIMO IR FINANSINIŲ ĮSIPAREIGOJIMŲ VYKDYMO IŠLAIDOS</t>
  </si>
  <si>
    <t>Ilgalaikio materialiojo turto  kūrimo ir įsigijimo išlaidos</t>
  </si>
  <si>
    <t>Biologinio turto ir žemės gelmių išteklių įsigijimo išlaidos</t>
  </si>
  <si>
    <t>IŠ VISO (2 + 3)</t>
  </si>
  <si>
    <t>Pastaba. Ilgalaikių įsipareigojimų likutis – įsipareigojimai, kurių terminas ilgesnis negu 1 metai.</t>
  </si>
  <si>
    <t>(įstaigos vadovo ar jo įgalioto asmens pareigų pavadinimas)</t>
  </si>
  <si>
    <t>PAŽYMA DĖL SUKAUPTŲ FINANSAVIMO SUMŲ</t>
  </si>
  <si>
    <t>2022 Nr.______</t>
  </si>
  <si>
    <t>Sukaupta finansavimo pajamų suma ataskaitinio laikotarpio pabaigoje:</t>
  </si>
  <si>
    <t>Atidėjiniai</t>
  </si>
  <si>
    <t>Atostogų rezervas, iš jų:</t>
  </si>
  <si>
    <t>socialinio draudimo įmokos</t>
  </si>
  <si>
    <t>P A T V I R T I N T A</t>
  </si>
  <si>
    <t>2020 m. kovo 24 d.</t>
  </si>
  <si>
    <t>įsakymu Nr. (5.1.1 E) AV-659</t>
  </si>
  <si>
    <t>(Eurais)</t>
  </si>
  <si>
    <t xml:space="preserve">Iš viso  </t>
  </si>
  <si>
    <t xml:space="preserve">savivaldybės
 biudžeto </t>
  </si>
  <si>
    <t>valstybės biudžeto specialioji tikslinė dotacija</t>
  </si>
  <si>
    <t xml:space="preserve">mokymo lėšos </t>
  </si>
  <si>
    <t>pajamos už paslaugas ir nuomą</t>
  </si>
  <si>
    <t xml:space="preserve">ES struktūrinių fondų/valstybės biudžeto </t>
  </si>
  <si>
    <t xml:space="preserve">ES/VBES </t>
  </si>
  <si>
    <t>2.1.1.</t>
  </si>
  <si>
    <t>iš jų:</t>
  </si>
  <si>
    <t>gyventojų pajamų mokestis</t>
  </si>
  <si>
    <t>2.1.2.</t>
  </si>
  <si>
    <t>Socialinio draudimo įmokos</t>
  </si>
  <si>
    <t>2.2.1.</t>
  </si>
  <si>
    <t>Prekių ir paslaugų įsigijimo išlaidos</t>
  </si>
  <si>
    <t xml:space="preserve">2.2.1.1.1.1. </t>
  </si>
  <si>
    <t xml:space="preserve">2.2.1.1.1.2. </t>
  </si>
  <si>
    <t>Medikamentų įsigijimo išlaidos</t>
  </si>
  <si>
    <t xml:space="preserve">2.2.1.1.1.5. </t>
  </si>
  <si>
    <t>Ryšių paslaugų įsigijimo išlaidos</t>
  </si>
  <si>
    <t xml:space="preserve">2.2.1.1.1.6. </t>
  </si>
  <si>
    <t>Transporto išlaikymo  išlaidos</t>
  </si>
  <si>
    <t xml:space="preserve">2.2.1.1.1.7. </t>
  </si>
  <si>
    <t>Aprangos ir patalynės įsigijimo išlaidos</t>
  </si>
  <si>
    <t xml:space="preserve">2.2.1.1.1.11. </t>
  </si>
  <si>
    <t xml:space="preserve">2.2.1.1.1.12. </t>
  </si>
  <si>
    <t xml:space="preserve">2.2.1.1.1.14. </t>
  </si>
  <si>
    <t>Materialiojo ir nemat. turto nuomos išlaidos</t>
  </si>
  <si>
    <t xml:space="preserve">2.2.1.1.1.15. </t>
  </si>
  <si>
    <t>Mat. turto paprastojo remonto išlaidos</t>
  </si>
  <si>
    <t xml:space="preserve">2.2.1.1.1.16. </t>
  </si>
  <si>
    <t>2.2.1.1.1.20</t>
  </si>
  <si>
    <t>šildymui</t>
  </si>
  <si>
    <t>elektros energijai</t>
  </si>
  <si>
    <t>vandentiekiui, kanalizacijai</t>
  </si>
  <si>
    <t>atliekų tvarkymui</t>
  </si>
  <si>
    <t>2.2.1.1.1.21.</t>
  </si>
  <si>
    <t>2.2.1.1.1.22.</t>
  </si>
  <si>
    <t>2.2.1.1.1.30</t>
  </si>
  <si>
    <t>2.7.3.1.1.1</t>
  </si>
  <si>
    <t>Iš viso:</t>
  </si>
  <si>
    <t xml:space="preserve">  (parašas)</t>
  </si>
  <si>
    <t xml:space="preserve">                                  (vardas ir pavardė)</t>
  </si>
  <si>
    <t>VBD(UK)</t>
  </si>
  <si>
    <t>Viktorija Kaprizkina</t>
  </si>
  <si>
    <t>Mokyklos, priskiriamos pradinės mokyklos tipui, kitos mokyklos, vykdančios priešmokyklinio ugdymo pr</t>
  </si>
  <si>
    <t>1.1.5.2. Švietimo įstaigoms autobusų pirkimas</t>
  </si>
  <si>
    <t>191791956, Klaipėdos g. 20, Priekulė, Klaipėdos r.</t>
  </si>
  <si>
    <t xml:space="preserve">Centralizuotos biudžetinių įstaigų
buhalterinės apskaitos skyriaus vedėja </t>
  </si>
  <si>
    <t>(Eur., euro ct.)</t>
  </si>
  <si>
    <t>Klaipėdos r. Priekulės Ievos Simonaitytės gimnazija, 191791956</t>
  </si>
  <si>
    <t>Ilgalaikiam turtui įsigyti</t>
  </si>
  <si>
    <t>09.01.02.01.</t>
  </si>
  <si>
    <t>Direktorius</t>
  </si>
  <si>
    <t>2022 m. rugpjūčio 30 d. įsakymo Nr. 1K-301  redakcija)</t>
  </si>
  <si>
    <t>Dotaciija ukrainiečiams</t>
  </si>
  <si>
    <r>
      <t>Palūkanos kitiems valdžios sektoriaus</t>
    </r>
    <r>
      <rPr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 xml:space="preserve"> subjektams</t>
    </r>
  </si>
  <si>
    <r>
      <t>Palūkanos kitiems valdžios sektoriaus</t>
    </r>
    <r>
      <rPr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subjektams</t>
    </r>
  </si>
  <si>
    <r>
      <t>Antikvarinių</t>
    </r>
    <r>
      <rPr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ir kitų meno kūrinių įsigijimo išlaidos</t>
    </r>
  </si>
  <si>
    <r>
      <t>Kompiuterinės programinės įrangos ir kompiuterinės programinės įrangos licencijų</t>
    </r>
    <r>
      <rPr>
        <strike/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įsigijimo išlaidos</t>
    </r>
  </si>
  <si>
    <r>
      <t>Prekių, skirtų parduoti arba perduoti</t>
    </r>
    <r>
      <rPr>
        <sz val="10"/>
        <color rgb="FF00B0F0"/>
        <rFont val="Times New Roman"/>
        <family val="1"/>
      </rPr>
      <t>,</t>
    </r>
    <r>
      <rPr>
        <sz val="10"/>
        <color rgb="FF000000"/>
        <rFont val="Times New Roman"/>
        <family val="1"/>
      </rPr>
      <t xml:space="preserve"> įsigijimo išlaidos</t>
    </r>
  </si>
  <si>
    <r>
      <t>Biologinio turto ir žemės gelmių  išteklių</t>
    </r>
    <r>
      <rPr>
        <strike/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įsigijimo išlaidos</t>
    </r>
  </si>
  <si>
    <t>1.3.3.25. "Priekulės I. Simonaitytės gimnazijos sporto aikštyno atnaujinimas"</t>
  </si>
  <si>
    <t xml:space="preserve">  (finansinę apskaitą tvarkančio asmanes, centralizuotos apskaitos įstaigos vadovo arba jo įgalioto asmens pareigų pavadinimas)</t>
  </si>
  <si>
    <t>Priekulės Ievos Simnaitytės gimnazija  skyrius 191791956</t>
  </si>
  <si>
    <t>(Įstaigos pavadinimas, kodas)</t>
  </si>
  <si>
    <t>(data ir numeris)</t>
  </si>
  <si>
    <t>Faktiškai</t>
  </si>
  <si>
    <t>Ataskaitinio laikotarpio</t>
  </si>
  <si>
    <t>Rodiklio pavadinimas</t>
  </si>
  <si>
    <t>metų pradžioje</t>
  </si>
  <si>
    <t xml:space="preserve"> Laikotarpio pabaigoje</t>
  </si>
  <si>
    <t>Patikslintas planas</t>
  </si>
  <si>
    <t>Įvykdyta</t>
  </si>
  <si>
    <t>Įstaigų skaičius</t>
  </si>
  <si>
    <t>x</t>
  </si>
  <si>
    <t>Programa:</t>
  </si>
  <si>
    <t>Grupių (klasių) skaičius</t>
  </si>
  <si>
    <t>Vaikų (mokinių) skaičius</t>
  </si>
  <si>
    <t>Išlaidų klasifikacija pagal valstybės funkcijas:</t>
  </si>
  <si>
    <t>09.</t>
  </si>
  <si>
    <t>02.</t>
  </si>
  <si>
    <t>01.</t>
  </si>
  <si>
    <t>Pareigybės</t>
  </si>
  <si>
    <t>Pareigybių skaičius, vnt.</t>
  </si>
  <si>
    <t>Ataskaitinio laikotarpio patikslintas planas, eurais</t>
  </si>
  <si>
    <t>Įvykdyta, eurais</t>
  </si>
  <si>
    <t>Patvirtinta etatų sąraše</t>
  </si>
  <si>
    <t>pareiginei algai</t>
  </si>
  <si>
    <t>pareiginės algos kintamajai daliai</t>
  </si>
  <si>
    <t>priedams ir priemokoms</t>
  </si>
  <si>
    <t>už darbą poilsio ir švenčių dienomis, naktinį bei viršvalandinį darbą ir budėjimą</t>
  </si>
  <si>
    <t>už darbą poilsio ir švenčių dienomis, naktinį bei viršvalandinį darbą ir bud.</t>
  </si>
  <si>
    <t>skatina-mosioms išmokoms</t>
  </si>
  <si>
    <t>kitoms išmo-koms</t>
  </si>
  <si>
    <t>ataskaitinio laikotarpio pabaigoje</t>
  </si>
  <si>
    <r>
      <t xml:space="preserve">patikslintas planas (vidutinis skaičius)  </t>
    </r>
    <r>
      <rPr>
        <b/>
        <vertAlign val="superscript"/>
        <sz val="9"/>
        <rFont val="Times New Roman"/>
        <family val="1"/>
        <charset val="186"/>
      </rPr>
      <t>x</t>
    </r>
  </si>
  <si>
    <r>
      <t xml:space="preserve">ataskaitinio laikotarpio vidurkis (įvykdymas)  </t>
    </r>
    <r>
      <rPr>
        <b/>
        <vertAlign val="superscript"/>
        <sz val="9"/>
        <rFont val="Times New Roman"/>
        <family val="1"/>
        <charset val="186"/>
      </rPr>
      <t>x</t>
    </r>
  </si>
  <si>
    <t xml:space="preserve"> Įstaigos  vadovas, vadovo pavaduotojai ugymui</t>
  </si>
  <si>
    <t>iš jų gaunantys DU iš ML lėšų</t>
  </si>
  <si>
    <t>Mokytojai, iš viso</t>
  </si>
  <si>
    <t>Kiti pedagoginiai darbuotojai</t>
  </si>
  <si>
    <t xml:space="preserve"> iš jų gaunantys DU iš ML lėšų</t>
  </si>
  <si>
    <t>Pedag. švietimo pagalbos darb.</t>
  </si>
  <si>
    <t>Mokytojų padėjėjai</t>
  </si>
  <si>
    <t>Bibliotekininkai</t>
  </si>
  <si>
    <t>Kiti darbuotojai</t>
  </si>
  <si>
    <t xml:space="preserve"> iš jų  pareigybės prisk. D lygiui</t>
  </si>
  <si>
    <t>iš jų gaunantys DU  iš ML lėšų</t>
  </si>
  <si>
    <t>Pedagogai, iš viso</t>
  </si>
  <si>
    <t>Švietimo pagalbos darbuotojai</t>
  </si>
  <si>
    <r>
      <rPr>
        <vertAlign val="superscript"/>
        <sz val="9"/>
        <rFont val="Times New Roman"/>
        <family val="1"/>
        <charset val="186"/>
      </rPr>
      <t xml:space="preserve">x </t>
    </r>
    <r>
      <rPr>
        <sz val="9"/>
        <rFont val="Times New Roman"/>
        <family val="1"/>
        <charset val="186"/>
      </rPr>
      <t xml:space="preserve">    (I+II+III) mėn. /3 arba (I+II+III+IV+V+VI) mėn. /6 </t>
    </r>
  </si>
  <si>
    <t>Priekulės Ievos Simnaitytės gimnazija, specialiojo ugdymo skyrius 191791956</t>
  </si>
  <si>
    <t xml:space="preserve"> Priekulės Ievos Simnaitytės gimnazija  skyrius 191791956</t>
  </si>
  <si>
    <r>
      <t xml:space="preserve">patikslintas planas (vidutinis skaičius)  </t>
    </r>
    <r>
      <rPr>
        <b/>
        <vertAlign val="superscript"/>
        <sz val="10"/>
        <rFont val="Times New Roman"/>
        <family val="1"/>
        <charset val="186"/>
      </rPr>
      <t>x</t>
    </r>
  </si>
  <si>
    <r>
      <t xml:space="preserve">ataskaitinio laikotarpio vidurkis (įvykdymas)  </t>
    </r>
    <r>
      <rPr>
        <b/>
        <vertAlign val="superscript"/>
        <sz val="10"/>
        <rFont val="Times New Roman"/>
        <family val="1"/>
        <charset val="186"/>
      </rPr>
      <t>x</t>
    </r>
  </si>
  <si>
    <t>Įstaigos vadovas</t>
  </si>
  <si>
    <t>Pareigybės pavadinimas</t>
  </si>
  <si>
    <t>pareigybių skaičius</t>
  </si>
  <si>
    <t>Spec. pedagogas</t>
  </si>
  <si>
    <t>Logopedas</t>
  </si>
  <si>
    <t>IŠ VISO</t>
  </si>
  <si>
    <t>Vardas, pavardė</t>
  </si>
  <si>
    <t>`</t>
  </si>
  <si>
    <t>(Biudžeto išlaidų sąmatos vykdymo 2022 m. gruodžio mėn. 31 d. metinės, ketvirtinės ataskaitos forma Nr. 2)</t>
  </si>
  <si>
    <t>2022 M. GRUODŽIO MĖN. 31 D.</t>
  </si>
  <si>
    <t>4 ketvirtis</t>
  </si>
  <si>
    <t>2023.01.12 Nr.________________</t>
  </si>
  <si>
    <t>(įstaigos vadovo ar jo įgalioto asmens pareigų  pavadinimas)</t>
  </si>
  <si>
    <t>(finansinę apskaitą tvarkančio asmens, centralizuotos apskaitos įstaigos vadovo arba jo įgalioto asmens pareigų pavadinimas)</t>
  </si>
  <si>
    <t>ML(UK)</t>
  </si>
  <si>
    <t>1.4.4.31. Lėšos išeitinėms išmokoms ir kitoms su darbo santykiais susijusioms išmokoms ir kompensacijoms mokėti</t>
  </si>
  <si>
    <t xml:space="preserve"> PAŽYMA APIE PAJAMAS UŽ PASLAUGAS IR NUOMĄ  2022 M. GRUODŽIO MĖN. 31 D. </t>
  </si>
  <si>
    <r>
      <rPr>
        <u/>
        <sz val="9"/>
        <rFont val="Arial"/>
        <family val="2"/>
      </rPr>
      <t>Metinė</t>
    </r>
    <r>
      <rPr>
        <sz val="9"/>
        <rFont val="Arial"/>
        <family val="2"/>
        <charset val="186"/>
      </rPr>
      <t xml:space="preserve">, </t>
    </r>
    <r>
      <rPr>
        <sz val="9"/>
        <rFont val="Arial"/>
        <family val="2"/>
      </rPr>
      <t>ketvirtinė</t>
    </r>
    <r>
      <rPr>
        <sz val="9"/>
        <rFont val="Arial"/>
        <family val="2"/>
        <charset val="186"/>
      </rPr>
      <t xml:space="preserve">, </t>
    </r>
    <r>
      <rPr>
        <sz val="9"/>
        <rFont val="Arial"/>
        <family val="2"/>
      </rPr>
      <t>mėnesinė</t>
    </r>
  </si>
  <si>
    <t>SAVIVALDYBĖS BIUDŽETINIŲ ĮSTAIGŲ  PAJAMŲ ĮMOKŲ ATASKAITA UŽ 2022 METŲ IV KETVIRTĮ</t>
  </si>
  <si>
    <r>
      <rPr>
        <u/>
        <sz val="12"/>
        <rFont val="Times New Roman"/>
        <family val="1"/>
      </rPr>
      <t>2023.01.12</t>
    </r>
    <r>
      <rPr>
        <sz val="12"/>
        <rFont val="Times New Roman"/>
        <family val="1"/>
        <charset val="186"/>
      </rPr>
      <t xml:space="preserve"> Nr.________</t>
    </r>
  </si>
  <si>
    <t>2022-12-31</t>
  </si>
  <si>
    <r>
      <t xml:space="preserve">PAŽYMA PRIE MOKĖTINŲ SUMŲ 2022 M. </t>
    </r>
    <r>
      <rPr>
        <b/>
        <sz val="10"/>
        <rFont val="Arial"/>
        <family val="2"/>
      </rPr>
      <t>GRUODŽIO 31</t>
    </r>
    <r>
      <rPr>
        <b/>
        <sz val="10"/>
        <rFont val="Arial"/>
        <family val="2"/>
        <charset val="186"/>
      </rPr>
      <t xml:space="preserve"> D. ATASKAITOS 9 PRIEDO</t>
    </r>
  </si>
  <si>
    <t>2022 m. gruodžio mėn. 31 d.</t>
  </si>
  <si>
    <t>(vyriausiasis buhalteris (buhalteris) / centralizuotos apskaitos įstaigos vadovo arba jo įgalioto asmens pareigų pavadinimas</t>
  </si>
  <si>
    <t xml:space="preserve">                          2023.01.12 Nr.________________</t>
  </si>
  <si>
    <t>IKIMOKYKLINIŲ, VISŲ TIPŲ BENDROJO UGDYMO MOKYKLŲ, KITŲ ŠVIETIMO ĮSTAIGŲ TINKLO, KONTINGENTO, ETATŲ  IR IŠLAIDŲ DARBO UŽMOKESČIUI  PLANO ĮVYKDYMO ATASKAITA 2022 M.  GRUODŽIO  MĖN. 31 D.</t>
  </si>
  <si>
    <t>PASTABA-1 etatas karjeros specialisto</t>
  </si>
  <si>
    <t>IKIMOKYKLINIŲ, VISŲ TIPŲ BENDROJO UGDYMO MOKYKLŲ, KITŲ ŠVIETIMO ĮSTAIGŲ TINKLO, KONTINGENTO, ETATŲ  IR IŠLAIDŲ DARBO UŽMOKESČIUI  PLANO ĮVYKDYMO ATASKAITA 2022 M.  GRUODŽIO MĖN. 31 D.</t>
  </si>
  <si>
    <t xml:space="preserve"> IKIMOKYKLINIŲ, VISŲ TIPŲ BENDROJO UGDYMO MOKYKLŲ, KITŲ ŠVIETIMO ĮSTAIGŲ TINKLO, KONTINGENTO, ETATŲ  IR IŠLAIDŲ DARBO UŽMOKESČIUI  PLANO ĮVYKDYMO ATASKAITA 2022 M. GRUODŽIO 31 D.   </t>
  </si>
  <si>
    <t>PAŽYMA APIE NEUŽIMTAS PAREIGYBES  2022  M.  GRUODŽIO 31 D.</t>
  </si>
  <si>
    <t>Psichologas</t>
  </si>
  <si>
    <t>Valytojas</t>
  </si>
  <si>
    <t>Mokytojo dirbančio pagal priešm.ugd.prog.padėjėja</t>
  </si>
  <si>
    <t>Kūrikas</t>
  </si>
  <si>
    <t xml:space="preserve">administracijos direktoriaus </t>
  </si>
  <si>
    <t>2007 m. sausio 2d.</t>
  </si>
  <si>
    <t>įsakymu Nr.AV-4</t>
  </si>
  <si>
    <t>TIKSLINIŲ LĖŠŲ GAVIMAS IR PANAUDOJIMAS 2022 M. GRUODŽIO 31 D.</t>
  </si>
  <si>
    <t xml:space="preserve">Sudaryta </t>
  </si>
  <si>
    <t>( eurais )</t>
  </si>
  <si>
    <t>Tikslinių lėšų pavadinimas</t>
  </si>
  <si>
    <t>Likutis metų pradžioje</t>
  </si>
  <si>
    <t>Gauta lėšų</t>
  </si>
  <si>
    <t>Panaudota lėšų</t>
  </si>
  <si>
    <t>Likutis laikotarpio pabaigoje</t>
  </si>
  <si>
    <t>Nemokamas maitinimas VB</t>
  </si>
  <si>
    <t>Praktinio verslumo ugdymo progr. įgyvend. mokyklose VB</t>
  </si>
  <si>
    <t>VBE vertinimas VB</t>
  </si>
  <si>
    <t>Projektas Home Alone ES</t>
  </si>
  <si>
    <t>Progr. "Liet pilietis-doras žmogus"</t>
  </si>
  <si>
    <t>Lėšos ugdymo priem. Įsigyti</t>
  </si>
  <si>
    <t>Atstatomos lėšos Dituvos pagrindinės mokyklos nemokamo maitinimo</t>
  </si>
  <si>
    <t>Mokinių verslumo ir finansinio raštingumo, projektų įniciatyvų skatinimas SB</t>
  </si>
  <si>
    <t>Vaikų vasaros poilsio programų įgyvendinimas SB</t>
  </si>
  <si>
    <t>1.2% GPM parama iš Valstybinės mokesčių inspekcijos</t>
  </si>
  <si>
    <t>Projektas ,,Kokybės krepšelis"</t>
  </si>
  <si>
    <t>LR aplinkos ministerija Aplinkos projektų valdymas VB</t>
  </si>
  <si>
    <t>Pedagogų rengimo, perkvalifikavimo, jaunųjų pedagogų pritraukimo, ir mokytojo profesijos prestižo didinimo dalinis finansavimas SB</t>
  </si>
  <si>
    <t>Gauta už sugadintus mokinio pažymėjimus ir brandos atestatą</t>
  </si>
  <si>
    <t>Finansavimas iš Gargždų Vaivorykštės gimnazijos už 2022 m. brandos egzaminų vykdymą VB</t>
  </si>
  <si>
    <t>Projektas "Karjeros specialistų tinklo vystymas" ES</t>
  </si>
  <si>
    <t>Priv. lėšos už egzaminus VB</t>
  </si>
  <si>
    <t>Atstatomos lėšos už komunalines paslaugas, degalus</t>
  </si>
  <si>
    <t>Viso:</t>
  </si>
  <si>
    <r>
      <t>(</t>
    </r>
    <r>
      <rPr>
        <u/>
        <sz val="8"/>
        <color rgb="FF000000"/>
        <rFont val="Times New Roman"/>
        <family val="1"/>
      </rPr>
      <t>metinė</t>
    </r>
    <r>
      <rPr>
        <sz val="8"/>
        <color rgb="FF000000"/>
        <rFont val="Times New Roman"/>
        <family val="1"/>
      </rPr>
      <t>, ketvirtinė)</t>
    </r>
  </si>
  <si>
    <r>
      <t>(</t>
    </r>
    <r>
      <rPr>
        <u/>
        <sz val="8"/>
        <color rgb="FF000000"/>
        <rFont val="Times New Roman"/>
        <family val="1"/>
      </rPr>
      <t>metinė</t>
    </r>
    <r>
      <rPr>
        <sz val="8"/>
        <color rgb="FF000000"/>
        <rFont val="Times New Roman"/>
        <family val="1"/>
      </rPr>
      <t>, ketvirtinė)</t>
    </r>
  </si>
  <si>
    <r>
      <t>Palūkanos kitiems valdžios sektoriaus</t>
    </r>
    <r>
      <rPr>
        <sz val="10"/>
        <color rgb="FFFF0000"/>
        <rFont val="Times New Roman"/>
        <family val="1"/>
        <charset val="186"/>
      </rPr>
      <t xml:space="preserve"> </t>
    </r>
    <r>
      <rPr>
        <sz val="10"/>
        <color rgb="FF000000"/>
        <rFont val="Times New Roman"/>
        <family val="1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</si>
  <si>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"/>
        <family val="1"/>
        <charset val="186"/>
      </rPr>
      <t xml:space="preserve"> </t>
    </r>
    <r>
      <rPr>
        <sz val="10"/>
        <color rgb="FF000000"/>
        <rFont val="Times New Roman"/>
        <family val="1"/>
        <charset val="186"/>
      </rPr>
      <t>subjektams</t>
    </r>
  </si>
  <si>
    <r>
      <t>Antikvarinių</t>
    </r>
    <r>
      <rPr>
        <sz val="10"/>
        <color rgb="FFFF0000"/>
        <rFont val="Times New Roman"/>
        <family val="1"/>
        <charset val="186"/>
      </rPr>
      <t xml:space="preserve"> </t>
    </r>
    <r>
      <rPr>
        <sz val="10"/>
        <color rgb="FF000000"/>
        <rFont val="Times New Roman"/>
        <family val="1"/>
        <charset val="186"/>
      </rPr>
      <t>ir kitų meno kūrinių įsigijimo išlaidos</t>
    </r>
  </si>
  <si>
    <r>
      <t>Kompiuterinės programinės įrangos ir kompiuterinės programinės įrangos licencijų</t>
    </r>
    <r>
      <rPr>
        <strike/>
        <sz val="10"/>
        <color rgb="FFFF0000"/>
        <rFont val="Times New Roman"/>
        <family val="1"/>
        <charset val="186"/>
      </rPr>
      <t xml:space="preserve"> </t>
    </r>
    <r>
      <rPr>
        <sz val="10"/>
        <color rgb="FF000000"/>
        <rFont val="Times New Roman"/>
        <family val="1"/>
        <charset val="186"/>
      </rPr>
      <t>įsigijimo išlaidos</t>
    </r>
  </si>
  <si>
    <r>
      <t>Prekių, skirtų parduoti arba perduoti</t>
    </r>
    <r>
      <rPr>
        <sz val="10"/>
        <color rgb="FF00B0F0"/>
        <rFont val="Times New Roman"/>
        <family val="1"/>
        <charset val="186"/>
      </rPr>
      <t>,</t>
    </r>
    <r>
      <rPr>
        <sz val="10"/>
        <color rgb="FF000000"/>
        <rFont val="Times New Roman"/>
        <family val="1"/>
        <charset val="186"/>
      </rPr>
      <t xml:space="preserve"> įsigijimo išlaidos</t>
    </r>
  </si>
  <si>
    <r>
      <t>Biologinio turto ir žemės gelmių  išteklių</t>
    </r>
    <r>
      <rPr>
        <strike/>
        <sz val="10"/>
        <color rgb="FFFF0000"/>
        <rFont val="Times New Roman"/>
        <family val="1"/>
        <charset val="186"/>
      </rPr>
      <t xml:space="preserve"> </t>
    </r>
    <r>
      <rPr>
        <sz val="10"/>
        <color rgb="FF000000"/>
        <rFont val="Times New Roman"/>
        <family val="1"/>
        <charset val="186"/>
      </rPr>
      <t>įsigijimo išlaidos</t>
    </r>
  </si>
  <si>
    <r>
      <t>(</t>
    </r>
    <r>
      <rPr>
        <u/>
        <sz val="8"/>
        <color rgb="FF000000"/>
        <rFont val="Times New Roman"/>
        <family val="1"/>
      </rPr>
      <t>metinė</t>
    </r>
    <r>
      <rPr>
        <sz val="8"/>
        <color rgb="FF000000"/>
        <rFont val="Times New Roman"/>
        <family val="1"/>
        <charset val="186"/>
      </rPr>
      <t>, ketvirtinė)</t>
    </r>
  </si>
  <si>
    <t>Speciali tikslinė dotacija mokymo reikmėms finansuoti</t>
  </si>
  <si>
    <r>
      <t xml:space="preserve">  </t>
    </r>
    <r>
      <rPr>
        <u/>
        <sz val="8"/>
        <rFont val="Arial"/>
        <family val="2"/>
      </rPr>
      <t>Metinė</t>
    </r>
    <r>
      <rPr>
        <sz val="8"/>
        <rFont val="Arial"/>
        <family val="2"/>
        <charset val="186"/>
      </rPr>
      <t xml:space="preserve">, </t>
    </r>
    <r>
      <rPr>
        <sz val="8"/>
        <rFont val="Arial"/>
        <family val="2"/>
      </rPr>
      <t>ketvirtinė</t>
    </r>
  </si>
  <si>
    <t>Parengė buhalterė Alma Kuprevičienė,  tel. Nr. 65948939</t>
  </si>
  <si>
    <t xml:space="preserve"> Viktorija Kaprizkina</t>
  </si>
  <si>
    <r>
      <t xml:space="preserve">Forma Nr. B-2   </t>
    </r>
    <r>
      <rPr>
        <u/>
        <sz val="9"/>
        <rFont val="Times New Roman"/>
        <family val="1"/>
      </rPr>
      <t>metinė</t>
    </r>
    <r>
      <rPr>
        <sz val="9"/>
        <rFont val="Times New Roman"/>
        <family val="1"/>
        <charset val="186"/>
      </rPr>
      <t>, ketvirtinė                                                  patvirtinta Klaipėdos rajono savivaldybės administracijos direktoriaus  2020 m.  balandžio  1 d. įsakymu Nr AV-724</t>
    </r>
  </si>
  <si>
    <r>
      <t xml:space="preserve">Forma Nr. B-2   </t>
    </r>
    <r>
      <rPr>
        <u/>
        <sz val="10"/>
        <rFont val="Times New Roman"/>
        <family val="1"/>
      </rPr>
      <t>metinė</t>
    </r>
    <r>
      <rPr>
        <sz val="10"/>
        <rFont val="Times New Roman"/>
        <family val="1"/>
        <charset val="186"/>
      </rPr>
      <t>, ketvirtinė    patvirtinta Klaipėdos rajono savivaldybės administracijos direktoriaus  2020 m.  balandžio  1 d. įsakymu Nr AV-724</t>
    </r>
  </si>
  <si>
    <r>
      <t>(</t>
    </r>
    <r>
      <rPr>
        <u/>
        <sz val="9"/>
        <color rgb="FF000000"/>
        <rFont val="Times New Roman"/>
        <family val="1"/>
      </rPr>
      <t>metinė</t>
    </r>
    <r>
      <rPr>
        <sz val="9"/>
        <color indexed="8"/>
        <rFont val="Times New Roman"/>
        <family val="1"/>
      </rPr>
      <t>, ketvirtinė)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</si>
</sst>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18">
    <font>
      <sz val="11"/>
      <color rgb="FF000000"/>
      <name val="Calibri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trike/>
      <sz val="10"/>
      <color rgb="FFFF0000"/>
      <name val="Times New Roman Baltic"/>
    </font>
    <font>
      <sz val="10"/>
      <color rgb="FF000000"/>
      <name val="Times New Roman Baltic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u/>
      <sz val="10"/>
      <name val="Arial"/>
      <family val="2"/>
      <charset val="186"/>
    </font>
    <font>
      <u/>
      <sz val="9"/>
      <name val="Arial"/>
      <family val="2"/>
    </font>
    <font>
      <sz val="10"/>
      <color rgb="FF000000"/>
      <name val="Arial"/>
      <family val="2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</font>
    <font>
      <u/>
      <sz val="12"/>
      <name val="Times New Roman"/>
      <family val="1"/>
    </font>
    <font>
      <b/>
      <sz val="10"/>
      <name val="EYInterstate Light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charset val="186"/>
    </font>
    <font>
      <sz val="11"/>
      <color indexed="10"/>
      <name val="Times New Roman"/>
      <family val="1"/>
      <charset val="186"/>
    </font>
    <font>
      <b/>
      <sz val="10"/>
      <name val="Arial"/>
      <family val="2"/>
    </font>
    <font>
      <u/>
      <sz val="8"/>
      <name val="Arial"/>
      <family val="2"/>
    </font>
    <font>
      <sz val="11"/>
      <color theme="1"/>
      <name val="Calibri"/>
      <family val="2"/>
      <scheme val="minor"/>
    </font>
    <font>
      <sz val="9"/>
      <color indexed="8"/>
      <name val="Arial"/>
      <family val="2"/>
      <charset val="186"/>
    </font>
    <font>
      <sz val="10"/>
      <color rgb="FFFF0000"/>
      <name val="Arial"/>
      <family val="2"/>
      <charset val="186"/>
    </font>
    <font>
      <sz val="10"/>
      <color rgb="FF00B0F0"/>
      <name val="Arial"/>
      <family val="2"/>
      <charset val="186"/>
    </font>
    <font>
      <sz val="10"/>
      <name val="Arial"/>
      <family val="2"/>
    </font>
    <font>
      <sz val="10"/>
      <name val="TimesLT"/>
      <family val="1"/>
      <charset val="186"/>
    </font>
    <font>
      <sz val="9"/>
      <name val="Arial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FF0000"/>
      <name val="Times New Roman"/>
      <family val="1"/>
    </font>
    <font>
      <strike/>
      <sz val="10"/>
      <color rgb="FFFF0000"/>
      <name val="Times New Roman"/>
      <family val="1"/>
    </font>
    <font>
      <sz val="10"/>
      <color rgb="FF00B0F0"/>
      <name val="Times New Roman"/>
      <family val="1"/>
    </font>
    <font>
      <i/>
      <sz val="10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vertAlign val="superscript"/>
      <sz val="10"/>
      <color rgb="FF00000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u/>
      <sz val="10"/>
      <name val="Times New Roman"/>
      <family val="1"/>
      <charset val="186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9"/>
      <name val="Times New Roman"/>
      <family val="1"/>
      <charset val="186"/>
    </font>
    <font>
      <sz val="9"/>
      <name val="Times New Roman Baltic"/>
      <family val="1"/>
      <charset val="186"/>
    </font>
    <font>
      <u/>
      <sz val="9"/>
      <name val="Times New Roman"/>
      <family val="1"/>
      <charset val="186"/>
    </font>
    <font>
      <b/>
      <sz val="9"/>
      <name val="Times New Roman Baltic"/>
      <family val="1"/>
      <charset val="186"/>
    </font>
    <font>
      <sz val="9"/>
      <name val="Times New Roman Baltic"/>
      <charset val="186"/>
    </font>
    <font>
      <b/>
      <vertAlign val="superscript"/>
      <sz val="9"/>
      <name val="Times New Roman"/>
      <family val="1"/>
      <charset val="186"/>
    </font>
    <font>
      <i/>
      <sz val="9"/>
      <name val="Times New Roman Baltic"/>
      <charset val="186"/>
    </font>
    <font>
      <sz val="9"/>
      <color rgb="FFFF0000"/>
      <name val="Times New Roman Baltic"/>
      <charset val="186"/>
    </font>
    <font>
      <sz val="9"/>
      <color rgb="FFFF0000"/>
      <name val="Times New Roman"/>
      <family val="1"/>
      <charset val="186"/>
    </font>
    <font>
      <b/>
      <sz val="9"/>
      <name val="Times New Roman Baltic"/>
      <charset val="186"/>
    </font>
    <font>
      <b/>
      <i/>
      <sz val="9"/>
      <name val="Times New Roman Baltic"/>
      <charset val="186"/>
    </font>
    <font>
      <vertAlign val="superscript"/>
      <sz val="9"/>
      <name val="Times New Roman"/>
      <family val="1"/>
      <charset val="186"/>
    </font>
    <font>
      <sz val="10"/>
      <name val="Times New Roman Baltic"/>
      <family val="1"/>
      <charset val="186"/>
    </font>
    <font>
      <b/>
      <sz val="10"/>
      <name val="Times New Roman Baltic"/>
      <family val="1"/>
      <charset val="186"/>
    </font>
    <font>
      <b/>
      <sz val="10"/>
      <name val="Times New Roman Baltic"/>
      <charset val="186"/>
    </font>
    <font>
      <b/>
      <vertAlign val="superscript"/>
      <sz val="10"/>
      <name val="Times New Roman"/>
      <family val="1"/>
      <charset val="186"/>
    </font>
    <font>
      <i/>
      <sz val="10"/>
      <name val="Times New Roman Baltic"/>
      <charset val="186"/>
    </font>
    <font>
      <b/>
      <i/>
      <sz val="10"/>
      <name val="Times New Roman Baltic"/>
      <charset val="186"/>
    </font>
    <font>
      <sz val="12"/>
      <color indexed="8"/>
      <name val="Calibri"/>
      <family val="2"/>
    </font>
    <font>
      <sz val="9"/>
      <name val="Calibri"/>
      <family val="2"/>
      <charset val="186"/>
    </font>
    <font>
      <sz val="9"/>
      <color rgb="FFFF0000"/>
      <name val="Calibri"/>
      <family val="2"/>
      <charset val="186"/>
    </font>
    <font>
      <sz val="11"/>
      <color rgb="FF000000"/>
      <name val="Calibri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name val="TimesLT"/>
      <charset val="186"/>
    </font>
    <font>
      <sz val="12"/>
      <name val="Arial"/>
      <family val="2"/>
      <charset val="186"/>
    </font>
    <font>
      <sz val="9"/>
      <name val="Times New Roman"/>
      <family val="1"/>
    </font>
    <font>
      <u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1"/>
      <color indexed="8"/>
      <name val="Calibri"/>
      <family val="2"/>
      <charset val="186"/>
    </font>
    <font>
      <sz val="10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trike/>
      <sz val="10"/>
      <color rgb="FFFF0000"/>
      <name val="Times New Roman"/>
      <family val="1"/>
      <charset val="186"/>
    </font>
    <font>
      <sz val="10"/>
      <color rgb="FF00B0F0"/>
      <name val="Times New Roman"/>
      <family val="1"/>
      <charset val="186"/>
    </font>
    <font>
      <i/>
      <sz val="10"/>
      <color rgb="FF000000"/>
      <name val="Times New Roman"/>
      <family val="1"/>
      <charset val="186"/>
    </font>
    <font>
      <vertAlign val="superscript"/>
      <sz val="12"/>
      <color rgb="FF000000"/>
      <name val="Times New Roman"/>
      <family val="1"/>
      <charset val="186"/>
    </font>
    <font>
      <vertAlign val="superscript"/>
      <sz val="10"/>
      <color rgb="FF000000"/>
      <name val="Times New Roman"/>
      <family val="1"/>
      <charset val="186"/>
    </font>
    <font>
      <sz val="8"/>
      <name val="Arial"/>
      <family val="2"/>
    </font>
    <font>
      <u/>
      <sz val="11"/>
      <color rgb="FF000000"/>
      <name val="Times New Roman"/>
      <family val="1"/>
    </font>
    <font>
      <u/>
      <sz val="9"/>
      <name val="Times New Roman"/>
      <family val="1"/>
    </font>
    <font>
      <u/>
      <sz val="10"/>
      <name val="Times New Roman"/>
      <family val="1"/>
    </font>
    <font>
      <u/>
      <sz val="9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24" fillId="0" borderId="0"/>
    <xf numFmtId="0" fontId="28" fillId="0" borderId="0"/>
    <xf numFmtId="0" fontId="33" fillId="0" borderId="0"/>
    <xf numFmtId="0" fontId="33" fillId="0" borderId="0"/>
    <xf numFmtId="0" fontId="24" fillId="0" borderId="0"/>
    <xf numFmtId="0" fontId="5" fillId="0" borderId="0"/>
    <xf numFmtId="164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87" fillId="0" borderId="0"/>
  </cellStyleXfs>
  <cellXfs count="1205">
    <xf numFmtId="0" fontId="0" fillId="0" borderId="0" xfId="0"/>
    <xf numFmtId="0" fontId="5" fillId="0" borderId="17" xfId="0" applyFont="1" applyBorder="1"/>
    <xf numFmtId="0" fontId="0" fillId="0" borderId="17" xfId="0" applyBorder="1"/>
    <xf numFmtId="0" fontId="7" fillId="0" borderId="0" xfId="0" applyFont="1"/>
    <xf numFmtId="0" fontId="9" fillId="0" borderId="0" xfId="0" applyFont="1" applyAlignment="1">
      <alignment horizontal="center"/>
    </xf>
    <xf numFmtId="0" fontId="0" fillId="0" borderId="18" xfId="0" applyBorder="1"/>
    <xf numFmtId="0" fontId="7" fillId="0" borderId="18" xfId="0" applyFont="1" applyBorder="1"/>
    <xf numFmtId="0" fontId="0" fillId="0" borderId="22" xfId="0" applyBorder="1"/>
    <xf numFmtId="0" fontId="7" fillId="0" borderId="26" xfId="0" applyFont="1" applyBorder="1" applyAlignment="1">
      <alignment horizontal="center"/>
    </xf>
    <xf numFmtId="0" fontId="7" fillId="0" borderId="22" xfId="0" applyFont="1" applyBorder="1"/>
    <xf numFmtId="0" fontId="0" fillId="0" borderId="24" xfId="0" applyBorder="1"/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15" fillId="0" borderId="17" xfId="0" applyFont="1" applyBorder="1"/>
    <xf numFmtId="0" fontId="17" fillId="0" borderId="0" xfId="0" applyFont="1"/>
    <xf numFmtId="0" fontId="18" fillId="0" borderId="0" xfId="0" applyFont="1" applyAlignment="1">
      <alignment wrapText="1"/>
    </xf>
    <xf numFmtId="0" fontId="18" fillId="0" borderId="0" xfId="0" applyFont="1"/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21" fillId="0" borderId="0" xfId="0" applyFont="1"/>
    <xf numFmtId="0" fontId="5" fillId="0" borderId="24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22" fillId="0" borderId="31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1" xfId="0" applyFont="1" applyBorder="1" applyAlignment="1">
      <alignment horizontal="left" vertical="center"/>
    </xf>
    <xf numFmtId="0" fontId="23" fillId="0" borderId="31" xfId="0" quotePrefix="1" applyFont="1" applyBorder="1" applyAlignment="1">
      <alignment horizontal="center"/>
    </xf>
    <xf numFmtId="2" fontId="23" fillId="0" borderId="31" xfId="0" applyNumberFormat="1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31" xfId="0" applyFont="1" applyBorder="1"/>
    <xf numFmtId="0" fontId="23" fillId="0" borderId="31" xfId="0" applyFont="1" applyBorder="1" applyAlignment="1">
      <alignment horizontal="justify" vertical="top" wrapText="1"/>
    </xf>
    <xf numFmtId="0" fontId="12" fillId="0" borderId="31" xfId="0" applyFont="1" applyBorder="1"/>
    <xf numFmtId="0" fontId="14" fillId="0" borderId="31" xfId="0" applyFont="1" applyBorder="1" applyAlignment="1">
      <alignment horizontal="right" vertical="center" wrapText="1"/>
    </xf>
    <xf numFmtId="2" fontId="13" fillId="0" borderId="30" xfId="0" quotePrefix="1" applyNumberFormat="1" applyFont="1" applyBorder="1" applyAlignment="1">
      <alignment horizontal="center"/>
    </xf>
    <xf numFmtId="0" fontId="17" fillId="0" borderId="0" xfId="1" applyFont="1"/>
    <xf numFmtId="0" fontId="12" fillId="0" borderId="17" xfId="0" applyFont="1" applyBorder="1"/>
    <xf numFmtId="0" fontId="12" fillId="0" borderId="0" xfId="1" applyFont="1" applyAlignment="1">
      <alignment vertical="top" wrapText="1"/>
    </xf>
    <xf numFmtId="0" fontId="12" fillId="0" borderId="0" xfId="0" applyFont="1" applyAlignment="1">
      <alignment horizontal="center" vertical="top"/>
    </xf>
    <xf numFmtId="0" fontId="12" fillId="0" borderId="0" xfId="1" applyFont="1" applyAlignment="1">
      <alignment vertical="top"/>
    </xf>
    <xf numFmtId="0" fontId="17" fillId="0" borderId="0" xfId="1" applyFont="1" applyAlignment="1">
      <alignment vertical="top"/>
    </xf>
    <xf numFmtId="0" fontId="17" fillId="0" borderId="0" xfId="0" applyFont="1" applyAlignment="1">
      <alignment vertical="top"/>
    </xf>
    <xf numFmtId="0" fontId="12" fillId="0" borderId="0" xfId="1" applyFont="1"/>
    <xf numFmtId="0" fontId="17" fillId="0" borderId="0" xfId="1" applyFont="1" applyAlignment="1">
      <alignment horizontal="center"/>
    </xf>
    <xf numFmtId="0" fontId="12" fillId="0" borderId="0" xfId="1" applyFont="1" applyAlignment="1">
      <alignment horizontal="center" vertical="top"/>
    </xf>
    <xf numFmtId="0" fontId="17" fillId="0" borderId="0" xfId="1" applyFont="1" applyAlignment="1">
      <alignment horizontal="center" vertical="top"/>
    </xf>
    <xf numFmtId="0" fontId="25" fillId="0" borderId="0" xfId="0" applyFont="1"/>
    <xf numFmtId="0" fontId="0" fillId="0" borderId="33" xfId="0" applyBorder="1" applyAlignment="1">
      <alignment horizontal="right" vertical="center"/>
    </xf>
    <xf numFmtId="0" fontId="0" fillId="0" borderId="0" xfId="0" applyAlignment="1">
      <alignment horizontal="left"/>
    </xf>
    <xf numFmtId="0" fontId="6" fillId="0" borderId="0" xfId="0" applyFont="1"/>
    <xf numFmtId="0" fontId="5" fillId="0" borderId="0" xfId="0" applyFont="1"/>
    <xf numFmtId="0" fontId="6" fillId="0" borderId="31" xfId="0" applyFont="1" applyBorder="1" applyAlignment="1">
      <alignment horizontal="center" wrapText="1"/>
    </xf>
    <xf numFmtId="0" fontId="6" fillId="0" borderId="31" xfId="0" applyFont="1" applyBorder="1" applyAlignment="1">
      <alignment horizontal="center"/>
    </xf>
    <xf numFmtId="0" fontId="6" fillId="0" borderId="31" xfId="0" applyFont="1" applyBorder="1"/>
    <xf numFmtId="0" fontId="8" fillId="0" borderId="31" xfId="0" applyFont="1" applyBorder="1"/>
    <xf numFmtId="0" fontId="0" fillId="6" borderId="31" xfId="0" applyFill="1" applyBorder="1"/>
    <xf numFmtId="0" fontId="0" fillId="0" borderId="31" xfId="0" applyBorder="1"/>
    <xf numFmtId="0" fontId="5" fillId="0" borderId="31" xfId="0" applyFont="1" applyBorder="1"/>
    <xf numFmtId="0" fontId="29" fillId="0" borderId="31" xfId="2" applyFont="1" applyBorder="1" applyAlignment="1">
      <alignment vertical="top" wrapText="1"/>
    </xf>
    <xf numFmtId="2" fontId="0" fillId="6" borderId="31" xfId="0" applyNumberFormat="1" applyFill="1" applyBorder="1"/>
    <xf numFmtId="2" fontId="0" fillId="0" borderId="31" xfId="0" applyNumberFormat="1" applyBorder="1"/>
    <xf numFmtId="0" fontId="29" fillId="0" borderId="31" xfId="2" applyFont="1" applyBorder="1" applyAlignment="1">
      <alignment horizontal="left" vertical="top" wrapText="1"/>
    </xf>
    <xf numFmtId="0" fontId="30" fillId="0" borderId="0" xfId="0" applyFont="1"/>
    <xf numFmtId="0" fontId="31" fillId="0" borderId="0" xfId="0" applyFont="1"/>
    <xf numFmtId="0" fontId="6" fillId="0" borderId="31" xfId="0" applyFont="1" applyBorder="1" applyAlignment="1">
      <alignment horizontal="right"/>
    </xf>
    <xf numFmtId="0" fontId="6" fillId="0" borderId="31" xfId="0" applyFont="1" applyBorder="1" applyAlignment="1">
      <alignment horizontal="left"/>
    </xf>
    <xf numFmtId="2" fontId="0" fillId="0" borderId="0" xfId="0" applyNumberFormat="1"/>
    <xf numFmtId="0" fontId="11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165" fontId="37" fillId="0" borderId="0" xfId="0" applyNumberFormat="1" applyFont="1" applyAlignment="1">
      <alignment horizontal="left" vertical="center" wrapText="1"/>
    </xf>
    <xf numFmtId="0" fontId="38" fillId="0" borderId="0" xfId="0" applyFont="1"/>
    <xf numFmtId="0" fontId="37" fillId="0" borderId="0" xfId="0" applyFont="1" applyAlignment="1">
      <alignment horizontal="left"/>
    </xf>
    <xf numFmtId="165" fontId="37" fillId="0" borderId="0" xfId="0" applyNumberFormat="1" applyFont="1" applyAlignment="1">
      <alignment horizontal="right" vertical="center"/>
    </xf>
    <xf numFmtId="0" fontId="39" fillId="0" borderId="0" xfId="0" applyFont="1"/>
    <xf numFmtId="0" fontId="40" fillId="0" borderId="0" xfId="0" applyFont="1"/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wrapText="1"/>
    </xf>
    <xf numFmtId="0" fontId="37" fillId="0" borderId="0" xfId="0" applyFont="1" applyAlignment="1">
      <alignment horizontal="center" vertical="top"/>
    </xf>
    <xf numFmtId="0" fontId="41" fillId="0" borderId="0" xfId="0" applyFont="1" applyAlignment="1">
      <alignment horizontal="center" vertical="center" wrapText="1"/>
    </xf>
    <xf numFmtId="165" fontId="37" fillId="0" borderId="0" xfId="0" applyNumberFormat="1" applyFont="1" applyAlignment="1">
      <alignment horizontal="left" vertical="center"/>
    </xf>
    <xf numFmtId="0" fontId="36" fillId="0" borderId="0" xfId="0" applyFont="1" applyAlignment="1">
      <alignment wrapText="1"/>
    </xf>
    <xf numFmtId="0" fontId="37" fillId="0" borderId="0" xfId="0" applyFont="1" applyAlignment="1">
      <alignment horizontal="center" wrapText="1"/>
    </xf>
    <xf numFmtId="165" fontId="37" fillId="0" borderId="0" xfId="0" applyNumberFormat="1" applyFont="1" applyAlignment="1">
      <alignment horizontal="left"/>
    </xf>
    <xf numFmtId="3" fontId="36" fillId="0" borderId="1" xfId="0" applyNumberFormat="1" applyFont="1" applyBorder="1"/>
    <xf numFmtId="0" fontId="42" fillId="0" borderId="0" xfId="0" applyFont="1" applyAlignment="1">
      <alignment horizontal="center"/>
    </xf>
    <xf numFmtId="165" fontId="37" fillId="0" borderId="0" xfId="0" applyNumberFormat="1" applyFont="1" applyAlignment="1">
      <alignment horizontal="right"/>
    </xf>
    <xf numFmtId="1" fontId="36" fillId="0" borderId="1" xfId="0" applyNumberFormat="1" applyFont="1" applyBorder="1"/>
    <xf numFmtId="3" fontId="36" fillId="0" borderId="13" xfId="0" applyNumberFormat="1" applyFont="1" applyBorder="1" applyAlignment="1">
      <alignment horizontal="left"/>
    </xf>
    <xf numFmtId="0" fontId="37" fillId="0" borderId="5" xfId="0" applyFont="1" applyBorder="1" applyAlignment="1">
      <alignment horizontal="right"/>
    </xf>
    <xf numFmtId="0" fontId="36" fillId="0" borderId="6" xfId="0" applyFont="1" applyBorder="1"/>
    <xf numFmtId="0" fontId="36" fillId="0" borderId="1" xfId="0" applyFont="1" applyBorder="1"/>
    <xf numFmtId="0" fontId="37" fillId="0" borderId="4" xfId="0" applyFont="1" applyBorder="1" applyAlignment="1">
      <alignment horizontal="right"/>
    </xf>
    <xf numFmtId="3" fontId="36" fillId="0" borderId="9" xfId="0" applyNumberFormat="1" applyFont="1" applyBorder="1" applyAlignment="1" applyProtection="1">
      <alignment horizontal="left"/>
      <protection locked="0"/>
    </xf>
    <xf numFmtId="3" fontId="36" fillId="0" borderId="3" xfId="0" applyNumberFormat="1" applyFont="1" applyBorder="1"/>
    <xf numFmtId="0" fontId="36" fillId="0" borderId="7" xfId="0" applyFont="1" applyBorder="1" applyAlignment="1">
      <alignment horizontal="center"/>
    </xf>
    <xf numFmtId="165" fontId="37" fillId="0" borderId="7" xfId="0" applyNumberFormat="1" applyFont="1" applyBorder="1" applyAlignment="1">
      <alignment horizontal="right"/>
    </xf>
    <xf numFmtId="0" fontId="36" fillId="0" borderId="0" xfId="0" applyFont="1" applyAlignment="1">
      <alignment horizontal="center" vertical="center"/>
    </xf>
    <xf numFmtId="49" fontId="43" fillId="0" borderId="1" xfId="0" applyNumberFormat="1" applyFont="1" applyBorder="1" applyAlignment="1">
      <alignment horizontal="center" vertical="center" wrapText="1"/>
    </xf>
    <xf numFmtId="49" fontId="43" fillId="0" borderId="2" xfId="0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49" fontId="37" fillId="0" borderId="3" xfId="0" applyNumberFormat="1" applyFont="1" applyBorder="1" applyAlignment="1">
      <alignment horizontal="center" vertical="center" wrapText="1"/>
    </xf>
    <xf numFmtId="49" fontId="37" fillId="0" borderId="1" xfId="0" applyNumberFormat="1" applyFont="1" applyBorder="1" applyAlignment="1">
      <alignment horizontal="center" vertical="center" wrapText="1"/>
    </xf>
    <xf numFmtId="1" fontId="37" fillId="0" borderId="2" xfId="0" applyNumberFormat="1" applyFont="1" applyBorder="1" applyAlignment="1">
      <alignment horizontal="center" vertical="center" wrapText="1"/>
    </xf>
    <xf numFmtId="0" fontId="44" fillId="0" borderId="1" xfId="0" applyFont="1" applyBorder="1" applyAlignment="1">
      <alignment vertical="top" wrapText="1"/>
    </xf>
    <xf numFmtId="0" fontId="44" fillId="0" borderId="3" xfId="0" applyFont="1" applyBorder="1" applyAlignment="1">
      <alignment vertical="top" wrapText="1"/>
    </xf>
    <xf numFmtId="0" fontId="44" fillId="0" borderId="8" xfId="0" applyFont="1" applyBorder="1" applyAlignment="1">
      <alignment vertical="top" wrapText="1"/>
    </xf>
    <xf numFmtId="0" fontId="44" fillId="0" borderId="3" xfId="0" applyFont="1" applyBorder="1" applyAlignment="1">
      <alignment horizontal="center" vertical="top" wrapText="1"/>
    </xf>
    <xf numFmtId="2" fontId="36" fillId="4" borderId="3" xfId="0" applyNumberFormat="1" applyFont="1" applyFill="1" applyBorder="1" applyAlignment="1">
      <alignment horizontal="right" vertical="center" wrapText="1"/>
    </xf>
    <xf numFmtId="2" fontId="36" fillId="4" borderId="1" xfId="0" applyNumberFormat="1" applyFont="1" applyFill="1" applyBorder="1" applyAlignment="1">
      <alignment horizontal="right" vertical="center" wrapText="1"/>
    </xf>
    <xf numFmtId="0" fontId="44" fillId="0" borderId="0" xfId="0" applyFont="1"/>
    <xf numFmtId="0" fontId="44" fillId="0" borderId="2" xfId="0" applyFont="1" applyBorder="1" applyAlignment="1">
      <alignment vertical="top" wrapText="1"/>
    </xf>
    <xf numFmtId="0" fontId="36" fillId="0" borderId="2" xfId="0" applyFont="1" applyBorder="1" applyAlignment="1">
      <alignment vertical="top" wrapText="1"/>
    </xf>
    <xf numFmtId="0" fontId="36" fillId="0" borderId="7" xfId="0" applyFont="1" applyBorder="1" applyAlignment="1">
      <alignment vertical="top" wrapText="1"/>
    </xf>
    <xf numFmtId="0" fontId="36" fillId="0" borderId="9" xfId="0" applyFont="1" applyBorder="1" applyAlignment="1">
      <alignment vertical="top" wrapText="1"/>
    </xf>
    <xf numFmtId="0" fontId="36" fillId="0" borderId="2" xfId="0" applyFont="1" applyBorder="1" applyAlignment="1">
      <alignment horizontal="center" vertical="top" wrapText="1"/>
    </xf>
    <xf numFmtId="0" fontId="44" fillId="0" borderId="7" xfId="0" applyFont="1" applyBorder="1" applyAlignment="1">
      <alignment vertical="top" wrapText="1"/>
    </xf>
    <xf numFmtId="2" fontId="36" fillId="4" borderId="12" xfId="0" applyNumberFormat="1" applyFont="1" applyFill="1" applyBorder="1" applyAlignment="1">
      <alignment horizontal="right" vertical="center" wrapText="1"/>
    </xf>
    <xf numFmtId="2" fontId="36" fillId="4" borderId="5" xfId="0" applyNumberFormat="1" applyFont="1" applyFill="1" applyBorder="1" applyAlignment="1">
      <alignment horizontal="right" vertical="center" wrapText="1"/>
    </xf>
    <xf numFmtId="0" fontId="36" fillId="0" borderId="1" xfId="0" applyFont="1" applyBorder="1" applyAlignment="1">
      <alignment vertical="top" wrapText="1"/>
    </xf>
    <xf numFmtId="0" fontId="36" fillId="0" borderId="3" xfId="0" applyFont="1" applyBorder="1" applyAlignment="1">
      <alignment vertical="top" wrapText="1"/>
    </xf>
    <xf numFmtId="0" fontId="36" fillId="0" borderId="8" xfId="0" applyFont="1" applyBorder="1" applyAlignment="1">
      <alignment vertical="top" wrapText="1"/>
    </xf>
    <xf numFmtId="0" fontId="36" fillId="0" borderId="3" xfId="0" applyFont="1" applyBorder="1" applyAlignment="1">
      <alignment horizontal="center" vertical="top" wrapText="1"/>
    </xf>
    <xf numFmtId="0" fontId="36" fillId="0" borderId="6" xfId="0" applyFont="1" applyBorder="1" applyAlignment="1">
      <alignment vertical="top" wrapText="1"/>
    </xf>
    <xf numFmtId="2" fontId="36" fillId="0" borderId="2" xfId="0" applyNumberFormat="1" applyFont="1" applyBorder="1" applyAlignment="1">
      <alignment horizontal="right" vertical="center" wrapText="1"/>
    </xf>
    <xf numFmtId="2" fontId="36" fillId="0" borderId="1" xfId="0" applyNumberFormat="1" applyFont="1" applyBorder="1" applyAlignment="1">
      <alignment horizontal="right" vertical="center" wrapText="1"/>
    </xf>
    <xf numFmtId="2" fontId="36" fillId="0" borderId="3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vertical="top" wrapText="1"/>
    </xf>
    <xf numFmtId="0" fontId="44" fillId="0" borderId="9" xfId="0" applyFont="1" applyBorder="1" applyAlignment="1">
      <alignment vertical="top" wrapText="1"/>
    </xf>
    <xf numFmtId="2" fontId="36" fillId="4" borderId="2" xfId="0" applyNumberFormat="1" applyFont="1" applyFill="1" applyBorder="1" applyAlignment="1">
      <alignment horizontal="right" vertical="center" wrapText="1"/>
    </xf>
    <xf numFmtId="2" fontId="36" fillId="4" borderId="9" xfId="0" applyNumberFormat="1" applyFont="1" applyFill="1" applyBorder="1" applyAlignment="1">
      <alignment horizontal="right" vertical="center" wrapText="1"/>
    </xf>
    <xf numFmtId="0" fontId="36" fillId="0" borderId="11" xfId="0" applyFont="1" applyBorder="1" applyAlignment="1">
      <alignment vertical="top" wrapText="1"/>
    </xf>
    <xf numFmtId="0" fontId="36" fillId="0" borderId="12" xfId="0" applyFont="1" applyBorder="1" applyAlignment="1">
      <alignment vertical="top" wrapText="1"/>
    </xf>
    <xf numFmtId="0" fontId="36" fillId="0" borderId="5" xfId="0" applyFont="1" applyBorder="1" applyAlignment="1">
      <alignment vertical="top" wrapText="1"/>
    </xf>
    <xf numFmtId="0" fontId="36" fillId="0" borderId="0" xfId="0" applyFont="1" applyAlignment="1">
      <alignment vertical="top" wrapText="1"/>
    </xf>
    <xf numFmtId="0" fontId="36" fillId="0" borderId="5" xfId="0" applyFont="1" applyBorder="1" applyAlignment="1">
      <alignment horizontal="center" vertical="top" wrapText="1"/>
    </xf>
    <xf numFmtId="2" fontId="36" fillId="4" borderId="14" xfId="0" applyNumberFormat="1" applyFont="1" applyFill="1" applyBorder="1" applyAlignment="1">
      <alignment horizontal="right" vertical="center" wrapText="1"/>
    </xf>
    <xf numFmtId="2" fontId="36" fillId="4" borderId="13" xfId="0" applyNumberFormat="1" applyFont="1" applyFill="1" applyBorder="1" applyAlignment="1">
      <alignment horizontal="right" vertical="center" wrapText="1"/>
    </xf>
    <xf numFmtId="1" fontId="36" fillId="0" borderId="3" xfId="0" applyNumberFormat="1" applyFont="1" applyBorder="1" applyAlignment="1">
      <alignment horizontal="center" vertical="top" wrapText="1"/>
    </xf>
    <xf numFmtId="0" fontId="36" fillId="0" borderId="10" xfId="0" applyFont="1" applyBorder="1" applyAlignment="1">
      <alignment vertical="top" wrapText="1"/>
    </xf>
    <xf numFmtId="0" fontId="36" fillId="0" borderId="13" xfId="0" applyFont="1" applyBorder="1" applyAlignment="1">
      <alignment vertical="top" wrapText="1"/>
    </xf>
    <xf numFmtId="0" fontId="36" fillId="0" borderId="14" xfId="0" applyFont="1" applyBorder="1" applyAlignment="1">
      <alignment vertical="top" wrapText="1"/>
    </xf>
    <xf numFmtId="0" fontId="36" fillId="0" borderId="14" xfId="0" applyFont="1" applyBorder="1" applyAlignment="1">
      <alignment horizontal="center" vertical="top" wrapText="1"/>
    </xf>
    <xf numFmtId="0" fontId="36" fillId="0" borderId="4" xfId="0" applyFont="1" applyBorder="1" applyAlignment="1">
      <alignment vertical="top" wrapText="1"/>
    </xf>
    <xf numFmtId="2" fontId="36" fillId="0" borderId="14" xfId="0" applyNumberFormat="1" applyFont="1" applyBorder="1" applyAlignment="1">
      <alignment horizontal="right" vertical="center" wrapText="1"/>
    </xf>
    <xf numFmtId="0" fontId="36" fillId="0" borderId="8" xfId="0" applyFont="1" applyBorder="1" applyAlignment="1">
      <alignment horizontal="left" vertical="top" wrapText="1"/>
    </xf>
    <xf numFmtId="0" fontId="44" fillId="0" borderId="10" xfId="0" applyFont="1" applyBorder="1" applyAlignment="1">
      <alignment vertical="center" wrapText="1"/>
    </xf>
    <xf numFmtId="0" fontId="44" fillId="0" borderId="9" xfId="0" applyFont="1" applyBorder="1" applyAlignment="1">
      <alignment vertical="center" wrapText="1"/>
    </xf>
    <xf numFmtId="0" fontId="44" fillId="0" borderId="7" xfId="0" applyFont="1" applyBorder="1" applyAlignment="1">
      <alignment vertical="center" wrapText="1"/>
    </xf>
    <xf numFmtId="2" fontId="36" fillId="4" borderId="6" xfId="0" applyNumberFormat="1" applyFont="1" applyFill="1" applyBorder="1" applyAlignment="1">
      <alignment horizontal="right" vertical="center" wrapText="1"/>
    </xf>
    <xf numFmtId="0" fontId="36" fillId="0" borderId="0" xfId="0" applyFont="1" applyAlignment="1">
      <alignment vertical="top"/>
    </xf>
    <xf numFmtId="2" fontId="36" fillId="4" borderId="10" xfId="0" applyNumberFormat="1" applyFont="1" applyFill="1" applyBorder="1" applyAlignment="1">
      <alignment horizontal="right" vertical="center" wrapText="1"/>
    </xf>
    <xf numFmtId="2" fontId="36" fillId="4" borderId="11" xfId="0" applyNumberFormat="1" applyFont="1" applyFill="1" applyBorder="1" applyAlignment="1">
      <alignment horizontal="right" vertical="center" wrapText="1"/>
    </xf>
    <xf numFmtId="0" fontId="44" fillId="0" borderId="6" xfId="0" applyFont="1" applyBorder="1" applyAlignment="1">
      <alignment vertical="top" wrapText="1"/>
    </xf>
    <xf numFmtId="0" fontId="36" fillId="0" borderId="1" xfId="0" applyFont="1" applyBorder="1" applyAlignment="1">
      <alignment horizontal="center" vertical="top" wrapText="1"/>
    </xf>
    <xf numFmtId="0" fontId="44" fillId="0" borderId="1" xfId="0" applyFont="1" applyBorder="1" applyAlignment="1">
      <alignment horizontal="center" vertical="top" wrapText="1"/>
    </xf>
    <xf numFmtId="0" fontId="36" fillId="0" borderId="9" xfId="0" applyFont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top" wrapText="1"/>
    </xf>
    <xf numFmtId="0" fontId="38" fillId="0" borderId="4" xfId="0" applyFont="1" applyBorder="1"/>
    <xf numFmtId="0" fontId="44" fillId="0" borderId="8" xfId="0" applyFont="1" applyBorder="1" applyAlignment="1">
      <alignment vertical="center" wrapText="1"/>
    </xf>
    <xf numFmtId="2" fontId="36" fillId="4" borderId="3" xfId="0" applyNumberFormat="1" applyFont="1" applyFill="1" applyBorder="1" applyAlignment="1">
      <alignment horizontal="right" vertical="center"/>
    </xf>
    <xf numFmtId="2" fontId="36" fillId="4" borderId="6" xfId="0" applyNumberFormat="1" applyFont="1" applyFill="1" applyBorder="1" applyAlignment="1">
      <alignment horizontal="right" vertical="center"/>
    </xf>
    <xf numFmtId="2" fontId="36" fillId="4" borderId="1" xfId="0" applyNumberFormat="1" applyFont="1" applyFill="1" applyBorder="1" applyAlignment="1">
      <alignment horizontal="right" vertical="center"/>
    </xf>
    <xf numFmtId="0" fontId="36" fillId="0" borderId="13" xfId="0" applyFont="1" applyBorder="1" applyAlignment="1">
      <alignment horizontal="center" vertical="top" wrapText="1"/>
    </xf>
    <xf numFmtId="2" fontId="36" fillId="4" borderId="15" xfId="0" applyNumberFormat="1" applyFont="1" applyFill="1" applyBorder="1" applyAlignment="1">
      <alignment horizontal="right" vertical="center" wrapText="1"/>
    </xf>
    <xf numFmtId="0" fontId="36" fillId="0" borderId="1" xfId="0" applyFont="1" applyBorder="1" applyAlignment="1">
      <alignment wrapText="1"/>
    </xf>
    <xf numFmtId="0" fontId="36" fillId="0" borderId="1" xfId="0" applyFont="1" applyBorder="1" applyAlignment="1">
      <alignment horizontal="center" vertical="center" wrapText="1"/>
    </xf>
    <xf numFmtId="2" fontId="36" fillId="0" borderId="8" xfId="0" applyNumberFormat="1" applyFont="1" applyBorder="1" applyAlignment="1">
      <alignment horizontal="right" vertical="center" wrapText="1"/>
    </xf>
    <xf numFmtId="2" fontId="36" fillId="0" borderId="9" xfId="0" applyNumberFormat="1" applyFont="1" applyBorder="1" applyAlignment="1">
      <alignment horizontal="right" vertical="center" wrapText="1"/>
    </xf>
    <xf numFmtId="0" fontId="36" fillId="0" borderId="15" xfId="0" applyFont="1" applyBorder="1" applyAlignment="1">
      <alignment vertical="top" wrapText="1"/>
    </xf>
    <xf numFmtId="0" fontId="44" fillId="0" borderId="2" xfId="0" applyFont="1" applyBorder="1" applyAlignment="1">
      <alignment horizontal="center" vertical="top" wrapText="1"/>
    </xf>
    <xf numFmtId="2" fontId="36" fillId="0" borderId="13" xfId="0" applyNumberFormat="1" applyFont="1" applyBorder="1" applyAlignment="1">
      <alignment horizontal="right" vertical="center" wrapText="1"/>
    </xf>
    <xf numFmtId="2" fontId="36" fillId="0" borderId="15" xfId="0" applyNumberFormat="1" applyFont="1" applyBorder="1" applyAlignment="1">
      <alignment horizontal="right" vertical="center" wrapText="1"/>
    </xf>
    <xf numFmtId="2" fontId="36" fillId="0" borderId="12" xfId="0" applyNumberFormat="1" applyFont="1" applyBorder="1" applyAlignment="1">
      <alignment horizontal="right" vertical="center" wrapText="1"/>
    </xf>
    <xf numFmtId="2" fontId="36" fillId="0" borderId="5" xfId="0" applyNumberFormat="1" applyFont="1" applyBorder="1" applyAlignment="1">
      <alignment horizontal="right" vertical="center" wrapText="1"/>
    </xf>
    <xf numFmtId="1" fontId="36" fillId="0" borderId="1" xfId="0" applyNumberFormat="1" applyFont="1" applyBorder="1" applyAlignment="1">
      <alignment horizontal="right" vertical="center" wrapText="1"/>
    </xf>
    <xf numFmtId="0" fontId="36" fillId="0" borderId="8" xfId="0" applyFont="1" applyBorder="1" applyAlignment="1">
      <alignment vertical="center" wrapText="1"/>
    </xf>
    <xf numFmtId="0" fontId="36" fillId="0" borderId="7" xfId="0" applyFont="1" applyBorder="1" applyAlignment="1">
      <alignment horizontal="center" vertical="top" wrapText="1"/>
    </xf>
    <xf numFmtId="0" fontId="36" fillId="0" borderId="8" xfId="0" applyFont="1" applyBorder="1" applyAlignment="1">
      <alignment horizontal="center" vertical="top" wrapText="1"/>
    </xf>
    <xf numFmtId="2" fontId="36" fillId="0" borderId="7" xfId="0" applyNumberFormat="1" applyFont="1" applyBorder="1" applyAlignment="1">
      <alignment horizontal="right" vertical="center" wrapText="1"/>
    </xf>
    <xf numFmtId="2" fontId="36" fillId="0" borderId="6" xfId="0" applyNumberFormat="1" applyFont="1" applyBorder="1" applyAlignment="1">
      <alignment horizontal="right" vertical="center" wrapText="1"/>
    </xf>
    <xf numFmtId="165" fontId="36" fillId="2" borderId="2" xfId="0" applyNumberFormat="1" applyFont="1" applyFill="1" applyBorder="1" applyAlignment="1">
      <alignment horizontal="right" vertical="center" wrapText="1"/>
    </xf>
    <xf numFmtId="0" fontId="46" fillId="0" borderId="14" xfId="0" applyFont="1" applyBorder="1" applyAlignment="1">
      <alignment horizontal="center" vertical="top" wrapText="1"/>
    </xf>
    <xf numFmtId="0" fontId="48" fillId="0" borderId="3" xfId="0" applyFont="1" applyBorder="1" applyAlignment="1">
      <alignment vertical="top" wrapText="1"/>
    </xf>
    <xf numFmtId="0" fontId="48" fillId="0" borderId="3" xfId="0" applyFont="1" applyBorder="1" applyAlignment="1">
      <alignment horizontal="center" vertical="top" wrapText="1"/>
    </xf>
    <xf numFmtId="2" fontId="36" fillId="4" borderId="8" xfId="0" applyNumberFormat="1" applyFont="1" applyFill="1" applyBorder="1" applyAlignment="1">
      <alignment horizontal="right" vertical="center" wrapText="1"/>
    </xf>
    <xf numFmtId="2" fontId="36" fillId="4" borderId="7" xfId="0" applyNumberFormat="1" applyFont="1" applyFill="1" applyBorder="1" applyAlignment="1">
      <alignment horizontal="right" vertical="center" wrapText="1"/>
    </xf>
    <xf numFmtId="165" fontId="36" fillId="3" borderId="3" xfId="0" applyNumberFormat="1" applyFont="1" applyFill="1" applyBorder="1" applyAlignment="1">
      <alignment horizontal="right" vertical="center" wrapText="1"/>
    </xf>
    <xf numFmtId="2" fontId="36" fillId="0" borderId="4" xfId="0" applyNumberFormat="1" applyFont="1" applyBorder="1" applyAlignment="1">
      <alignment horizontal="right" vertical="center" wrapText="1"/>
    </xf>
    <xf numFmtId="2" fontId="36" fillId="4" borderId="4" xfId="0" applyNumberFormat="1" applyFont="1" applyFill="1" applyBorder="1" applyAlignment="1">
      <alignment horizontal="right" vertical="center" wrapText="1"/>
    </xf>
    <xf numFmtId="0" fontId="36" fillId="0" borderId="3" xfId="0" applyFont="1" applyBorder="1"/>
    <xf numFmtId="0" fontId="36" fillId="0" borderId="8" xfId="0" applyFont="1" applyBorder="1"/>
    <xf numFmtId="0" fontId="36" fillId="0" borderId="1" xfId="0" applyFont="1" applyBorder="1" applyAlignment="1">
      <alignment horizontal="center"/>
    </xf>
    <xf numFmtId="0" fontId="44" fillId="0" borderId="8" xfId="0" applyFont="1" applyBorder="1"/>
    <xf numFmtId="165" fontId="36" fillId="0" borderId="4" xfId="0" applyNumberFormat="1" applyFont="1" applyBorder="1" applyAlignment="1">
      <alignment horizontal="right" vertical="center"/>
    </xf>
    <xf numFmtId="165" fontId="36" fillId="0" borderId="0" xfId="0" applyNumberFormat="1" applyFont="1" applyAlignment="1">
      <alignment horizontal="right" vertical="center"/>
    </xf>
    <xf numFmtId="165" fontId="36" fillId="0" borderId="7" xfId="0" applyNumberFormat="1" applyFont="1" applyBorder="1" applyAlignment="1">
      <alignment horizontal="right" vertical="center"/>
    </xf>
    <xf numFmtId="0" fontId="50" fillId="0" borderId="0" xfId="0" applyFont="1" applyAlignment="1">
      <alignment horizontal="center" vertical="top"/>
    </xf>
    <xf numFmtId="0" fontId="49" fillId="0" borderId="4" xfId="0" applyFont="1" applyBorder="1" applyAlignment="1">
      <alignment horizontal="center" vertical="top"/>
    </xf>
    <xf numFmtId="0" fontId="12" fillId="0" borderId="0" xfId="1" applyFont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  <xf numFmtId="14" fontId="51" fillId="0" borderId="0" xfId="0" applyNumberFormat="1" applyFont="1" applyAlignment="1">
      <alignment vertical="center" wrapText="1"/>
    </xf>
    <xf numFmtId="0" fontId="52" fillId="0" borderId="0" xfId="0" applyFont="1" applyAlignment="1">
      <alignment vertical="center" wrapText="1"/>
    </xf>
    <xf numFmtId="0" fontId="52" fillId="0" borderId="33" xfId="0" applyFont="1" applyBorder="1" applyAlignment="1">
      <alignment horizontal="center" vertical="center" wrapText="1"/>
    </xf>
    <xf numFmtId="49" fontId="52" fillId="0" borderId="33" xfId="0" applyNumberFormat="1" applyFont="1" applyBorder="1" applyAlignment="1">
      <alignment horizontal="center" vertical="center"/>
    </xf>
    <xf numFmtId="2" fontId="52" fillId="0" borderId="33" xfId="0" applyNumberFormat="1" applyFont="1" applyBorder="1" applyAlignment="1">
      <alignment horizontal="right" vertical="center"/>
    </xf>
    <xf numFmtId="0" fontId="56" fillId="0" borderId="33" xfId="0" applyFont="1" applyBorder="1" applyAlignment="1">
      <alignment horizontal="right" vertical="center"/>
    </xf>
    <xf numFmtId="49" fontId="51" fillId="0" borderId="33" xfId="0" applyNumberFormat="1" applyFont="1" applyBorder="1" applyAlignment="1">
      <alignment horizontal="center" vertical="center"/>
    </xf>
    <xf numFmtId="2" fontId="51" fillId="0" borderId="33" xfId="0" applyNumberFormat="1" applyFont="1" applyBorder="1" applyAlignment="1">
      <alignment horizontal="right" vertical="center"/>
    </xf>
    <xf numFmtId="0" fontId="51" fillId="0" borderId="33" xfId="0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8" fillId="0" borderId="0" xfId="0" applyFont="1"/>
    <xf numFmtId="0" fontId="55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60" fillId="0" borderId="0" xfId="0" applyFont="1" applyAlignment="1">
      <alignment horizontal="right" vertical="center"/>
    </xf>
    <xf numFmtId="165" fontId="60" fillId="0" borderId="0" xfId="0" applyNumberFormat="1" applyFont="1" applyAlignment="1">
      <alignment vertical="center"/>
    </xf>
    <xf numFmtId="165" fontId="53" fillId="0" borderId="0" xfId="0" applyNumberFormat="1" applyFont="1" applyAlignment="1">
      <alignment horizontal="center"/>
    </xf>
    <xf numFmtId="165" fontId="53" fillId="0" borderId="0" xfId="0" applyNumberFormat="1" applyFont="1" applyAlignment="1">
      <alignment horizontal="right" vertical="center"/>
    </xf>
    <xf numFmtId="0" fontId="60" fillId="0" borderId="38" xfId="0" applyFont="1" applyBorder="1"/>
    <xf numFmtId="0" fontId="53" fillId="0" borderId="0" xfId="0" applyFont="1" applyAlignment="1">
      <alignment horizontal="right"/>
    </xf>
    <xf numFmtId="0" fontId="60" fillId="0" borderId="0" xfId="0" applyFont="1"/>
    <xf numFmtId="0" fontId="60" fillId="0" borderId="0" xfId="0" applyFont="1" applyAlignment="1">
      <alignment horizontal="right"/>
    </xf>
    <xf numFmtId="0" fontId="53" fillId="0" borderId="39" xfId="0" applyFont="1" applyBorder="1" applyAlignment="1">
      <alignment horizontal="center"/>
    </xf>
    <xf numFmtId="0" fontId="59" fillId="0" borderId="38" xfId="0" applyFont="1" applyBorder="1" applyAlignment="1">
      <alignment horizontal="center" vertical="top"/>
    </xf>
    <xf numFmtId="0" fontId="53" fillId="0" borderId="38" xfId="0" applyFont="1" applyBorder="1" applyAlignment="1">
      <alignment horizontal="center" vertical="top"/>
    </xf>
    <xf numFmtId="0" fontId="59" fillId="0" borderId="38" xfId="0" applyFont="1" applyBorder="1" applyAlignment="1">
      <alignment vertical="center"/>
    </xf>
    <xf numFmtId="0" fontId="59" fillId="0" borderId="38" xfId="0" applyFont="1" applyBorder="1" applyAlignment="1">
      <alignment horizontal="center" vertical="center"/>
    </xf>
    <xf numFmtId="2" fontId="59" fillId="0" borderId="38" xfId="0" applyNumberFormat="1" applyFont="1" applyBorder="1" applyAlignment="1">
      <alignment horizontal="right" vertical="center"/>
    </xf>
    <xf numFmtId="0" fontId="59" fillId="0" borderId="38" xfId="0" applyFont="1" applyBorder="1" applyAlignment="1">
      <alignment vertical="center" wrapText="1"/>
    </xf>
    <xf numFmtId="0" fontId="53" fillId="0" borderId="38" xfId="0" applyFont="1" applyBorder="1" applyAlignment="1">
      <alignment vertical="center" wrapText="1"/>
    </xf>
    <xf numFmtId="2" fontId="53" fillId="0" borderId="38" xfId="0" applyNumberFormat="1" applyFont="1" applyBorder="1" applyAlignment="1">
      <alignment horizontal="right" vertical="center"/>
    </xf>
    <xf numFmtId="2" fontId="59" fillId="5" borderId="38" xfId="0" applyNumberFormat="1" applyFont="1" applyFill="1" applyBorder="1" applyAlignment="1">
      <alignment horizontal="right" vertical="center"/>
    </xf>
    <xf numFmtId="0" fontId="53" fillId="0" borderId="38" xfId="0" applyFont="1" applyBorder="1" applyAlignment="1">
      <alignment vertical="top" wrapText="1"/>
    </xf>
    <xf numFmtId="0" fontId="53" fillId="5" borderId="38" xfId="0" applyFont="1" applyFill="1" applyBorder="1" applyAlignment="1">
      <alignment vertical="center" wrapText="1"/>
    </xf>
    <xf numFmtId="1" fontId="59" fillId="0" borderId="38" xfId="0" applyNumberFormat="1" applyFont="1" applyBorder="1" applyAlignment="1">
      <alignment horizontal="center" vertical="top"/>
    </xf>
    <xf numFmtId="1" fontId="53" fillId="0" borderId="38" xfId="0" applyNumberFormat="1" applyFont="1" applyBorder="1" applyAlignment="1">
      <alignment horizontal="center" vertical="top" wrapText="1"/>
    </xf>
    <xf numFmtId="1" fontId="59" fillId="0" borderId="38" xfId="0" applyNumberFormat="1" applyFont="1" applyBorder="1" applyAlignment="1">
      <alignment horizontal="center" vertical="top" wrapText="1"/>
    </xf>
    <xf numFmtId="0" fontId="59" fillId="0" borderId="38" xfId="0" applyFont="1" applyBorder="1" applyAlignment="1">
      <alignment vertical="top" wrapText="1"/>
    </xf>
    <xf numFmtId="0" fontId="53" fillId="0" borderId="0" xfId="0" applyFont="1" applyAlignment="1">
      <alignment horizontal="center" vertical="top"/>
    </xf>
    <xf numFmtId="0" fontId="59" fillId="0" borderId="0" xfId="0" applyFont="1" applyAlignment="1">
      <alignment horizontal="center" vertical="top" wrapText="1"/>
    </xf>
    <xf numFmtId="165" fontId="53" fillId="0" borderId="40" xfId="0" applyNumberFormat="1" applyFont="1" applyBorder="1" applyAlignment="1">
      <alignment horizontal="right" vertical="center"/>
    </xf>
    <xf numFmtId="0" fontId="59" fillId="0" borderId="0" xfId="0" applyFont="1" applyAlignment="1">
      <alignment horizontal="center" vertical="center" wrapText="1"/>
    </xf>
    <xf numFmtId="0" fontId="53" fillId="0" borderId="0" xfId="0" applyFont="1" applyAlignment="1">
      <alignment vertical="top"/>
    </xf>
    <xf numFmtId="0" fontId="53" fillId="0" borderId="37" xfId="0" applyFont="1" applyBorder="1" applyAlignment="1">
      <alignment vertical="center"/>
    </xf>
    <xf numFmtId="0" fontId="53" fillId="0" borderId="37" xfId="0" applyFont="1" applyBorder="1"/>
    <xf numFmtId="0" fontId="60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2" fillId="0" borderId="0" xfId="0" applyFont="1" applyAlignment="1">
      <alignment vertical="top"/>
    </xf>
    <xf numFmtId="0" fontId="62" fillId="0" borderId="0" xfId="0" applyFont="1"/>
    <xf numFmtId="0" fontId="61" fillId="0" borderId="0" xfId="0" applyFont="1"/>
    <xf numFmtId="0" fontId="55" fillId="0" borderId="0" xfId="0" applyFont="1"/>
    <xf numFmtId="0" fontId="23" fillId="0" borderId="0" xfId="0" applyFont="1" applyProtection="1">
      <protection locked="0"/>
    </xf>
    <xf numFmtId="0" fontId="23" fillId="0" borderId="0" xfId="0" applyFont="1"/>
    <xf numFmtId="0" fontId="64" fillId="0" borderId="0" xfId="4" applyFont="1" applyProtection="1">
      <protection locked="0"/>
    </xf>
    <xf numFmtId="0" fontId="23" fillId="0" borderId="0" xfId="0" applyFont="1" applyAlignment="1" applyProtection="1">
      <alignment wrapText="1"/>
      <protection locked="0"/>
    </xf>
    <xf numFmtId="0" fontId="63" fillId="0" borderId="0" xfId="0" applyFont="1" applyProtection="1">
      <protection locked="0"/>
    </xf>
    <xf numFmtId="0" fontId="66" fillId="0" borderId="0" xfId="4" applyFont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28" xfId="0" applyFont="1" applyBorder="1" applyProtection="1">
      <protection locked="0"/>
    </xf>
    <xf numFmtId="0" fontId="23" fillId="0" borderId="31" xfId="0" applyFont="1" applyBorder="1" applyProtection="1">
      <protection locked="0"/>
    </xf>
    <xf numFmtId="1" fontId="67" fillId="0" borderId="0" xfId="0" applyNumberFormat="1" applyFont="1" applyProtection="1">
      <protection locked="0"/>
    </xf>
    <xf numFmtId="0" fontId="63" fillId="0" borderId="31" xfId="3" applyFont="1" applyBorder="1" applyAlignment="1" applyProtection="1">
      <alignment horizontal="center" vertical="center" wrapText="1"/>
      <protection locked="0"/>
    </xf>
    <xf numFmtId="0" fontId="23" fillId="0" borderId="31" xfId="5" applyFont="1" applyBorder="1" applyAlignment="1" applyProtection="1">
      <alignment horizontal="center" vertical="top" wrapText="1"/>
      <protection locked="0"/>
    </xf>
    <xf numFmtId="0" fontId="23" fillId="0" borderId="28" xfId="3" applyFont="1" applyBorder="1" applyAlignment="1" applyProtection="1">
      <alignment horizontal="center" vertical="top" wrapText="1"/>
      <protection locked="0"/>
    </xf>
    <xf numFmtId="0" fontId="23" fillId="0" borderId="31" xfId="0" applyFont="1" applyBorder="1" applyAlignment="1" applyProtection="1">
      <alignment vertical="top"/>
      <protection locked="0"/>
    </xf>
    <xf numFmtId="0" fontId="23" fillId="0" borderId="22" xfId="0" applyFont="1" applyBorder="1" applyProtection="1">
      <protection locked="0"/>
    </xf>
    <xf numFmtId="0" fontId="23" fillId="0" borderId="31" xfId="5" applyFont="1" applyBorder="1" applyAlignment="1" applyProtection="1">
      <alignment vertical="center" wrapText="1"/>
      <protection locked="0"/>
    </xf>
    <xf numFmtId="0" fontId="23" fillId="0" borderId="31" xfId="5" applyFont="1" applyBorder="1" applyProtection="1">
      <protection locked="0"/>
    </xf>
    <xf numFmtId="0" fontId="23" fillId="0" borderId="28" xfId="5" applyFont="1" applyBorder="1" applyAlignment="1" applyProtection="1">
      <alignment horizontal="center" vertical="center"/>
      <protection locked="0"/>
    </xf>
    <xf numFmtId="0" fontId="23" fillId="0" borderId="31" xfId="0" applyFont="1" applyBorder="1" applyAlignment="1" applyProtection="1">
      <alignment horizontal="center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23" fillId="0" borderId="31" xfId="5" applyFont="1" applyBorder="1" applyAlignment="1" applyProtection="1">
      <alignment horizontal="right"/>
      <protection locked="0"/>
    </xf>
    <xf numFmtId="0" fontId="23" fillId="0" borderId="28" xfId="5" applyFont="1" applyBorder="1" applyAlignment="1" applyProtection="1">
      <alignment horizontal="right"/>
      <protection locked="0"/>
    </xf>
    <xf numFmtId="0" fontId="23" fillId="0" borderId="31" xfId="0" applyFont="1" applyBorder="1" applyAlignment="1" applyProtection="1">
      <alignment horizontal="right"/>
      <protection locked="0"/>
    </xf>
    <xf numFmtId="0" fontId="23" fillId="0" borderId="0" xfId="0" applyFont="1" applyAlignment="1" applyProtection="1">
      <alignment horizontal="right"/>
      <protection locked="0"/>
    </xf>
    <xf numFmtId="165" fontId="64" fillId="0" borderId="0" xfId="6" applyNumberFormat="1" applyFont="1" applyProtection="1">
      <protection locked="0"/>
    </xf>
    <xf numFmtId="165" fontId="64" fillId="0" borderId="0" xfId="6" applyNumberFormat="1" applyFont="1" applyAlignment="1" applyProtection="1">
      <alignment horizontal="left"/>
      <protection locked="0"/>
    </xf>
    <xf numFmtId="1" fontId="67" fillId="0" borderId="31" xfId="0" applyNumberFormat="1" applyFont="1" applyBorder="1" applyProtection="1">
      <protection locked="0"/>
    </xf>
    <xf numFmtId="0" fontId="23" fillId="0" borderId="0" xfId="5" applyFont="1" applyAlignment="1" applyProtection="1">
      <alignment vertical="center" wrapText="1"/>
      <protection locked="0"/>
    </xf>
    <xf numFmtId="0" fontId="23" fillId="0" borderId="0" xfId="5" applyFont="1" applyAlignment="1" applyProtection="1">
      <alignment horizontal="center" vertical="center"/>
      <protection locked="0"/>
    </xf>
    <xf numFmtId="0" fontId="23" fillId="0" borderId="0" xfId="5" applyFont="1" applyProtection="1">
      <protection locked="0"/>
    </xf>
    <xf numFmtId="0" fontId="23" fillId="0" borderId="48" xfId="0" applyFont="1" applyBorder="1" applyAlignment="1">
      <alignment horizontal="center" wrapText="1"/>
    </xf>
    <xf numFmtId="0" fontId="23" fillId="0" borderId="49" xfId="0" applyFont="1" applyBorder="1" applyAlignment="1">
      <alignment horizontal="center" wrapText="1"/>
    </xf>
    <xf numFmtId="0" fontId="23" fillId="0" borderId="31" xfId="0" applyFont="1" applyBorder="1" applyAlignment="1">
      <alignment horizontal="center" wrapText="1"/>
    </xf>
    <xf numFmtId="0" fontId="23" fillId="0" borderId="28" xfId="0" applyFont="1" applyBorder="1" applyAlignment="1">
      <alignment horizontal="center" wrapText="1"/>
    </xf>
    <xf numFmtId="0" fontId="23" fillId="0" borderId="50" xfId="0" applyFont="1" applyBorder="1" applyAlignment="1">
      <alignment horizontal="center" wrapText="1"/>
    </xf>
    <xf numFmtId="0" fontId="23" fillId="0" borderId="54" xfId="0" applyFont="1" applyBorder="1" applyAlignment="1">
      <alignment horizontal="center" wrapText="1"/>
    </xf>
    <xf numFmtId="0" fontId="23" fillId="0" borderId="51" xfId="0" applyFont="1" applyBorder="1" applyAlignment="1">
      <alignment horizontal="center" wrapText="1"/>
    </xf>
    <xf numFmtId="0" fontId="23" fillId="0" borderId="48" xfId="0" applyFont="1" applyBorder="1" applyAlignment="1">
      <alignment wrapText="1"/>
    </xf>
    <xf numFmtId="0" fontId="67" fillId="0" borderId="54" xfId="0" applyFont="1" applyBorder="1" applyAlignment="1">
      <alignment horizontal="right" wrapText="1"/>
    </xf>
    <xf numFmtId="0" fontId="67" fillId="0" borderId="31" xfId="0" applyFont="1" applyBorder="1" applyAlignment="1">
      <alignment horizontal="right" wrapText="1"/>
    </xf>
    <xf numFmtId="0" fontId="67" fillId="0" borderId="49" xfId="0" applyFont="1" applyBorder="1" applyAlignment="1">
      <alignment horizontal="right" wrapText="1"/>
    </xf>
    <xf numFmtId="4" fontId="67" fillId="7" borderId="51" xfId="0" applyNumberFormat="1" applyFont="1" applyFill="1" applyBorder="1" applyAlignment="1">
      <alignment horizontal="right" wrapText="1"/>
    </xf>
    <xf numFmtId="4" fontId="23" fillId="0" borderId="0" xfId="0" applyNumberFormat="1" applyFont="1"/>
    <xf numFmtId="0" fontId="69" fillId="0" borderId="48" xfId="0" applyFont="1" applyBorder="1" applyAlignment="1">
      <alignment horizontal="left" wrapText="1"/>
    </xf>
    <xf numFmtId="0" fontId="67" fillId="0" borderId="48" xfId="0" applyFont="1" applyBorder="1" applyAlignment="1">
      <alignment horizontal="left" wrapText="1"/>
    </xf>
    <xf numFmtId="0" fontId="67" fillId="0" borderId="28" xfId="0" applyFont="1" applyBorder="1" applyAlignment="1">
      <alignment horizontal="right" wrapText="1"/>
    </xf>
    <xf numFmtId="0" fontId="67" fillId="0" borderId="48" xfId="0" applyFont="1" applyBorder="1" applyAlignment="1" applyProtection="1">
      <alignment horizontal="left" wrapText="1"/>
      <protection locked="0"/>
    </xf>
    <xf numFmtId="0" fontId="67" fillId="0" borderId="54" xfId="0" applyFont="1" applyBorder="1" applyAlignment="1" applyProtection="1">
      <alignment horizontal="right" wrapText="1"/>
      <protection locked="0"/>
    </xf>
    <xf numFmtId="0" fontId="67" fillId="0" borderId="31" xfId="0" applyFont="1" applyBorder="1" applyAlignment="1" applyProtection="1">
      <alignment horizontal="right" wrapText="1"/>
      <protection locked="0"/>
    </xf>
    <xf numFmtId="0" fontId="67" fillId="0" borderId="28" xfId="0" applyFont="1" applyBorder="1" applyAlignment="1" applyProtection="1">
      <alignment horizontal="right" wrapText="1"/>
      <protection locked="0"/>
    </xf>
    <xf numFmtId="0" fontId="69" fillId="0" borderId="48" xfId="0" applyFont="1" applyBorder="1" applyAlignment="1" applyProtection="1">
      <alignment horizontal="left" wrapText="1"/>
      <protection locked="0"/>
    </xf>
    <xf numFmtId="0" fontId="70" fillId="0" borderId="28" xfId="0" applyFont="1" applyBorder="1" applyAlignment="1" applyProtection="1">
      <alignment horizontal="right" wrapText="1"/>
      <protection locked="0"/>
    </xf>
    <xf numFmtId="0" fontId="67" fillId="0" borderId="50" xfId="0" applyFont="1" applyBorder="1" applyAlignment="1" applyProtection="1">
      <alignment horizontal="right" wrapText="1"/>
      <protection locked="0"/>
    </xf>
    <xf numFmtId="0" fontId="67" fillId="0" borderId="49" xfId="0" applyFont="1" applyBorder="1" applyAlignment="1" applyProtection="1">
      <alignment horizontal="right" wrapText="1"/>
      <protection locked="0"/>
    </xf>
    <xf numFmtId="0" fontId="67" fillId="8" borderId="31" xfId="0" applyFont="1" applyFill="1" applyBorder="1" applyAlignment="1" applyProtection="1">
      <alignment horizontal="right" wrapText="1"/>
      <protection locked="0"/>
    </xf>
    <xf numFmtId="0" fontId="67" fillId="8" borderId="30" xfId="0" applyFont="1" applyFill="1" applyBorder="1" applyAlignment="1" applyProtection="1">
      <alignment horizontal="right" wrapText="1"/>
      <protection locked="0"/>
    </xf>
    <xf numFmtId="0" fontId="67" fillId="0" borderId="55" xfId="0" applyFont="1" applyBorder="1" applyAlignment="1">
      <alignment horizontal="left" wrapText="1"/>
    </xf>
    <xf numFmtId="0" fontId="67" fillId="0" borderId="56" xfId="0" applyFont="1" applyBorder="1" applyAlignment="1" applyProtection="1">
      <alignment horizontal="right" wrapText="1"/>
      <protection locked="0"/>
    </xf>
    <xf numFmtId="0" fontId="67" fillId="0" borderId="57" xfId="0" applyFont="1" applyBorder="1" applyAlignment="1" applyProtection="1">
      <alignment horizontal="right" wrapText="1"/>
      <protection locked="0"/>
    </xf>
    <xf numFmtId="0" fontId="67" fillId="0" borderId="58" xfId="0" applyFont="1" applyBorder="1" applyAlignment="1" applyProtection="1">
      <alignment horizontal="right" wrapText="1"/>
      <protection locked="0"/>
    </xf>
    <xf numFmtId="0" fontId="67" fillId="0" borderId="60" xfId="0" applyFont="1" applyBorder="1" applyAlignment="1" applyProtection="1">
      <alignment horizontal="right" wrapText="1"/>
      <protection locked="0"/>
    </xf>
    <xf numFmtId="0" fontId="67" fillId="0" borderId="21" xfId="0" applyFont="1" applyBorder="1" applyAlignment="1" applyProtection="1">
      <alignment horizontal="right" wrapText="1"/>
      <protection locked="0"/>
    </xf>
    <xf numFmtId="0" fontId="67" fillId="0" borderId="60" xfId="0" applyFont="1" applyBorder="1" applyAlignment="1">
      <alignment horizontal="right" wrapText="1"/>
    </xf>
    <xf numFmtId="0" fontId="67" fillId="0" borderId="18" xfId="0" applyFont="1" applyBorder="1" applyAlignment="1" applyProtection="1">
      <alignment horizontal="right" wrapText="1"/>
      <protection locked="0"/>
    </xf>
    <xf numFmtId="0" fontId="72" fillId="7" borderId="41" xfId="0" applyFont="1" applyFill="1" applyBorder="1" applyAlignment="1">
      <alignment horizontal="left" wrapText="1"/>
    </xf>
    <xf numFmtId="0" fontId="72" fillId="7" borderId="61" xfId="0" applyFont="1" applyFill="1" applyBorder="1" applyAlignment="1">
      <alignment horizontal="right" wrapText="1"/>
    </xf>
    <xf numFmtId="0" fontId="72" fillId="7" borderId="27" xfId="0" applyFont="1" applyFill="1" applyBorder="1" applyAlignment="1">
      <alignment horizontal="right" wrapText="1"/>
    </xf>
    <xf numFmtId="0" fontId="72" fillId="7" borderId="53" xfId="0" applyFont="1" applyFill="1" applyBorder="1" applyAlignment="1">
      <alignment horizontal="right" wrapText="1"/>
    </xf>
    <xf numFmtId="0" fontId="72" fillId="7" borderId="62" xfId="0" applyFont="1" applyFill="1" applyBorder="1" applyAlignment="1">
      <alignment horizontal="right" wrapText="1"/>
    </xf>
    <xf numFmtId="0" fontId="72" fillId="7" borderId="63" xfId="0" applyFont="1" applyFill="1" applyBorder="1" applyAlignment="1">
      <alignment horizontal="right" wrapText="1"/>
    </xf>
    <xf numFmtId="4" fontId="67" fillId="7" borderId="64" xfId="0" applyNumberFormat="1" applyFont="1" applyFill="1" applyBorder="1" applyAlignment="1">
      <alignment horizontal="right" wrapText="1"/>
    </xf>
    <xf numFmtId="0" fontId="71" fillId="0" borderId="0" xfId="0" applyFont="1"/>
    <xf numFmtId="0" fontId="73" fillId="7" borderId="65" xfId="0" applyFont="1" applyFill="1" applyBorder="1" applyAlignment="1">
      <alignment horizontal="left" wrapText="1"/>
    </xf>
    <xf numFmtId="0" fontId="72" fillId="7" borderId="66" xfId="0" applyFont="1" applyFill="1" applyBorder="1" applyAlignment="1">
      <alignment horizontal="right" wrapText="1"/>
    </xf>
    <xf numFmtId="0" fontId="72" fillId="7" borderId="57" xfId="0" applyFont="1" applyFill="1" applyBorder="1" applyAlignment="1">
      <alignment horizontal="right" wrapText="1"/>
    </xf>
    <xf numFmtId="0" fontId="72" fillId="7" borderId="59" xfId="0" applyFont="1" applyFill="1" applyBorder="1" applyAlignment="1">
      <alignment horizontal="right" wrapText="1"/>
    </xf>
    <xf numFmtId="4" fontId="67" fillId="7" borderId="59" xfId="0" applyNumberFormat="1" applyFont="1" applyFill="1" applyBorder="1" applyAlignment="1">
      <alignment horizontal="right" wrapText="1"/>
    </xf>
    <xf numFmtId="0" fontId="23" fillId="7" borderId="67" xfId="0" applyFont="1" applyFill="1" applyBorder="1"/>
    <xf numFmtId="0" fontId="23" fillId="7" borderId="61" xfId="0" applyFont="1" applyFill="1" applyBorder="1"/>
    <xf numFmtId="0" fontId="23" fillId="7" borderId="27" xfId="0" applyFont="1" applyFill="1" applyBorder="1"/>
    <xf numFmtId="0" fontId="23" fillId="7" borderId="53" xfId="0" applyFont="1" applyFill="1" applyBorder="1"/>
    <xf numFmtId="4" fontId="67" fillId="7" borderId="53" xfId="0" applyNumberFormat="1" applyFont="1" applyFill="1" applyBorder="1" applyAlignment="1">
      <alignment horizontal="right" wrapText="1"/>
    </xf>
    <xf numFmtId="0" fontId="69" fillId="7" borderId="48" xfId="0" applyFont="1" applyFill="1" applyBorder="1" applyAlignment="1" applyProtection="1">
      <alignment horizontal="left" wrapText="1"/>
      <protection locked="0"/>
    </xf>
    <xf numFmtId="0" fontId="23" fillId="7" borderId="49" xfId="0" applyFont="1" applyFill="1" applyBorder="1"/>
    <xf numFmtId="0" fontId="23" fillId="7" borderId="31" xfId="0" applyFont="1" applyFill="1" applyBorder="1"/>
    <xf numFmtId="0" fontId="23" fillId="7" borderId="51" xfId="0" applyFont="1" applyFill="1" applyBorder="1"/>
    <xf numFmtId="0" fontId="23" fillId="7" borderId="48" xfId="0" applyFont="1" applyFill="1" applyBorder="1"/>
    <xf numFmtId="0" fontId="69" fillId="7" borderId="65" xfId="0" applyFont="1" applyFill="1" applyBorder="1" applyAlignment="1" applyProtection="1">
      <alignment horizontal="left" wrapText="1"/>
      <protection locked="0"/>
    </xf>
    <xf numFmtId="0" fontId="23" fillId="7" borderId="66" xfId="0" applyFont="1" applyFill="1" applyBorder="1"/>
    <xf numFmtId="0" fontId="23" fillId="7" borderId="57" xfId="0" applyFont="1" applyFill="1" applyBorder="1"/>
    <xf numFmtId="0" fontId="23" fillId="7" borderId="59" xfId="0" applyFont="1" applyFill="1" applyBorder="1"/>
    <xf numFmtId="0" fontId="23" fillId="0" borderId="17" xfId="0" applyFont="1" applyBorder="1" applyProtection="1">
      <protection locked="0"/>
    </xf>
    <xf numFmtId="4" fontId="67" fillId="7" borderId="28" xfId="0" applyNumberFormat="1" applyFont="1" applyFill="1" applyBorder="1" applyAlignment="1">
      <alignment horizontal="right" wrapText="1"/>
    </xf>
    <xf numFmtId="4" fontId="0" fillId="0" borderId="0" xfId="0" applyNumberFormat="1"/>
    <xf numFmtId="4" fontId="67" fillId="7" borderId="18" xfId="0" applyNumberFormat="1" applyFont="1" applyFill="1" applyBorder="1" applyAlignment="1">
      <alignment horizontal="right" wrapText="1"/>
    </xf>
    <xf numFmtId="0" fontId="67" fillId="0" borderId="68" xfId="0" applyFont="1" applyBorder="1" applyAlignment="1" applyProtection="1">
      <alignment horizontal="right" wrapText="1"/>
      <protection locked="0"/>
    </xf>
    <xf numFmtId="0" fontId="72" fillId="7" borderId="64" xfId="0" applyFont="1" applyFill="1" applyBorder="1" applyAlignment="1">
      <alignment horizontal="right" wrapText="1"/>
    </xf>
    <xf numFmtId="0" fontId="12" fillId="0" borderId="0" xfId="0" applyFont="1" applyProtection="1">
      <protection locked="0"/>
    </xf>
    <xf numFmtId="0" fontId="75" fillId="0" borderId="0" xfId="4" applyFont="1" applyProtection="1">
      <protection locked="0"/>
    </xf>
    <xf numFmtId="0" fontId="12" fillId="0" borderId="0" xfId="0" applyFont="1" applyAlignment="1" applyProtection="1">
      <alignment wrapText="1"/>
      <protection locked="0"/>
    </xf>
    <xf numFmtId="0" fontId="14" fillId="0" borderId="0" xfId="0" applyFont="1" applyProtection="1">
      <protection locked="0"/>
    </xf>
    <xf numFmtId="0" fontId="76" fillId="0" borderId="0" xfId="4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/>
      <protection locked="0"/>
    </xf>
    <xf numFmtId="0" fontId="12" fillId="0" borderId="28" xfId="0" applyFont="1" applyBorder="1" applyProtection="1">
      <protection locked="0"/>
    </xf>
    <xf numFmtId="0" fontId="12" fillId="0" borderId="31" xfId="0" applyFont="1" applyBorder="1" applyProtection="1">
      <protection locked="0"/>
    </xf>
    <xf numFmtId="1" fontId="24" fillId="0" borderId="0" xfId="0" applyNumberFormat="1" applyFont="1" applyProtection="1">
      <protection locked="0"/>
    </xf>
    <xf numFmtId="0" fontId="14" fillId="0" borderId="31" xfId="3" applyFont="1" applyBorder="1" applyAlignment="1" applyProtection="1">
      <alignment horizontal="center" vertical="center" wrapText="1"/>
      <protection locked="0"/>
    </xf>
    <xf numFmtId="0" fontId="12" fillId="0" borderId="31" xfId="5" applyFont="1" applyBorder="1" applyAlignment="1" applyProtection="1">
      <alignment horizontal="center" vertical="top" wrapText="1"/>
      <protection locked="0"/>
    </xf>
    <xf numFmtId="0" fontId="12" fillId="0" borderId="28" xfId="3" applyFont="1" applyBorder="1" applyAlignment="1" applyProtection="1">
      <alignment horizontal="center" vertical="top" wrapText="1"/>
      <protection locked="0"/>
    </xf>
    <xf numFmtId="0" fontId="12" fillId="0" borderId="31" xfId="0" applyFont="1" applyBorder="1" applyAlignment="1" applyProtection="1">
      <alignment vertical="top"/>
      <protection locked="0"/>
    </xf>
    <xf numFmtId="0" fontId="12" fillId="0" borderId="22" xfId="0" applyFont="1" applyBorder="1" applyProtection="1">
      <protection locked="0"/>
    </xf>
    <xf numFmtId="0" fontId="12" fillId="0" borderId="31" xfId="5" applyFont="1" applyBorder="1" applyAlignment="1" applyProtection="1">
      <alignment vertical="center" wrapText="1"/>
      <protection locked="0"/>
    </xf>
    <xf numFmtId="0" fontId="12" fillId="0" borderId="31" xfId="5" applyFont="1" applyBorder="1" applyProtection="1">
      <protection locked="0"/>
    </xf>
    <xf numFmtId="0" fontId="12" fillId="0" borderId="28" xfId="5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12" fillId="0" borderId="31" xfId="5" applyFont="1" applyBorder="1" applyAlignment="1" applyProtection="1">
      <alignment horizontal="right"/>
      <protection locked="0"/>
    </xf>
    <xf numFmtId="0" fontId="12" fillId="0" borderId="28" xfId="5" applyFont="1" applyBorder="1" applyAlignment="1" applyProtection="1">
      <alignment horizontal="right"/>
      <protection locked="0"/>
    </xf>
    <xf numFmtId="0" fontId="12" fillId="0" borderId="31" xfId="0" applyFont="1" applyBorder="1" applyAlignment="1" applyProtection="1">
      <alignment horizontal="right"/>
      <protection locked="0"/>
    </xf>
    <xf numFmtId="0" fontId="12" fillId="0" borderId="0" xfId="0" applyFont="1" applyAlignment="1" applyProtection="1">
      <alignment horizontal="right"/>
      <protection locked="0"/>
    </xf>
    <xf numFmtId="0" fontId="14" fillId="0" borderId="0" xfId="0" applyFont="1" applyAlignment="1" applyProtection="1">
      <alignment horizontal="center"/>
      <protection locked="0"/>
    </xf>
    <xf numFmtId="1" fontId="77" fillId="0" borderId="0" xfId="0" applyNumberFormat="1" applyFont="1" applyProtection="1">
      <protection locked="0"/>
    </xf>
    <xf numFmtId="165" fontId="75" fillId="0" borderId="0" xfId="6" applyNumberFormat="1" applyFont="1" applyProtection="1">
      <protection locked="0"/>
    </xf>
    <xf numFmtId="165" fontId="75" fillId="0" borderId="0" xfId="6" applyNumberFormat="1" applyFont="1" applyAlignment="1" applyProtection="1">
      <alignment horizontal="left"/>
      <protection locked="0"/>
    </xf>
    <xf numFmtId="0" fontId="14" fillId="0" borderId="31" xfId="0" applyFont="1" applyBorder="1" applyProtection="1">
      <protection locked="0"/>
    </xf>
    <xf numFmtId="1" fontId="77" fillId="0" borderId="31" xfId="0" applyNumberFormat="1" applyFont="1" applyBorder="1" applyProtection="1">
      <protection locked="0"/>
    </xf>
    <xf numFmtId="0" fontId="12" fillId="0" borderId="0" xfId="5" applyFont="1" applyAlignment="1" applyProtection="1">
      <alignment vertical="center" wrapText="1"/>
      <protection locked="0"/>
    </xf>
    <xf numFmtId="0" fontId="12" fillId="0" borderId="0" xfId="5" applyFont="1" applyAlignment="1" applyProtection="1">
      <alignment horizontal="center" vertical="center"/>
      <protection locked="0"/>
    </xf>
    <xf numFmtId="0" fontId="12" fillId="0" borderId="0" xfId="5" applyFont="1" applyProtection="1">
      <protection locked="0"/>
    </xf>
    <xf numFmtId="0" fontId="22" fillId="0" borderId="49" xfId="0" applyFont="1" applyBorder="1" applyAlignment="1">
      <alignment horizontal="center" wrapText="1"/>
    </xf>
    <xf numFmtId="0" fontId="22" fillId="0" borderId="31" xfId="0" applyFont="1" applyBorder="1" applyAlignment="1">
      <alignment horizontal="center" wrapText="1"/>
    </xf>
    <xf numFmtId="0" fontId="22" fillId="0" borderId="28" xfId="0" applyFont="1" applyBorder="1" applyAlignment="1">
      <alignment horizontal="center" wrapText="1"/>
    </xf>
    <xf numFmtId="0" fontId="22" fillId="0" borderId="50" xfId="0" applyFont="1" applyBorder="1" applyAlignment="1">
      <alignment horizontal="center" wrapText="1"/>
    </xf>
    <xf numFmtId="0" fontId="22" fillId="0" borderId="54" xfId="0" applyFont="1" applyBorder="1" applyAlignment="1">
      <alignment horizontal="center" wrapText="1"/>
    </xf>
    <xf numFmtId="0" fontId="22" fillId="0" borderId="51" xfId="0" applyFont="1" applyBorder="1" applyAlignment="1">
      <alignment horizontal="center" wrapText="1"/>
    </xf>
    <xf numFmtId="0" fontId="12" fillId="0" borderId="48" xfId="0" applyFont="1" applyBorder="1" applyAlignment="1">
      <alignment wrapText="1"/>
    </xf>
    <xf numFmtId="0" fontId="24" fillId="0" borderId="54" xfId="0" applyFont="1" applyBorder="1" applyAlignment="1">
      <alignment horizontal="right" wrapText="1"/>
    </xf>
    <xf numFmtId="0" fontId="24" fillId="0" borderId="31" xfId="0" applyFont="1" applyBorder="1" applyAlignment="1">
      <alignment horizontal="right" wrapText="1"/>
    </xf>
    <xf numFmtId="0" fontId="24" fillId="0" borderId="28" xfId="0" applyFont="1" applyBorder="1" applyAlignment="1">
      <alignment horizontal="right" wrapText="1"/>
    </xf>
    <xf numFmtId="0" fontId="24" fillId="0" borderId="50" xfId="0" applyFont="1" applyBorder="1" applyAlignment="1">
      <alignment horizontal="right" wrapText="1"/>
    </xf>
    <xf numFmtId="0" fontId="24" fillId="0" borderId="49" xfId="0" applyFont="1" applyBorder="1" applyAlignment="1">
      <alignment horizontal="right" wrapText="1"/>
    </xf>
    <xf numFmtId="4" fontId="24" fillId="7" borderId="51" xfId="0" applyNumberFormat="1" applyFont="1" applyFill="1" applyBorder="1" applyAlignment="1">
      <alignment horizontal="right" wrapText="1"/>
    </xf>
    <xf numFmtId="0" fontId="79" fillId="0" borderId="48" xfId="0" applyFont="1" applyBorder="1" applyAlignment="1">
      <alignment horizontal="left" wrapText="1"/>
    </xf>
    <xf numFmtId="0" fontId="24" fillId="0" borderId="48" xfId="0" applyFont="1" applyBorder="1" applyAlignment="1">
      <alignment horizontal="left" wrapText="1"/>
    </xf>
    <xf numFmtId="0" fontId="24" fillId="0" borderId="48" xfId="0" applyFont="1" applyBorder="1" applyAlignment="1" applyProtection="1">
      <alignment horizontal="left" wrapText="1"/>
      <protection locked="0"/>
    </xf>
    <xf numFmtId="0" fontId="24" fillId="0" borderId="49" xfId="0" applyFont="1" applyBorder="1" applyAlignment="1" applyProtection="1">
      <alignment horizontal="right" wrapText="1"/>
      <protection locked="0"/>
    </xf>
    <xf numFmtId="0" fontId="24" fillId="0" borderId="31" xfId="0" applyFont="1" applyBorder="1" applyAlignment="1" applyProtection="1">
      <alignment horizontal="right" wrapText="1"/>
      <protection locked="0"/>
    </xf>
    <xf numFmtId="0" fontId="24" fillId="0" borderId="28" xfId="0" applyFont="1" applyBorder="1" applyAlignment="1" applyProtection="1">
      <alignment horizontal="right" wrapText="1"/>
      <protection locked="0"/>
    </xf>
    <xf numFmtId="0" fontId="24" fillId="0" borderId="50" xfId="0" applyFont="1" applyBorder="1" applyAlignment="1" applyProtection="1">
      <alignment horizontal="right" wrapText="1"/>
      <protection locked="0"/>
    </xf>
    <xf numFmtId="0" fontId="79" fillId="0" borderId="48" xfId="0" applyFont="1" applyBorder="1" applyAlignment="1" applyProtection="1">
      <alignment horizontal="left" wrapText="1"/>
      <protection locked="0"/>
    </xf>
    <xf numFmtId="0" fontId="24" fillId="0" borderId="55" xfId="0" applyFont="1" applyBorder="1" applyAlignment="1">
      <alignment horizontal="left" wrapText="1"/>
    </xf>
    <xf numFmtId="0" fontId="24" fillId="0" borderId="60" xfId="0" applyFont="1" applyBorder="1" applyAlignment="1" applyProtection="1">
      <alignment horizontal="right" wrapText="1"/>
      <protection locked="0"/>
    </xf>
    <xf numFmtId="0" fontId="24" fillId="0" borderId="21" xfId="0" applyFont="1" applyBorder="1" applyAlignment="1" applyProtection="1">
      <alignment horizontal="right" wrapText="1"/>
      <protection locked="0"/>
    </xf>
    <xf numFmtId="0" fontId="24" fillId="0" borderId="18" xfId="0" applyFont="1" applyBorder="1" applyAlignment="1" applyProtection="1">
      <alignment horizontal="right" wrapText="1"/>
      <protection locked="0"/>
    </xf>
    <xf numFmtId="0" fontId="24" fillId="0" borderId="69" xfId="0" applyFont="1" applyBorder="1" applyAlignment="1" applyProtection="1">
      <alignment horizontal="right" wrapText="1"/>
      <protection locked="0"/>
    </xf>
    <xf numFmtId="4" fontId="24" fillId="7" borderId="52" xfId="0" applyNumberFormat="1" applyFont="1" applyFill="1" applyBorder="1" applyAlignment="1">
      <alignment horizontal="right" wrapText="1"/>
    </xf>
    <xf numFmtId="0" fontId="24" fillId="0" borderId="60" xfId="0" applyFont="1" applyBorder="1" applyAlignment="1">
      <alignment horizontal="right" wrapText="1"/>
    </xf>
    <xf numFmtId="0" fontId="77" fillId="7" borderId="41" xfId="0" applyFont="1" applyFill="1" applyBorder="1" applyAlignment="1">
      <alignment horizontal="left" wrapText="1"/>
    </xf>
    <xf numFmtId="0" fontId="77" fillId="7" borderId="62" xfId="0" applyFont="1" applyFill="1" applyBorder="1" applyAlignment="1">
      <alignment horizontal="right" wrapText="1"/>
    </xf>
    <xf numFmtId="0" fontId="77" fillId="7" borderId="63" xfId="0" applyFont="1" applyFill="1" applyBorder="1" applyAlignment="1">
      <alignment horizontal="right" wrapText="1"/>
    </xf>
    <xf numFmtId="0" fontId="77" fillId="7" borderId="64" xfId="0" applyFont="1" applyFill="1" applyBorder="1" applyAlignment="1">
      <alignment horizontal="right" wrapText="1"/>
    </xf>
    <xf numFmtId="4" fontId="24" fillId="7" borderId="64" xfId="0" applyNumberFormat="1" applyFont="1" applyFill="1" applyBorder="1" applyAlignment="1">
      <alignment horizontal="right" wrapText="1"/>
    </xf>
    <xf numFmtId="0" fontId="80" fillId="7" borderId="65" xfId="0" applyFont="1" applyFill="1" applyBorder="1" applyAlignment="1">
      <alignment horizontal="left" wrapText="1"/>
    </xf>
    <xf numFmtId="0" fontId="77" fillId="7" borderId="66" xfId="0" applyFont="1" applyFill="1" applyBorder="1" applyAlignment="1">
      <alignment horizontal="right" wrapText="1"/>
    </xf>
    <xf numFmtId="0" fontId="77" fillId="7" borderId="57" xfId="0" applyFont="1" applyFill="1" applyBorder="1" applyAlignment="1">
      <alignment horizontal="right" wrapText="1"/>
    </xf>
    <xf numFmtId="0" fontId="77" fillId="7" borderId="59" xfId="0" applyFont="1" applyFill="1" applyBorder="1" applyAlignment="1">
      <alignment horizontal="right" wrapText="1"/>
    </xf>
    <xf numFmtId="4" fontId="24" fillId="7" borderId="59" xfId="0" applyNumberFormat="1" applyFont="1" applyFill="1" applyBorder="1" applyAlignment="1">
      <alignment horizontal="right" wrapText="1"/>
    </xf>
    <xf numFmtId="0" fontId="12" fillId="7" borderId="67" xfId="0" applyFont="1" applyFill="1" applyBorder="1"/>
    <xf numFmtId="0" fontId="12" fillId="7" borderId="61" xfId="0" applyFont="1" applyFill="1" applyBorder="1"/>
    <xf numFmtId="0" fontId="12" fillId="7" borderId="27" xfId="0" applyFont="1" applyFill="1" applyBorder="1"/>
    <xf numFmtId="0" fontId="12" fillId="7" borderId="53" xfId="0" applyFont="1" applyFill="1" applyBorder="1"/>
    <xf numFmtId="4" fontId="24" fillId="7" borderId="53" xfId="0" applyNumberFormat="1" applyFont="1" applyFill="1" applyBorder="1" applyAlignment="1">
      <alignment horizontal="right" wrapText="1"/>
    </xf>
    <xf numFmtId="0" fontId="79" fillId="7" borderId="48" xfId="0" applyFont="1" applyFill="1" applyBorder="1" applyAlignment="1" applyProtection="1">
      <alignment horizontal="left" wrapText="1"/>
      <protection locked="0"/>
    </xf>
    <xf numFmtId="0" fontId="12" fillId="7" borderId="49" xfId="0" applyFont="1" applyFill="1" applyBorder="1"/>
    <xf numFmtId="0" fontId="12" fillId="7" borderId="31" xfId="0" applyFont="1" applyFill="1" applyBorder="1"/>
    <xf numFmtId="0" fontId="12" fillId="7" borderId="51" xfId="0" applyFont="1" applyFill="1" applyBorder="1"/>
    <xf numFmtId="0" fontId="12" fillId="7" borderId="48" xfId="0" applyFont="1" applyFill="1" applyBorder="1"/>
    <xf numFmtId="0" fontId="79" fillId="7" borderId="65" xfId="0" applyFont="1" applyFill="1" applyBorder="1" applyAlignment="1" applyProtection="1">
      <alignment horizontal="left" wrapText="1"/>
      <protection locked="0"/>
    </xf>
    <xf numFmtId="0" fontId="12" fillId="7" borderId="66" xfId="0" applyFont="1" applyFill="1" applyBorder="1"/>
    <xf numFmtId="0" fontId="12" fillId="7" borderId="57" xfId="0" applyFont="1" applyFill="1" applyBorder="1"/>
    <xf numFmtId="0" fontId="12" fillId="7" borderId="59" xfId="0" applyFont="1" applyFill="1" applyBorder="1"/>
    <xf numFmtId="0" fontId="18" fillId="0" borderId="31" xfId="0" applyFont="1" applyBorder="1"/>
    <xf numFmtId="0" fontId="17" fillId="0" borderId="31" xfId="0" applyFont="1" applyBorder="1"/>
    <xf numFmtId="0" fontId="0" fillId="0" borderId="31" xfId="0" applyBorder="1" applyAlignment="1">
      <alignment horizontal="center" vertical="center"/>
    </xf>
    <xf numFmtId="0" fontId="12" fillId="0" borderId="31" xfId="0" applyFont="1" applyBorder="1" applyAlignment="1">
      <alignment wrapText="1"/>
    </xf>
    <xf numFmtId="0" fontId="18" fillId="0" borderId="31" xfId="0" applyFont="1" applyBorder="1" applyAlignment="1">
      <alignment horizontal="center"/>
    </xf>
    <xf numFmtId="0" fontId="81" fillId="0" borderId="0" xfId="0" applyFont="1"/>
    <xf numFmtId="0" fontId="17" fillId="0" borderId="17" xfId="0" applyFont="1" applyBorder="1" applyAlignment="1">
      <alignment horizontal="center"/>
    </xf>
    <xf numFmtId="0" fontId="0" fillId="8" borderId="31" xfId="0" applyFill="1" applyBorder="1" applyAlignment="1">
      <alignment horizontal="center" vertical="center"/>
    </xf>
    <xf numFmtId="0" fontId="49" fillId="0" borderId="0" xfId="0" applyFont="1" applyAlignment="1">
      <alignment horizontal="center" vertical="top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/>
    <xf numFmtId="0" fontId="36" fillId="0" borderId="7" xfId="0" applyFont="1" applyBorder="1"/>
    <xf numFmtId="0" fontId="0" fillId="0" borderId="0" xfId="0"/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/>
    <xf numFmtId="0" fontId="36" fillId="0" borderId="7" xfId="0" applyFont="1" applyBorder="1"/>
    <xf numFmtId="0" fontId="37" fillId="0" borderId="0" xfId="0" applyFont="1" applyAlignment="1">
      <alignment horizontal="right"/>
    </xf>
    <xf numFmtId="0" fontId="49" fillId="0" borderId="0" xfId="0" applyFont="1" applyAlignment="1">
      <alignment horizontal="center" vertical="top"/>
    </xf>
    <xf numFmtId="0" fontId="0" fillId="0" borderId="0" xfId="0"/>
    <xf numFmtId="0" fontId="37" fillId="0" borderId="0" xfId="0" applyFont="1" applyAlignment="1">
      <alignment vertical="top"/>
    </xf>
    <xf numFmtId="0" fontId="36" fillId="0" borderId="0" xfId="0" applyFont="1" applyAlignment="1">
      <alignment horizontal="left" vertical="top"/>
    </xf>
    <xf numFmtId="0" fontId="49" fillId="0" borderId="0" xfId="0" applyFont="1" applyAlignment="1">
      <alignment horizontal="center" vertical="top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/>
    <xf numFmtId="0" fontId="36" fillId="0" borderId="7" xfId="0" applyFont="1" applyBorder="1"/>
    <xf numFmtId="0" fontId="0" fillId="0" borderId="0" xfId="0"/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/>
    <xf numFmtId="0" fontId="36" fillId="0" borderId="7" xfId="0" applyFont="1" applyBorder="1"/>
    <xf numFmtId="0" fontId="37" fillId="0" borderId="0" xfId="0" applyFont="1" applyAlignment="1">
      <alignment horizontal="right"/>
    </xf>
    <xf numFmtId="0" fontId="49" fillId="0" borderId="0" xfId="0" applyFont="1" applyAlignment="1">
      <alignment horizontal="center" vertical="top"/>
    </xf>
    <xf numFmtId="0" fontId="0" fillId="0" borderId="0" xfId="0"/>
    <xf numFmtId="0" fontId="49" fillId="0" borderId="0" xfId="0" applyFont="1" applyAlignment="1">
      <alignment horizontal="center" vertical="top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/>
    <xf numFmtId="0" fontId="36" fillId="0" borderId="7" xfId="0" applyFont="1" applyBorder="1"/>
    <xf numFmtId="0" fontId="0" fillId="0" borderId="0" xfId="0"/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/>
    <xf numFmtId="0" fontId="36" fillId="0" borderId="7" xfId="0" applyFont="1" applyBorder="1"/>
    <xf numFmtId="0" fontId="37" fillId="0" borderId="0" xfId="0" applyFont="1" applyAlignment="1">
      <alignment horizontal="right"/>
    </xf>
    <xf numFmtId="0" fontId="49" fillId="0" borderId="0" xfId="0" applyFont="1" applyAlignment="1">
      <alignment horizontal="center" vertical="top"/>
    </xf>
    <xf numFmtId="0" fontId="0" fillId="0" borderId="0" xfId="0"/>
    <xf numFmtId="0" fontId="49" fillId="0" borderId="0" xfId="0" applyFont="1" applyAlignment="1">
      <alignment horizontal="center" vertical="top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/>
    <xf numFmtId="0" fontId="36" fillId="0" borderId="7" xfId="0" applyFont="1" applyBorder="1"/>
    <xf numFmtId="0" fontId="0" fillId="0" borderId="0" xfId="0"/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/>
    <xf numFmtId="0" fontId="36" fillId="0" borderId="7" xfId="0" applyFont="1" applyBorder="1"/>
    <xf numFmtId="0" fontId="37" fillId="0" borderId="0" xfId="0" applyFont="1" applyAlignment="1">
      <alignment horizontal="right"/>
    </xf>
    <xf numFmtId="0" fontId="49" fillId="0" borderId="0" xfId="0" applyFont="1" applyAlignment="1">
      <alignment horizontal="center" vertical="top"/>
    </xf>
    <xf numFmtId="0" fontId="0" fillId="0" borderId="0" xfId="0"/>
    <xf numFmtId="0" fontId="49" fillId="0" borderId="0" xfId="0" applyFont="1" applyAlignment="1">
      <alignment horizontal="center" vertical="top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/>
    <xf numFmtId="0" fontId="36" fillId="0" borderId="7" xfId="0" applyFont="1" applyBorder="1"/>
    <xf numFmtId="0" fontId="0" fillId="0" borderId="0" xfId="0"/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/>
    <xf numFmtId="0" fontId="36" fillId="0" borderId="7" xfId="0" applyFont="1" applyBorder="1"/>
    <xf numFmtId="0" fontId="37" fillId="0" borderId="0" xfId="0" applyFont="1" applyAlignment="1">
      <alignment horizontal="right"/>
    </xf>
    <xf numFmtId="0" fontId="49" fillId="0" borderId="0" xfId="0" applyFont="1" applyAlignment="1">
      <alignment horizontal="center" vertical="top"/>
    </xf>
    <xf numFmtId="0" fontId="0" fillId="0" borderId="0" xfId="0"/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/>
    <xf numFmtId="0" fontId="36" fillId="0" borderId="7" xfId="0" applyFont="1" applyBorder="1"/>
    <xf numFmtId="0" fontId="37" fillId="0" borderId="0" xfId="0" applyFont="1" applyAlignment="1">
      <alignment horizontal="right"/>
    </xf>
    <xf numFmtId="0" fontId="49" fillId="0" borderId="0" xfId="0" applyFont="1" applyAlignment="1">
      <alignment horizontal="center" vertical="top"/>
    </xf>
    <xf numFmtId="0" fontId="0" fillId="0" borderId="0" xfId="0"/>
    <xf numFmtId="0" fontId="49" fillId="0" borderId="0" xfId="0" applyFont="1" applyAlignment="1">
      <alignment horizontal="center" vertical="top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/>
    <xf numFmtId="0" fontId="36" fillId="0" borderId="7" xfId="0" applyFont="1" applyBorder="1"/>
    <xf numFmtId="0" fontId="0" fillId="0" borderId="0" xfId="0"/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/>
    <xf numFmtId="0" fontId="36" fillId="0" borderId="7" xfId="0" applyFont="1" applyBorder="1"/>
    <xf numFmtId="0" fontId="37" fillId="0" borderId="0" xfId="0" applyFont="1" applyAlignment="1">
      <alignment horizontal="right"/>
    </xf>
    <xf numFmtId="0" fontId="49" fillId="0" borderId="0" xfId="0" applyFont="1" applyAlignment="1">
      <alignment horizontal="center" vertical="top"/>
    </xf>
    <xf numFmtId="0" fontId="0" fillId="0" borderId="0" xfId="0"/>
    <xf numFmtId="0" fontId="49" fillId="0" borderId="0" xfId="0" applyFont="1" applyAlignment="1">
      <alignment horizontal="center" vertical="top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/>
    <xf numFmtId="0" fontId="36" fillId="0" borderId="7" xfId="0" applyFont="1" applyBorder="1"/>
    <xf numFmtId="0" fontId="0" fillId="0" borderId="0" xfId="0"/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/>
    <xf numFmtId="0" fontId="36" fillId="0" borderId="7" xfId="0" applyFont="1" applyBorder="1"/>
    <xf numFmtId="0" fontId="37" fillId="0" borderId="0" xfId="0" applyFont="1" applyAlignment="1">
      <alignment horizontal="right"/>
    </xf>
    <xf numFmtId="0" fontId="49" fillId="0" borderId="0" xfId="0" applyFont="1" applyAlignment="1">
      <alignment horizontal="center" vertical="top"/>
    </xf>
    <xf numFmtId="0" fontId="0" fillId="0" borderId="0" xfId="0"/>
    <xf numFmtId="0" fontId="49" fillId="0" borderId="0" xfId="0" applyFont="1" applyAlignment="1">
      <alignment horizontal="center" vertical="top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/>
    <xf numFmtId="0" fontId="36" fillId="0" borderId="7" xfId="0" applyFont="1" applyBorder="1"/>
    <xf numFmtId="0" fontId="0" fillId="0" borderId="0" xfId="0"/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/>
    <xf numFmtId="0" fontId="36" fillId="0" borderId="7" xfId="0" applyFont="1" applyBorder="1"/>
    <xf numFmtId="0" fontId="37" fillId="0" borderId="0" xfId="0" applyFont="1" applyAlignment="1">
      <alignment horizontal="right"/>
    </xf>
    <xf numFmtId="0" fontId="49" fillId="0" borderId="0" xfId="0" applyFont="1" applyAlignment="1">
      <alignment horizontal="center" vertical="top"/>
    </xf>
    <xf numFmtId="0" fontId="0" fillId="0" borderId="0" xfId="0"/>
    <xf numFmtId="0" fontId="49" fillId="0" borderId="0" xfId="0" applyFont="1" applyAlignment="1">
      <alignment horizontal="center" vertical="top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/>
    <xf numFmtId="0" fontId="36" fillId="0" borderId="7" xfId="0" applyFont="1" applyBorder="1"/>
    <xf numFmtId="0" fontId="0" fillId="0" borderId="0" xfId="0"/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/>
    <xf numFmtId="0" fontId="36" fillId="0" borderId="7" xfId="0" applyFont="1" applyBorder="1"/>
    <xf numFmtId="0" fontId="37" fillId="0" borderId="0" xfId="0" applyFont="1" applyAlignment="1">
      <alignment horizontal="right"/>
    </xf>
    <xf numFmtId="0" fontId="49" fillId="0" borderId="0" xfId="0" applyFont="1" applyAlignment="1">
      <alignment horizontal="center" vertical="top"/>
    </xf>
    <xf numFmtId="0" fontId="0" fillId="0" borderId="0" xfId="0"/>
    <xf numFmtId="0" fontId="49" fillId="0" borderId="0" xfId="0" applyFont="1" applyAlignment="1">
      <alignment horizontal="center" vertical="top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/>
    <xf numFmtId="0" fontId="36" fillId="0" borderId="7" xfId="0" applyFont="1" applyBorder="1"/>
    <xf numFmtId="0" fontId="0" fillId="0" borderId="0" xfId="0"/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/>
    <xf numFmtId="0" fontId="36" fillId="0" borderId="7" xfId="0" applyFont="1" applyBorder="1"/>
    <xf numFmtId="0" fontId="37" fillId="0" borderId="0" xfId="0" applyFont="1" applyAlignment="1">
      <alignment horizontal="right"/>
    </xf>
    <xf numFmtId="0" fontId="49" fillId="0" borderId="0" xfId="0" applyFont="1" applyAlignment="1">
      <alignment horizontal="center" vertical="top"/>
    </xf>
    <xf numFmtId="0" fontId="0" fillId="0" borderId="0" xfId="0"/>
    <xf numFmtId="0" fontId="49" fillId="0" borderId="0" xfId="0" applyFont="1" applyAlignment="1">
      <alignment horizontal="center" vertical="top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/>
    <xf numFmtId="0" fontId="36" fillId="0" borderId="7" xfId="0" applyFont="1" applyBorder="1"/>
    <xf numFmtId="0" fontId="0" fillId="0" borderId="0" xfId="0"/>
    <xf numFmtId="0" fontId="0" fillId="0" borderId="0" xfId="0" applyAlignment="1">
      <alignment horizontal="left"/>
    </xf>
    <xf numFmtId="0" fontId="0" fillId="0" borderId="21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7" fillId="0" borderId="21" xfId="0" applyFont="1" applyBorder="1" applyAlignment="1">
      <alignment horizontal="center"/>
    </xf>
    <xf numFmtId="0" fontId="0" fillId="0" borderId="23" xfId="0" applyBorder="1"/>
    <xf numFmtId="0" fontId="0" fillId="0" borderId="25" xfId="0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7" xfId="0" applyFont="1" applyBorder="1" applyAlignment="1">
      <alignment vertical="center"/>
    </xf>
    <xf numFmtId="0" fontId="53" fillId="0" borderId="0" xfId="0" applyFont="1" applyAlignment="1">
      <alignment horizontal="center"/>
    </xf>
    <xf numFmtId="0" fontId="52" fillId="0" borderId="0" xfId="0" applyFont="1"/>
    <xf numFmtId="0" fontId="52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59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vertical="center"/>
    </xf>
    <xf numFmtId="0" fontId="53" fillId="0" borderId="0" xfId="0" applyFont="1"/>
    <xf numFmtId="0" fontId="61" fillId="0" borderId="32" xfId="0" applyFont="1" applyBorder="1" applyAlignment="1">
      <alignment horizontal="center" vertical="top"/>
    </xf>
    <xf numFmtId="0" fontId="59" fillId="0" borderId="38" xfId="0" applyFont="1" applyBorder="1" applyAlignment="1">
      <alignment horizontal="center" vertical="center" wrapText="1"/>
    </xf>
    <xf numFmtId="0" fontId="53" fillId="0" borderId="38" xfId="0" applyFont="1" applyBorder="1" applyAlignment="1">
      <alignment horizontal="center" vertical="center"/>
    </xf>
    <xf numFmtId="0" fontId="0" fillId="0" borderId="0" xfId="0"/>
    <xf numFmtId="0" fontId="52" fillId="0" borderId="33" xfId="0" applyFont="1" applyBorder="1" applyAlignment="1">
      <alignment horizontal="left" vertical="center" wrapText="1"/>
    </xf>
    <xf numFmtId="0" fontId="52" fillId="0" borderId="0" xfId="0" applyFont="1"/>
    <xf numFmtId="0" fontId="0" fillId="0" borderId="0" xfId="0"/>
    <xf numFmtId="0" fontId="52" fillId="0" borderId="0" xfId="0" applyFont="1"/>
    <xf numFmtId="0" fontId="52" fillId="0" borderId="33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23" fillId="0" borderId="0" xfId="0" applyFont="1" applyAlignment="1" applyProtection="1">
      <alignment horizontal="center"/>
      <protection locked="0"/>
    </xf>
    <xf numFmtId="0" fontId="23" fillId="0" borderId="49" xfId="0" applyFont="1" applyBorder="1" applyAlignment="1" applyProtection="1">
      <alignment horizontal="center" vertical="center" wrapText="1"/>
      <protection locked="0"/>
    </xf>
    <xf numFmtId="0" fontId="23" fillId="0" borderId="31" xfId="0" applyFont="1" applyBorder="1" applyAlignment="1" applyProtection="1">
      <alignment horizontal="center" vertical="center" wrapText="1"/>
      <protection locked="0"/>
    </xf>
    <xf numFmtId="0" fontId="23" fillId="0" borderId="28" xfId="0" applyFont="1" applyBorder="1" applyAlignment="1" applyProtection="1">
      <alignment horizontal="center" vertical="center" wrapText="1"/>
      <protection locked="0"/>
    </xf>
    <xf numFmtId="0" fontId="23" fillId="0" borderId="50" xfId="0" applyFont="1" applyBorder="1" applyAlignment="1" applyProtection="1">
      <alignment horizontal="center" vertical="center" wrapText="1"/>
      <protection locked="0"/>
    </xf>
    <xf numFmtId="165" fontId="64" fillId="0" borderId="0" xfId="6" applyNumberFormat="1" applyFont="1" applyAlignment="1" applyProtection="1">
      <alignment horizontal="center"/>
      <protection locked="0"/>
    </xf>
    <xf numFmtId="0" fontId="67" fillId="0" borderId="51" xfId="0" applyFont="1" applyBorder="1" applyAlignment="1">
      <alignment horizontal="right" wrapText="1"/>
    </xf>
    <xf numFmtId="0" fontId="67" fillId="0" borderId="29" xfId="0" applyFont="1" applyBorder="1" applyAlignment="1" applyProtection="1">
      <alignment horizontal="right" wrapText="1"/>
      <protection locked="0"/>
    </xf>
    <xf numFmtId="0" fontId="67" fillId="0" borderId="61" xfId="0" applyFont="1" applyBorder="1" applyAlignment="1">
      <alignment horizontal="right" wrapText="1"/>
    </xf>
    <xf numFmtId="0" fontId="67" fillId="0" borderId="27" xfId="0" applyFont="1" applyBorder="1" applyAlignment="1" applyProtection="1">
      <alignment horizontal="right" wrapText="1"/>
      <protection locked="0"/>
    </xf>
    <xf numFmtId="0" fontId="67" fillId="0" borderId="24" xfId="0" applyFont="1" applyBorder="1" applyAlignment="1" applyProtection="1">
      <alignment horizontal="right" wrapText="1"/>
      <protection locked="0"/>
    </xf>
    <xf numFmtId="0" fontId="67" fillId="0" borderId="51" xfId="0" applyFont="1" applyBorder="1" applyAlignment="1" applyProtection="1">
      <alignment horizontal="right" wrapText="1"/>
      <protection locked="0"/>
    </xf>
    <xf numFmtId="0" fontId="67" fillId="0" borderId="59" xfId="0" applyFont="1" applyBorder="1" applyAlignment="1" applyProtection="1">
      <alignment horizontal="right" wrapText="1"/>
      <protection locked="0"/>
    </xf>
    <xf numFmtId="0" fontId="67" fillId="0" borderId="66" xfId="0" applyFont="1" applyBorder="1" applyAlignment="1">
      <alignment horizontal="right" wrapText="1"/>
    </xf>
    <xf numFmtId="0" fontId="0" fillId="0" borderId="0" xfId="0"/>
    <xf numFmtId="0" fontId="23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165" fontId="75" fillId="0" borderId="0" xfId="6" applyNumberFormat="1" applyFont="1" applyAlignment="1" applyProtection="1">
      <alignment horizontal="center"/>
      <protection locked="0"/>
    </xf>
    <xf numFmtId="0" fontId="12" fillId="0" borderId="49" xfId="0" applyFont="1" applyBorder="1" applyAlignment="1" applyProtection="1">
      <alignment horizontal="center" vertical="center" wrapText="1"/>
      <protection locked="0"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12" fillId="0" borderId="28" xfId="0" applyFont="1" applyBorder="1" applyAlignment="1" applyProtection="1">
      <alignment horizontal="center" vertical="center" wrapText="1"/>
      <protection locked="0"/>
    </xf>
    <xf numFmtId="0" fontId="12" fillId="0" borderId="50" xfId="0" applyFont="1" applyBorder="1" applyAlignment="1" applyProtection="1">
      <alignment horizontal="center" vertical="center" wrapText="1"/>
      <protection locked="0"/>
    </xf>
    <xf numFmtId="0" fontId="82" fillId="0" borderId="49" xfId="0" applyFont="1" applyBorder="1"/>
    <xf numFmtId="0" fontId="82" fillId="0" borderId="31" xfId="0" applyFont="1" applyBorder="1"/>
    <xf numFmtId="0" fontId="83" fillId="0" borderId="31" xfId="0" applyFont="1" applyBorder="1"/>
    <xf numFmtId="0" fontId="83" fillId="0" borderId="49" xfId="0" applyFont="1" applyBorder="1"/>
    <xf numFmtId="0" fontId="82" fillId="0" borderId="66" xfId="0" applyFont="1" applyBorder="1"/>
    <xf numFmtId="0" fontId="83" fillId="0" borderId="57" xfId="0" applyFont="1" applyBorder="1"/>
    <xf numFmtId="0" fontId="12" fillId="0" borderId="0" xfId="0" applyFont="1" applyAlignment="1">
      <alignment horizontal="center"/>
    </xf>
    <xf numFmtId="0" fontId="0" fillId="0" borderId="0" xfId="0"/>
    <xf numFmtId="0" fontId="12" fillId="0" borderId="0" xfId="0" applyFont="1" applyAlignment="1">
      <alignment horizontal="center"/>
    </xf>
    <xf numFmtId="0" fontId="0" fillId="0" borderId="0" xfId="0"/>
    <xf numFmtId="0" fontId="0" fillId="0" borderId="23" xfId="0" applyBorder="1"/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0" fontId="85" fillId="0" borderId="0" xfId="0" applyFont="1"/>
    <xf numFmtId="14" fontId="12" fillId="0" borderId="0" xfId="0" applyNumberFormat="1" applyFont="1"/>
    <xf numFmtId="0" fontId="86" fillId="0" borderId="0" xfId="0" applyFont="1"/>
    <xf numFmtId="0" fontId="26" fillId="0" borderId="0" xfId="0" applyFont="1"/>
    <xf numFmtId="0" fontId="32" fillId="0" borderId="0" xfId="0" applyFont="1"/>
    <xf numFmtId="0" fontId="14" fillId="0" borderId="31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/>
    </xf>
    <xf numFmtId="2" fontId="5" fillId="0" borderId="0" xfId="0" applyNumberFormat="1" applyFont="1"/>
    <xf numFmtId="2" fontId="12" fillId="0" borderId="31" xfId="0" applyNumberFormat="1" applyFont="1" applyBorder="1" applyAlignment="1">
      <alignment horizontal="center" vertical="center"/>
    </xf>
    <xf numFmtId="2" fontId="12" fillId="0" borderId="31" xfId="0" applyNumberFormat="1" applyFont="1" applyBorder="1" applyAlignment="1">
      <alignment vertical="center"/>
    </xf>
    <xf numFmtId="165" fontId="0" fillId="0" borderId="0" xfId="0" applyNumberFormat="1"/>
    <xf numFmtId="2" fontId="16" fillId="0" borderId="31" xfId="0" applyNumberFormat="1" applyFont="1" applyBorder="1" applyAlignment="1">
      <alignment vertical="center"/>
    </xf>
    <xf numFmtId="9" fontId="0" fillId="0" borderId="0" xfId="8" applyFont="1"/>
    <xf numFmtId="2" fontId="12" fillId="0" borderId="0" xfId="0" applyNumberFormat="1" applyFont="1" applyAlignment="1">
      <alignment vertical="center"/>
    </xf>
    <xf numFmtId="2" fontId="12" fillId="0" borderId="30" xfId="0" applyNumberFormat="1" applyFont="1" applyBorder="1" applyAlignment="1">
      <alignment vertical="center"/>
    </xf>
    <xf numFmtId="164" fontId="0" fillId="0" borderId="0" xfId="7" applyFont="1"/>
    <xf numFmtId="2" fontId="12" fillId="0" borderId="30" xfId="0" applyNumberFormat="1" applyFont="1" applyBorder="1" applyAlignment="1">
      <alignment horizontal="center" vertical="center"/>
    </xf>
    <xf numFmtId="2" fontId="12" fillId="0" borderId="30" xfId="0" applyNumberFormat="1" applyFont="1" applyBorder="1" applyAlignment="1">
      <alignment horizontal="left" vertical="center"/>
    </xf>
    <xf numFmtId="49" fontId="24" fillId="0" borderId="0" xfId="9" applyNumberFormat="1" applyFont="1" applyAlignment="1">
      <alignment vertical="center"/>
    </xf>
    <xf numFmtId="2" fontId="12" fillId="0" borderId="28" xfId="0" applyNumberFormat="1" applyFont="1" applyBorder="1" applyAlignment="1">
      <alignment horizontal="center" vertical="center"/>
    </xf>
    <xf numFmtId="2" fontId="12" fillId="0" borderId="28" xfId="0" applyNumberFormat="1" applyFont="1" applyBorder="1" applyAlignment="1">
      <alignment vertical="center"/>
    </xf>
    <xf numFmtId="0" fontId="88" fillId="0" borderId="0" xfId="0" applyFont="1"/>
    <xf numFmtId="2" fontId="86" fillId="0" borderId="0" xfId="0" applyNumberFormat="1" applyFont="1"/>
    <xf numFmtId="0" fontId="17" fillId="0" borderId="17" xfId="0" applyFont="1" applyBorder="1" applyAlignment="1">
      <alignment horizontal="left"/>
    </xf>
    <xf numFmtId="0" fontId="88" fillId="0" borderId="17" xfId="0" applyFont="1" applyBorder="1" applyAlignment="1">
      <alignment horizontal="left"/>
    </xf>
    <xf numFmtId="0" fontId="89" fillId="0" borderId="0" xfId="0" applyFont="1"/>
    <xf numFmtId="0" fontId="0" fillId="0" borderId="0" xfId="0"/>
    <xf numFmtId="0" fontId="1" fillId="0" borderId="0" xfId="0" applyFont="1"/>
    <xf numFmtId="0" fontId="0" fillId="0" borderId="0" xfId="0"/>
    <xf numFmtId="0" fontId="93" fillId="0" borderId="0" xfId="0" applyFont="1"/>
    <xf numFmtId="0" fontId="93" fillId="0" borderId="0" xfId="0" applyFont="1" applyAlignment="1">
      <alignment horizontal="center" vertical="center" wrapText="1"/>
    </xf>
    <xf numFmtId="14" fontId="92" fillId="0" borderId="0" xfId="0" applyNumberFormat="1" applyFont="1" applyAlignment="1">
      <alignment vertical="center" wrapText="1"/>
    </xf>
    <xf numFmtId="0" fontId="93" fillId="0" borderId="0" xfId="0" applyFont="1" applyAlignment="1">
      <alignment vertical="center" wrapText="1"/>
    </xf>
    <xf numFmtId="0" fontId="93" fillId="0" borderId="33" xfId="0" applyFont="1" applyBorder="1" applyAlignment="1">
      <alignment horizontal="center" vertical="center" wrapText="1"/>
    </xf>
    <xf numFmtId="0" fontId="93" fillId="0" borderId="33" xfId="0" applyFont="1" applyBorder="1" applyAlignment="1">
      <alignment horizontal="left" vertical="center" wrapText="1"/>
    </xf>
    <xf numFmtId="0" fontId="93" fillId="0" borderId="33" xfId="0" applyFont="1" applyBorder="1" applyAlignment="1">
      <alignment horizontal="left" vertical="center" wrapText="1"/>
    </xf>
    <xf numFmtId="49" fontId="93" fillId="0" borderId="33" xfId="0" applyNumberFormat="1" applyFont="1" applyBorder="1" applyAlignment="1">
      <alignment horizontal="center" vertical="center"/>
    </xf>
    <xf numFmtId="2" fontId="93" fillId="0" borderId="33" xfId="0" applyNumberFormat="1" applyFont="1" applyBorder="1" applyAlignment="1">
      <alignment horizontal="right" vertical="center"/>
    </xf>
    <xf numFmtId="0" fontId="97" fillId="0" borderId="33" xfId="0" applyFont="1" applyBorder="1" applyAlignment="1">
      <alignment horizontal="right" vertical="center"/>
    </xf>
    <xf numFmtId="49" fontId="92" fillId="0" borderId="33" xfId="0" applyNumberFormat="1" applyFont="1" applyBorder="1" applyAlignment="1">
      <alignment horizontal="center" vertical="center"/>
    </xf>
    <xf numFmtId="2" fontId="92" fillId="0" borderId="33" xfId="0" applyNumberFormat="1" applyFont="1" applyBorder="1" applyAlignment="1">
      <alignment horizontal="right" vertical="center"/>
    </xf>
    <xf numFmtId="0" fontId="93" fillId="0" borderId="0" xfId="0" applyFont="1"/>
    <xf numFmtId="0" fontId="92" fillId="0" borderId="33" xfId="0" applyFont="1" applyFill="1" applyBorder="1" applyAlignment="1">
      <alignment horizontal="center" vertical="center" wrapText="1"/>
    </xf>
    <xf numFmtId="0" fontId="92" fillId="0" borderId="33" xfId="0" applyFont="1" applyFill="1" applyBorder="1" applyAlignment="1">
      <alignment horizontal="center" vertical="center"/>
    </xf>
    <xf numFmtId="0" fontId="0" fillId="0" borderId="0" xfId="0"/>
    <xf numFmtId="0" fontId="98" fillId="0" borderId="0" xfId="0" applyFont="1"/>
    <xf numFmtId="0" fontId="98" fillId="0" borderId="0" xfId="0" applyFont="1" applyAlignment="1">
      <alignment horizontal="center"/>
    </xf>
    <xf numFmtId="0" fontId="99" fillId="0" borderId="0" xfId="0" applyFont="1" applyAlignment="1">
      <alignment horizontal="right" vertical="center"/>
    </xf>
    <xf numFmtId="0" fontId="99" fillId="0" borderId="0" xfId="0" applyFont="1" applyAlignment="1">
      <alignment vertical="center"/>
    </xf>
    <xf numFmtId="0" fontId="100" fillId="0" borderId="0" xfId="0" applyFont="1" applyAlignment="1">
      <alignment vertical="center"/>
    </xf>
    <xf numFmtId="0" fontId="99" fillId="0" borderId="0" xfId="0" applyFont="1"/>
    <xf numFmtId="165" fontId="99" fillId="0" borderId="0" xfId="0" applyNumberFormat="1" applyFont="1" applyAlignment="1">
      <alignment horizontal="left" vertical="center" wrapText="1"/>
    </xf>
    <xf numFmtId="0" fontId="100" fillId="0" borderId="0" xfId="0" applyFont="1"/>
    <xf numFmtId="0" fontId="99" fillId="0" borderId="0" xfId="0" applyFont="1" applyAlignment="1">
      <alignment horizontal="left"/>
    </xf>
    <xf numFmtId="165" fontId="99" fillId="0" borderId="0" xfId="0" applyNumberFormat="1" applyFont="1" applyAlignment="1">
      <alignment horizontal="right" vertical="center"/>
    </xf>
    <xf numFmtId="0" fontId="101" fillId="0" borderId="0" xfId="0" applyFont="1"/>
    <xf numFmtId="0" fontId="102" fillId="0" borderId="0" xfId="0" applyFont="1"/>
    <xf numFmtId="0" fontId="101" fillId="0" borderId="0" xfId="0" applyFont="1" applyAlignment="1">
      <alignment horizontal="center" vertical="center"/>
    </xf>
    <xf numFmtId="0" fontId="100" fillId="0" borderId="0" xfId="0" applyFont="1" applyAlignment="1">
      <alignment wrapText="1"/>
    </xf>
    <xf numFmtId="0" fontId="99" fillId="0" borderId="0" xfId="0" applyFont="1" applyAlignment="1">
      <alignment horizontal="center" vertical="top"/>
    </xf>
    <xf numFmtId="0" fontId="103" fillId="0" borderId="0" xfId="0" applyFont="1" applyAlignment="1">
      <alignment horizontal="center" vertical="center" wrapText="1"/>
    </xf>
    <xf numFmtId="165" fontId="99" fillId="0" borderId="0" xfId="0" applyNumberFormat="1" applyFont="1" applyAlignment="1">
      <alignment horizontal="left" vertical="center"/>
    </xf>
    <xf numFmtId="0" fontId="98" fillId="0" borderId="0" xfId="0" applyFont="1" applyAlignment="1">
      <alignment wrapText="1"/>
    </xf>
    <xf numFmtId="0" fontId="99" fillId="0" borderId="0" xfId="0" applyFont="1" applyAlignment="1">
      <alignment horizontal="center" wrapText="1"/>
    </xf>
    <xf numFmtId="165" fontId="99" fillId="0" borderId="0" xfId="0" applyNumberFormat="1" applyFont="1" applyAlignment="1">
      <alignment horizontal="left"/>
    </xf>
    <xf numFmtId="3" fontId="98" fillId="0" borderId="1" xfId="0" applyNumberFormat="1" applyFont="1" applyBorder="1"/>
    <xf numFmtId="0" fontId="99" fillId="0" borderId="0" xfId="0" applyFont="1" applyAlignment="1">
      <alignment horizontal="center"/>
    </xf>
    <xf numFmtId="0" fontId="104" fillId="0" borderId="0" xfId="0" applyFont="1" applyAlignment="1">
      <alignment horizontal="center"/>
    </xf>
    <xf numFmtId="165" fontId="99" fillId="0" borderId="0" xfId="0" applyNumberFormat="1" applyFont="1" applyAlignment="1">
      <alignment horizontal="right"/>
    </xf>
    <xf numFmtId="1" fontId="98" fillId="0" borderId="1" xfId="0" applyNumberFormat="1" applyFont="1" applyBorder="1"/>
    <xf numFmtId="0" fontId="99" fillId="0" borderId="0" xfId="0" applyFont="1" applyAlignment="1">
      <alignment horizontal="right"/>
    </xf>
    <xf numFmtId="3" fontId="98" fillId="0" borderId="13" xfId="0" applyNumberFormat="1" applyFont="1" applyBorder="1" applyAlignment="1">
      <alignment horizontal="left"/>
    </xf>
    <xf numFmtId="0" fontId="99" fillId="0" borderId="5" xfId="0" applyFont="1" applyBorder="1" applyAlignment="1">
      <alignment horizontal="right"/>
    </xf>
    <xf numFmtId="0" fontId="98" fillId="0" borderId="6" xfId="0" applyFont="1" applyBorder="1"/>
    <xf numFmtId="0" fontId="98" fillId="0" borderId="1" xfId="0" applyFont="1" applyBorder="1"/>
    <xf numFmtId="0" fontId="99" fillId="0" borderId="4" xfId="0" applyFont="1" applyBorder="1" applyAlignment="1">
      <alignment horizontal="right"/>
    </xf>
    <xf numFmtId="3" fontId="98" fillId="0" borderId="9" xfId="0" applyNumberFormat="1" applyFont="1" applyBorder="1" applyAlignment="1" applyProtection="1">
      <alignment horizontal="left"/>
      <protection locked="0"/>
    </xf>
    <xf numFmtId="3" fontId="98" fillId="0" borderId="3" xfId="0" applyNumberFormat="1" applyFont="1" applyBorder="1"/>
    <xf numFmtId="0" fontId="98" fillId="0" borderId="7" xfId="0" applyFont="1" applyBorder="1" applyAlignment="1">
      <alignment horizontal="center"/>
    </xf>
    <xf numFmtId="165" fontId="99" fillId="0" borderId="7" xfId="0" applyNumberFormat="1" applyFont="1" applyBorder="1" applyAlignment="1">
      <alignment horizontal="right"/>
    </xf>
    <xf numFmtId="0" fontId="98" fillId="0" borderId="0" xfId="0" applyFont="1" applyAlignment="1">
      <alignment horizontal="center" vertical="center"/>
    </xf>
    <xf numFmtId="49" fontId="105" fillId="0" borderId="1" xfId="0" applyNumberFormat="1" applyFont="1" applyBorder="1" applyAlignment="1">
      <alignment horizontal="center" vertical="center" wrapText="1"/>
    </xf>
    <xf numFmtId="49" fontId="105" fillId="0" borderId="2" xfId="0" applyNumberFormat="1" applyFont="1" applyBorder="1" applyAlignment="1">
      <alignment horizontal="center" vertical="center" wrapText="1"/>
    </xf>
    <xf numFmtId="0" fontId="99" fillId="0" borderId="1" xfId="0" applyFont="1" applyBorder="1" applyAlignment="1">
      <alignment horizontal="center" vertical="center" wrapText="1"/>
    </xf>
    <xf numFmtId="0" fontId="99" fillId="0" borderId="2" xfId="0" applyFont="1" applyBorder="1" applyAlignment="1">
      <alignment horizontal="center" vertical="center" wrapText="1"/>
    </xf>
    <xf numFmtId="49" fontId="99" fillId="0" borderId="3" xfId="0" applyNumberFormat="1" applyFont="1" applyBorder="1" applyAlignment="1">
      <alignment horizontal="center" vertical="center" wrapText="1"/>
    </xf>
    <xf numFmtId="49" fontId="99" fillId="0" borderId="1" xfId="0" applyNumberFormat="1" applyFont="1" applyBorder="1" applyAlignment="1">
      <alignment horizontal="center" vertical="center" wrapText="1"/>
    </xf>
    <xf numFmtId="1" fontId="99" fillId="0" borderId="2" xfId="0" applyNumberFormat="1" applyFont="1" applyBorder="1" applyAlignment="1">
      <alignment horizontal="center" vertical="center" wrapText="1"/>
    </xf>
    <xf numFmtId="0" fontId="106" fillId="0" borderId="1" xfId="0" applyFont="1" applyBorder="1" applyAlignment="1">
      <alignment vertical="top" wrapText="1"/>
    </xf>
    <xf numFmtId="0" fontId="106" fillId="0" borderId="3" xfId="0" applyFont="1" applyBorder="1" applyAlignment="1">
      <alignment vertical="top" wrapText="1"/>
    </xf>
    <xf numFmtId="0" fontId="106" fillId="0" borderId="8" xfId="0" applyFont="1" applyBorder="1" applyAlignment="1">
      <alignment vertical="top" wrapText="1"/>
    </xf>
    <xf numFmtId="0" fontId="106" fillId="0" borderId="3" xfId="0" applyFont="1" applyBorder="1" applyAlignment="1">
      <alignment horizontal="center" vertical="top" wrapText="1"/>
    </xf>
    <xf numFmtId="2" fontId="98" fillId="4" borderId="3" xfId="0" applyNumberFormat="1" applyFont="1" applyFill="1" applyBorder="1" applyAlignment="1">
      <alignment horizontal="right" vertical="center" wrapText="1"/>
    </xf>
    <xf numFmtId="2" fontId="98" fillId="4" borderId="1" xfId="0" applyNumberFormat="1" applyFont="1" applyFill="1" applyBorder="1" applyAlignment="1">
      <alignment horizontal="right" vertical="center" wrapText="1"/>
    </xf>
    <xf numFmtId="0" fontId="106" fillId="0" borderId="0" xfId="0" applyFont="1"/>
    <xf numFmtId="0" fontId="106" fillId="0" borderId="2" xfId="0" applyFont="1" applyBorder="1" applyAlignment="1">
      <alignment vertical="top" wrapText="1"/>
    </xf>
    <xf numFmtId="0" fontId="98" fillId="0" borderId="2" xfId="0" applyFont="1" applyBorder="1" applyAlignment="1">
      <alignment vertical="top" wrapText="1"/>
    </xf>
    <xf numFmtId="0" fontId="98" fillId="0" borderId="7" xfId="0" applyFont="1" applyBorder="1" applyAlignment="1">
      <alignment vertical="top" wrapText="1"/>
    </xf>
    <xf numFmtId="0" fontId="98" fillId="0" borderId="9" xfId="0" applyFont="1" applyBorder="1" applyAlignment="1">
      <alignment vertical="top" wrapText="1"/>
    </xf>
    <xf numFmtId="0" fontId="98" fillId="0" borderId="2" xfId="0" applyFont="1" applyBorder="1" applyAlignment="1">
      <alignment horizontal="center" vertical="top" wrapText="1"/>
    </xf>
    <xf numFmtId="0" fontId="106" fillId="0" borderId="7" xfId="0" applyFont="1" applyBorder="1" applyAlignment="1">
      <alignment vertical="top" wrapText="1"/>
    </xf>
    <xf numFmtId="2" fontId="98" fillId="4" borderId="12" xfId="0" applyNumberFormat="1" applyFont="1" applyFill="1" applyBorder="1" applyAlignment="1">
      <alignment horizontal="right" vertical="center" wrapText="1"/>
    </xf>
    <xf numFmtId="2" fontId="98" fillId="4" borderId="5" xfId="0" applyNumberFormat="1" applyFont="1" applyFill="1" applyBorder="1" applyAlignment="1">
      <alignment horizontal="right" vertical="center" wrapText="1"/>
    </xf>
    <xf numFmtId="0" fontId="98" fillId="0" borderId="1" xfId="0" applyFont="1" applyBorder="1" applyAlignment="1">
      <alignment vertical="top" wrapText="1"/>
    </xf>
    <xf numFmtId="0" fontId="98" fillId="0" borderId="3" xfId="0" applyFont="1" applyBorder="1" applyAlignment="1">
      <alignment vertical="top" wrapText="1"/>
    </xf>
    <xf numFmtId="0" fontId="98" fillId="0" borderId="8" xfId="0" applyFont="1" applyBorder="1" applyAlignment="1">
      <alignment vertical="top" wrapText="1"/>
    </xf>
    <xf numFmtId="0" fontId="98" fillId="0" borderId="3" xfId="0" applyFont="1" applyBorder="1" applyAlignment="1">
      <alignment horizontal="center" vertical="top" wrapText="1"/>
    </xf>
    <xf numFmtId="0" fontId="98" fillId="0" borderId="6" xfId="0" applyFont="1" applyBorder="1" applyAlignment="1">
      <alignment vertical="top" wrapText="1"/>
    </xf>
    <xf numFmtId="2" fontId="98" fillId="0" borderId="2" xfId="0" applyNumberFormat="1" applyFont="1" applyBorder="1" applyAlignment="1">
      <alignment horizontal="right" vertical="center" wrapText="1"/>
    </xf>
    <xf numFmtId="2" fontId="98" fillId="0" borderId="1" xfId="0" applyNumberFormat="1" applyFont="1" applyBorder="1" applyAlignment="1">
      <alignment horizontal="right" vertical="center" wrapText="1"/>
    </xf>
    <xf numFmtId="2" fontId="98" fillId="0" borderId="3" xfId="0" applyNumberFormat="1" applyFont="1" applyBorder="1" applyAlignment="1">
      <alignment horizontal="right" vertical="center" wrapText="1"/>
    </xf>
    <xf numFmtId="0" fontId="106" fillId="0" borderId="10" xfId="0" applyFont="1" applyBorder="1" applyAlignment="1">
      <alignment vertical="top" wrapText="1"/>
    </xf>
    <xf numFmtId="0" fontId="106" fillId="0" borderId="9" xfId="0" applyFont="1" applyBorder="1" applyAlignment="1">
      <alignment vertical="top" wrapText="1"/>
    </xf>
    <xf numFmtId="2" fontId="98" fillId="4" borderId="2" xfId="0" applyNumberFormat="1" applyFont="1" applyFill="1" applyBorder="1" applyAlignment="1">
      <alignment horizontal="right" vertical="center" wrapText="1"/>
    </xf>
    <xf numFmtId="2" fontId="98" fillId="4" borderId="9" xfId="0" applyNumberFormat="1" applyFont="1" applyFill="1" applyBorder="1" applyAlignment="1">
      <alignment horizontal="right" vertical="center" wrapText="1"/>
    </xf>
    <xf numFmtId="0" fontId="98" fillId="0" borderId="11" xfId="0" applyFont="1" applyBorder="1" applyAlignment="1">
      <alignment vertical="top" wrapText="1"/>
    </xf>
    <xf numFmtId="0" fontId="98" fillId="0" borderId="12" xfId="0" applyFont="1" applyBorder="1" applyAlignment="1">
      <alignment vertical="top" wrapText="1"/>
    </xf>
    <xf numFmtId="0" fontId="98" fillId="0" borderId="5" xfId="0" applyFont="1" applyBorder="1" applyAlignment="1">
      <alignment vertical="top" wrapText="1"/>
    </xf>
    <xf numFmtId="0" fontId="98" fillId="0" borderId="0" xfId="0" applyFont="1" applyAlignment="1">
      <alignment vertical="top" wrapText="1"/>
    </xf>
    <xf numFmtId="0" fontId="98" fillId="0" borderId="5" xfId="0" applyFont="1" applyBorder="1" applyAlignment="1">
      <alignment horizontal="center" vertical="top" wrapText="1"/>
    </xf>
    <xf numFmtId="2" fontId="98" fillId="4" borderId="14" xfId="0" applyNumberFormat="1" applyFont="1" applyFill="1" applyBorder="1" applyAlignment="1">
      <alignment horizontal="right" vertical="center" wrapText="1"/>
    </xf>
    <xf numFmtId="2" fontId="98" fillId="4" borderId="13" xfId="0" applyNumberFormat="1" applyFont="1" applyFill="1" applyBorder="1" applyAlignment="1">
      <alignment horizontal="right" vertical="center" wrapText="1"/>
    </xf>
    <xf numFmtId="1" fontId="98" fillId="0" borderId="3" xfId="0" applyNumberFormat="1" applyFont="1" applyBorder="1" applyAlignment="1">
      <alignment horizontal="center" vertical="top" wrapText="1"/>
    </xf>
    <xf numFmtId="0" fontId="98" fillId="0" borderId="10" xfId="0" applyFont="1" applyBorder="1" applyAlignment="1">
      <alignment vertical="top" wrapText="1"/>
    </xf>
    <xf numFmtId="0" fontId="98" fillId="0" borderId="13" xfId="0" applyFont="1" applyBorder="1" applyAlignment="1">
      <alignment vertical="top" wrapText="1"/>
    </xf>
    <xf numFmtId="0" fontId="98" fillId="0" borderId="14" xfId="0" applyFont="1" applyBorder="1" applyAlignment="1">
      <alignment vertical="top" wrapText="1"/>
    </xf>
    <xf numFmtId="0" fontId="98" fillId="0" borderId="14" xfId="0" applyFont="1" applyBorder="1" applyAlignment="1">
      <alignment horizontal="center" vertical="top" wrapText="1"/>
    </xf>
    <xf numFmtId="0" fontId="98" fillId="0" borderId="4" xfId="0" applyFont="1" applyBorder="1" applyAlignment="1">
      <alignment vertical="top" wrapText="1"/>
    </xf>
    <xf numFmtId="2" fontId="98" fillId="0" borderId="14" xfId="0" applyNumberFormat="1" applyFont="1" applyBorder="1" applyAlignment="1">
      <alignment horizontal="right" vertical="center" wrapText="1"/>
    </xf>
    <xf numFmtId="0" fontId="98" fillId="0" borderId="8" xfId="0" applyFont="1" applyBorder="1" applyAlignment="1">
      <alignment horizontal="left" vertical="top" wrapText="1"/>
    </xf>
    <xf numFmtId="0" fontId="106" fillId="0" borderId="10" xfId="0" applyFont="1" applyBorder="1" applyAlignment="1">
      <alignment vertical="center" wrapText="1"/>
    </xf>
    <xf numFmtId="0" fontId="106" fillId="0" borderId="9" xfId="0" applyFont="1" applyBorder="1" applyAlignment="1">
      <alignment vertical="center" wrapText="1"/>
    </xf>
    <xf numFmtId="0" fontId="106" fillId="0" borderId="7" xfId="0" applyFont="1" applyBorder="1" applyAlignment="1">
      <alignment vertical="center" wrapText="1"/>
    </xf>
    <xf numFmtId="2" fontId="98" fillId="4" borderId="6" xfId="0" applyNumberFormat="1" applyFont="1" applyFill="1" applyBorder="1" applyAlignment="1">
      <alignment horizontal="right" vertical="center" wrapText="1"/>
    </xf>
    <xf numFmtId="0" fontId="98" fillId="0" borderId="0" xfId="0" applyFont="1" applyAlignment="1">
      <alignment vertical="top"/>
    </xf>
    <xf numFmtId="2" fontId="98" fillId="4" borderId="10" xfId="0" applyNumberFormat="1" applyFont="1" applyFill="1" applyBorder="1" applyAlignment="1">
      <alignment horizontal="right" vertical="center" wrapText="1"/>
    </xf>
    <xf numFmtId="2" fontId="98" fillId="4" borderId="11" xfId="0" applyNumberFormat="1" applyFont="1" applyFill="1" applyBorder="1" applyAlignment="1">
      <alignment horizontal="right" vertical="center" wrapText="1"/>
    </xf>
    <xf numFmtId="0" fontId="106" fillId="0" borderId="6" xfId="0" applyFont="1" applyBorder="1" applyAlignment="1">
      <alignment vertical="top" wrapText="1"/>
    </xf>
    <xf numFmtId="0" fontId="98" fillId="0" borderId="1" xfId="0" applyFont="1" applyBorder="1" applyAlignment="1">
      <alignment horizontal="center" vertical="top" wrapText="1"/>
    </xf>
    <xf numFmtId="0" fontId="106" fillId="0" borderId="1" xfId="0" applyFont="1" applyBorder="1" applyAlignment="1">
      <alignment horizontal="center" vertical="top" wrapText="1"/>
    </xf>
    <xf numFmtId="0" fontId="98" fillId="0" borderId="9" xfId="0" applyFont="1" applyBorder="1" applyAlignment="1">
      <alignment horizontal="center" vertical="top" wrapText="1"/>
    </xf>
    <xf numFmtId="0" fontId="98" fillId="0" borderId="12" xfId="0" applyFont="1" applyBorder="1" applyAlignment="1">
      <alignment horizontal="center" vertical="top" wrapText="1"/>
    </xf>
    <xf numFmtId="0" fontId="100" fillId="0" borderId="4" xfId="0" applyFont="1" applyBorder="1"/>
    <xf numFmtId="0" fontId="106" fillId="0" borderId="8" xfId="0" applyFont="1" applyBorder="1" applyAlignment="1">
      <alignment vertical="center" wrapText="1"/>
    </xf>
    <xf numFmtId="2" fontId="98" fillId="4" borderId="3" xfId="0" applyNumberFormat="1" applyFont="1" applyFill="1" applyBorder="1" applyAlignment="1">
      <alignment horizontal="right" vertical="center"/>
    </xf>
    <xf numFmtId="2" fontId="98" fillId="4" borderId="6" xfId="0" applyNumberFormat="1" applyFont="1" applyFill="1" applyBorder="1" applyAlignment="1">
      <alignment horizontal="right" vertical="center"/>
    </xf>
    <xf numFmtId="2" fontId="98" fillId="4" borderId="1" xfId="0" applyNumberFormat="1" applyFont="1" applyFill="1" applyBorder="1" applyAlignment="1">
      <alignment horizontal="right" vertical="center"/>
    </xf>
    <xf numFmtId="0" fontId="98" fillId="0" borderId="13" xfId="0" applyFont="1" applyBorder="1" applyAlignment="1">
      <alignment horizontal="center" vertical="top" wrapText="1"/>
    </xf>
    <xf numFmtId="2" fontId="98" fillId="4" borderId="15" xfId="0" applyNumberFormat="1" applyFont="1" applyFill="1" applyBorder="1" applyAlignment="1">
      <alignment horizontal="right" vertical="center" wrapText="1"/>
    </xf>
    <xf numFmtId="0" fontId="98" fillId="0" borderId="1" xfId="0" applyFont="1" applyBorder="1" applyAlignment="1">
      <alignment wrapText="1"/>
    </xf>
    <xf numFmtId="0" fontId="98" fillId="0" borderId="1" xfId="0" applyFont="1" applyBorder="1" applyAlignment="1">
      <alignment horizontal="center" vertical="center" wrapText="1"/>
    </xf>
    <xf numFmtId="2" fontId="98" fillId="0" borderId="8" xfId="0" applyNumberFormat="1" applyFont="1" applyBorder="1" applyAlignment="1">
      <alignment horizontal="right" vertical="center" wrapText="1"/>
    </xf>
    <xf numFmtId="2" fontId="98" fillId="0" borderId="9" xfId="0" applyNumberFormat="1" applyFont="1" applyBorder="1" applyAlignment="1">
      <alignment horizontal="right" vertical="center" wrapText="1"/>
    </xf>
    <xf numFmtId="0" fontId="98" fillId="0" borderId="15" xfId="0" applyFont="1" applyBorder="1" applyAlignment="1">
      <alignment vertical="top" wrapText="1"/>
    </xf>
    <xf numFmtId="0" fontId="106" fillId="0" borderId="2" xfId="0" applyFont="1" applyBorder="1" applyAlignment="1">
      <alignment horizontal="center" vertical="top" wrapText="1"/>
    </xf>
    <xf numFmtId="2" fontId="98" fillId="0" borderId="13" xfId="0" applyNumberFormat="1" applyFont="1" applyBorder="1" applyAlignment="1">
      <alignment horizontal="right" vertical="center" wrapText="1"/>
    </xf>
    <xf numFmtId="2" fontId="98" fillId="0" borderId="15" xfId="0" applyNumberFormat="1" applyFont="1" applyBorder="1" applyAlignment="1">
      <alignment horizontal="right" vertical="center" wrapText="1"/>
    </xf>
    <xf numFmtId="2" fontId="98" fillId="0" borderId="12" xfId="0" applyNumberFormat="1" applyFont="1" applyBorder="1" applyAlignment="1">
      <alignment horizontal="right" vertical="center" wrapText="1"/>
    </xf>
    <xf numFmtId="2" fontId="98" fillId="0" borderId="5" xfId="0" applyNumberFormat="1" applyFont="1" applyBorder="1" applyAlignment="1">
      <alignment horizontal="right" vertical="center" wrapText="1"/>
    </xf>
    <xf numFmtId="1" fontId="98" fillId="0" borderId="1" xfId="0" applyNumberFormat="1" applyFont="1" applyBorder="1" applyAlignment="1">
      <alignment horizontal="right" vertical="center" wrapText="1"/>
    </xf>
    <xf numFmtId="0" fontId="98" fillId="0" borderId="8" xfId="0" applyFont="1" applyBorder="1" applyAlignment="1">
      <alignment vertical="center" wrapText="1"/>
    </xf>
    <xf numFmtId="0" fontId="98" fillId="0" borderId="7" xfId="0" applyFont="1" applyBorder="1" applyAlignment="1">
      <alignment horizontal="center" vertical="top" wrapText="1"/>
    </xf>
    <xf numFmtId="0" fontId="98" fillId="0" borderId="8" xfId="0" applyFont="1" applyBorder="1" applyAlignment="1">
      <alignment horizontal="center" vertical="top" wrapText="1"/>
    </xf>
    <xf numFmtId="2" fontId="98" fillId="0" borderId="7" xfId="0" applyNumberFormat="1" applyFont="1" applyBorder="1" applyAlignment="1">
      <alignment horizontal="right" vertical="center" wrapText="1"/>
    </xf>
    <xf numFmtId="2" fontId="98" fillId="0" borderId="6" xfId="0" applyNumberFormat="1" applyFont="1" applyBorder="1" applyAlignment="1">
      <alignment horizontal="right" vertical="center" wrapText="1"/>
    </xf>
    <xf numFmtId="165" fontId="98" fillId="2" borderId="2" xfId="0" applyNumberFormat="1" applyFont="1" applyFill="1" applyBorder="1" applyAlignment="1">
      <alignment horizontal="right" vertical="center" wrapText="1"/>
    </xf>
    <xf numFmtId="0" fontId="108" fillId="0" borderId="14" xfId="0" applyFont="1" applyBorder="1" applyAlignment="1">
      <alignment horizontal="center" vertical="top" wrapText="1"/>
    </xf>
    <xf numFmtId="0" fontId="110" fillId="0" borderId="3" xfId="0" applyFont="1" applyBorder="1" applyAlignment="1">
      <alignment vertical="top" wrapText="1"/>
    </xf>
    <xf numFmtId="0" fontId="110" fillId="0" borderId="3" xfId="0" applyFont="1" applyBorder="1" applyAlignment="1">
      <alignment horizontal="center" vertical="top" wrapText="1"/>
    </xf>
    <xf numFmtId="2" fontId="98" fillId="4" borderId="8" xfId="0" applyNumberFormat="1" applyFont="1" applyFill="1" applyBorder="1" applyAlignment="1">
      <alignment horizontal="right" vertical="center" wrapText="1"/>
    </xf>
    <xf numFmtId="2" fontId="98" fillId="4" borderId="7" xfId="0" applyNumberFormat="1" applyFont="1" applyFill="1" applyBorder="1" applyAlignment="1">
      <alignment horizontal="right" vertical="center" wrapText="1"/>
    </xf>
    <xf numFmtId="165" fontId="98" fillId="3" borderId="3" xfId="0" applyNumberFormat="1" applyFont="1" applyFill="1" applyBorder="1" applyAlignment="1">
      <alignment horizontal="right" vertical="center" wrapText="1"/>
    </xf>
    <xf numFmtId="2" fontId="98" fillId="0" borderId="4" xfId="0" applyNumberFormat="1" applyFont="1" applyBorder="1" applyAlignment="1">
      <alignment horizontal="right" vertical="center" wrapText="1"/>
    </xf>
    <xf numFmtId="2" fontId="98" fillId="4" borderId="4" xfId="0" applyNumberFormat="1" applyFont="1" applyFill="1" applyBorder="1" applyAlignment="1">
      <alignment horizontal="right" vertical="center" wrapText="1"/>
    </xf>
    <xf numFmtId="0" fontId="98" fillId="0" borderId="3" xfId="0" applyFont="1" applyBorder="1"/>
    <xf numFmtId="0" fontId="98" fillId="0" borderId="8" xfId="0" applyFont="1" applyBorder="1"/>
    <xf numFmtId="0" fontId="98" fillId="0" borderId="1" xfId="0" applyFont="1" applyBorder="1" applyAlignment="1">
      <alignment horizontal="center"/>
    </xf>
    <xf numFmtId="0" fontId="106" fillId="0" borderId="8" xfId="0" applyFont="1" applyBorder="1"/>
    <xf numFmtId="165" fontId="98" fillId="0" borderId="4" xfId="0" applyNumberFormat="1" applyFont="1" applyBorder="1" applyAlignment="1">
      <alignment horizontal="right" vertical="center"/>
    </xf>
    <xf numFmtId="165" fontId="98" fillId="0" borderId="0" xfId="0" applyNumberFormat="1" applyFont="1" applyAlignment="1">
      <alignment horizontal="right" vertical="center"/>
    </xf>
    <xf numFmtId="0" fontId="98" fillId="0" borderId="7" xfId="0" applyFont="1" applyBorder="1"/>
    <xf numFmtId="0" fontId="99" fillId="0" borderId="0" xfId="0" applyFont="1" applyAlignment="1">
      <alignment horizontal="center" vertical="center" wrapText="1"/>
    </xf>
    <xf numFmtId="165" fontId="98" fillId="0" borderId="7" xfId="0" applyNumberFormat="1" applyFont="1" applyBorder="1" applyAlignment="1">
      <alignment horizontal="right" vertical="center"/>
    </xf>
    <xf numFmtId="0" fontId="99" fillId="0" borderId="0" xfId="0" applyFont="1" applyAlignment="1">
      <alignment vertical="top"/>
    </xf>
    <xf numFmtId="0" fontId="111" fillId="0" borderId="0" xfId="0" applyFont="1" applyAlignment="1">
      <alignment horizontal="center" vertical="top"/>
    </xf>
    <xf numFmtId="0" fontId="98" fillId="0" borderId="0" xfId="0" applyFont="1" applyAlignment="1">
      <alignment horizontal="left" vertical="top"/>
    </xf>
    <xf numFmtId="0" fontId="112" fillId="0" borderId="0" xfId="0" applyFont="1" applyAlignment="1">
      <alignment horizontal="center" vertical="top"/>
    </xf>
    <xf numFmtId="0" fontId="111" fillId="0" borderId="4" xfId="0" applyFont="1" applyBorder="1" applyAlignment="1">
      <alignment horizontal="center" vertical="top"/>
    </xf>
    <xf numFmtId="0" fontId="23" fillId="0" borderId="31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/>
      <protection locked="0"/>
    </xf>
    <xf numFmtId="0" fontId="23" fillId="0" borderId="49" xfId="0" applyFont="1" applyBorder="1" applyAlignment="1" applyProtection="1">
      <alignment horizontal="center" vertical="center" wrapText="1"/>
      <protection locked="0"/>
    </xf>
    <xf numFmtId="0" fontId="23" fillId="0" borderId="28" xfId="0" applyFont="1" applyBorder="1" applyAlignment="1" applyProtection="1">
      <alignment horizontal="center" vertical="center" wrapText="1"/>
      <protection locked="0"/>
    </xf>
    <xf numFmtId="0" fontId="23" fillId="0" borderId="50" xfId="0" applyFont="1" applyBorder="1" applyAlignment="1" applyProtection="1">
      <alignment horizontal="center" vertical="center" wrapText="1"/>
      <protection locked="0"/>
    </xf>
    <xf numFmtId="165" fontId="64" fillId="0" borderId="0" xfId="6" applyNumberFormat="1" applyFont="1" applyAlignment="1" applyProtection="1">
      <alignment horizontal="center"/>
      <protection locked="0"/>
    </xf>
    <xf numFmtId="0" fontId="93" fillId="0" borderId="0" xfId="0" applyFont="1"/>
    <xf numFmtId="0" fontId="17" fillId="0" borderId="0" xfId="0" applyFont="1" applyAlignment="1"/>
    <xf numFmtId="0" fontId="17" fillId="0" borderId="17" xfId="0" applyFont="1" applyBorder="1" applyAlignment="1">
      <alignment horizontal="right"/>
    </xf>
    <xf numFmtId="0" fontId="42" fillId="0" borderId="0" xfId="0" applyFont="1"/>
    <xf numFmtId="0" fontId="36" fillId="0" borderId="7" xfId="0" applyFont="1" applyBorder="1" applyAlignment="1">
      <alignment horizontal="left" vertical="center"/>
    </xf>
    <xf numFmtId="0" fontId="49" fillId="0" borderId="0" xfId="0" applyFont="1" applyAlignment="1">
      <alignment horizontal="center" vertical="top"/>
    </xf>
    <xf numFmtId="165" fontId="43" fillId="0" borderId="13" xfId="0" applyNumberFormat="1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wrapText="1"/>
    </xf>
    <xf numFmtId="165" fontId="43" fillId="0" borderId="14" xfId="0" applyNumberFormat="1" applyFont="1" applyBorder="1" applyAlignment="1">
      <alignment horizontal="center" vertical="center" wrapText="1"/>
    </xf>
    <xf numFmtId="0" fontId="42" fillId="0" borderId="2" xfId="0" applyFont="1" applyBorder="1" applyAlignment="1">
      <alignment wrapText="1"/>
    </xf>
    <xf numFmtId="49" fontId="37" fillId="0" borderId="6" xfId="0" applyNumberFormat="1" applyFont="1" applyBorder="1" applyAlignment="1">
      <alignment horizontal="center" vertical="center"/>
    </xf>
    <xf numFmtId="49" fontId="37" fillId="0" borderId="8" xfId="0" applyNumberFormat="1" applyFont="1" applyBorder="1" applyAlignment="1">
      <alignment horizontal="center" vertical="center"/>
    </xf>
    <xf numFmtId="49" fontId="37" fillId="0" borderId="3" xfId="0" applyNumberFormat="1" applyFont="1" applyBorder="1" applyAlignment="1">
      <alignment horizontal="center" vertical="center"/>
    </xf>
    <xf numFmtId="0" fontId="36" fillId="0" borderId="7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top" wrapText="1"/>
    </xf>
    <xf numFmtId="0" fontId="36" fillId="0" borderId="0" xfId="0" applyFont="1" applyAlignment="1">
      <alignment horizontal="left" vertical="top" wrapText="1"/>
    </xf>
    <xf numFmtId="0" fontId="37" fillId="0" borderId="0" xfId="0" applyFont="1" applyAlignment="1">
      <alignment horizontal="right"/>
    </xf>
    <xf numFmtId="0" fontId="36" fillId="0" borderId="7" xfId="0" applyFont="1" applyBorder="1" applyAlignment="1">
      <alignment horizontal="left" vertical="top" wrapText="1"/>
    </xf>
    <xf numFmtId="49" fontId="43" fillId="0" borderId="15" xfId="0" applyNumberFormat="1" applyFont="1" applyBorder="1" applyAlignment="1">
      <alignment horizontal="left" vertical="center" wrapText="1"/>
    </xf>
    <xf numFmtId="0" fontId="42" fillId="0" borderId="4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7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/>
    </xf>
    <xf numFmtId="0" fontId="43" fillId="0" borderId="14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wrapText="1"/>
    </xf>
    <xf numFmtId="0" fontId="43" fillId="0" borderId="3" xfId="0" applyFont="1" applyBorder="1" applyAlignment="1">
      <alignment horizontal="center" wrapText="1"/>
    </xf>
    <xf numFmtId="0" fontId="37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38" fillId="0" borderId="16" xfId="0" applyFont="1" applyBorder="1" applyAlignment="1">
      <alignment horizontal="center" wrapText="1"/>
    </xf>
    <xf numFmtId="0" fontId="37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91" fillId="0" borderId="0" xfId="0" applyFont="1" applyAlignment="1">
      <alignment horizontal="center"/>
    </xf>
    <xf numFmtId="0" fontId="37" fillId="0" borderId="0" xfId="0" applyFont="1"/>
    <xf numFmtId="0" fontId="36" fillId="0" borderId="7" xfId="0" applyFont="1" applyBorder="1"/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top" wrapText="1"/>
    </xf>
    <xf numFmtId="0" fontId="98" fillId="0" borderId="7" xfId="0" applyFont="1" applyBorder="1" applyAlignment="1">
      <alignment horizontal="left" vertical="center"/>
    </xf>
    <xf numFmtId="0" fontId="99" fillId="0" borderId="0" xfId="0" applyFont="1" applyAlignment="1">
      <alignment horizontal="left" vertical="top" wrapText="1"/>
    </xf>
    <xf numFmtId="0" fontId="111" fillId="0" borderId="0" xfId="0" applyFont="1" applyAlignment="1">
      <alignment horizontal="center" vertical="top"/>
    </xf>
    <xf numFmtId="165" fontId="105" fillId="0" borderId="13" xfId="0" applyNumberFormat="1" applyFont="1" applyBorder="1" applyAlignment="1">
      <alignment horizontal="center" vertical="center" wrapText="1"/>
    </xf>
    <xf numFmtId="0" fontId="104" fillId="0" borderId="9" xfId="0" applyFont="1" applyBorder="1" applyAlignment="1">
      <alignment horizontal="center" wrapText="1"/>
    </xf>
    <xf numFmtId="165" fontId="105" fillId="0" borderId="14" xfId="0" applyNumberFormat="1" applyFont="1" applyBorder="1" applyAlignment="1">
      <alignment horizontal="center" vertical="center" wrapText="1"/>
    </xf>
    <xf numFmtId="0" fontId="104" fillId="0" borderId="2" xfId="0" applyFont="1" applyBorder="1" applyAlignment="1">
      <alignment wrapText="1"/>
    </xf>
    <xf numFmtId="49" fontId="99" fillId="0" borderId="6" xfId="0" applyNumberFormat="1" applyFont="1" applyBorder="1" applyAlignment="1">
      <alignment horizontal="center" vertical="center"/>
    </xf>
    <xf numFmtId="49" fontId="99" fillId="0" borderId="8" xfId="0" applyNumberFormat="1" applyFont="1" applyBorder="1" applyAlignment="1">
      <alignment horizontal="center" vertical="center"/>
    </xf>
    <xf numFmtId="49" fontId="99" fillId="0" borderId="3" xfId="0" applyNumberFormat="1" applyFont="1" applyBorder="1" applyAlignment="1">
      <alignment horizontal="center" vertical="center"/>
    </xf>
    <xf numFmtId="0" fontId="98" fillId="0" borderId="0" xfId="0" applyFont="1" applyAlignment="1">
      <alignment horizontal="left" vertical="top" wrapText="1"/>
    </xf>
    <xf numFmtId="0" fontId="99" fillId="0" borderId="0" xfId="0" applyFont="1" applyAlignment="1">
      <alignment horizontal="right"/>
    </xf>
    <xf numFmtId="0" fontId="98" fillId="0" borderId="7" xfId="0" applyFont="1" applyBorder="1" applyAlignment="1">
      <alignment horizontal="left" vertical="top" wrapText="1"/>
    </xf>
    <xf numFmtId="49" fontId="105" fillId="0" borderId="15" xfId="0" applyNumberFormat="1" applyFont="1" applyBorder="1" applyAlignment="1">
      <alignment horizontal="left" vertical="center" wrapText="1"/>
    </xf>
    <xf numFmtId="0" fontId="104" fillId="0" borderId="4" xfId="0" applyFont="1" applyBorder="1" applyAlignment="1">
      <alignment horizontal="left" vertical="center" wrapText="1"/>
    </xf>
    <xf numFmtId="0" fontId="104" fillId="0" borderId="10" xfId="0" applyFont="1" applyBorder="1" applyAlignment="1">
      <alignment horizontal="left" vertical="center" wrapText="1"/>
    </xf>
    <xf numFmtId="0" fontId="104" fillId="0" borderId="7" xfId="0" applyFont="1" applyBorder="1" applyAlignment="1">
      <alignment horizontal="left" vertical="center" wrapText="1"/>
    </xf>
    <xf numFmtId="0" fontId="105" fillId="0" borderId="13" xfId="0" applyFont="1" applyBorder="1" applyAlignment="1">
      <alignment horizontal="center" vertical="center"/>
    </xf>
    <xf numFmtId="0" fontId="104" fillId="0" borderId="9" xfId="0" applyFont="1" applyBorder="1" applyAlignment="1">
      <alignment horizontal="center"/>
    </xf>
    <xf numFmtId="0" fontId="105" fillId="0" borderId="14" xfId="0" applyFont="1" applyBorder="1" applyAlignment="1">
      <alignment horizontal="center" vertical="center" wrapText="1"/>
    </xf>
    <xf numFmtId="0" fontId="105" fillId="0" borderId="2" xfId="0" applyFont="1" applyBorder="1" applyAlignment="1">
      <alignment horizontal="center" vertical="center" wrapText="1"/>
    </xf>
    <xf numFmtId="0" fontId="105" fillId="0" borderId="6" xfId="0" applyFont="1" applyBorder="1" applyAlignment="1">
      <alignment horizontal="center" wrapText="1"/>
    </xf>
    <xf numFmtId="0" fontId="105" fillId="0" borderId="3" xfId="0" applyFont="1" applyBorder="1" applyAlignment="1">
      <alignment horizontal="center" wrapText="1"/>
    </xf>
    <xf numFmtId="0" fontId="99" fillId="0" borderId="0" xfId="0" applyFont="1" applyAlignment="1">
      <alignment horizontal="center" vertical="center" wrapText="1"/>
    </xf>
    <xf numFmtId="0" fontId="101" fillId="0" borderId="0" xfId="0" applyFont="1" applyAlignment="1">
      <alignment horizontal="center" wrapText="1"/>
    </xf>
    <xf numFmtId="0" fontId="100" fillId="0" borderId="16" xfId="0" applyFont="1" applyBorder="1" applyAlignment="1">
      <alignment horizontal="center" wrapText="1"/>
    </xf>
    <xf numFmtId="0" fontId="99" fillId="0" borderId="0" xfId="0" applyFont="1" applyAlignment="1">
      <alignment horizontal="center"/>
    </xf>
    <xf numFmtId="0" fontId="101" fillId="0" borderId="0" xfId="0" applyFont="1" applyAlignment="1">
      <alignment horizontal="center"/>
    </xf>
    <xf numFmtId="0" fontId="101" fillId="0" borderId="0" xfId="0" applyFont="1" applyAlignment="1">
      <alignment horizontal="center" vertical="center" wrapText="1"/>
    </xf>
    <xf numFmtId="0" fontId="98" fillId="0" borderId="0" xfId="0" applyFont="1" applyAlignment="1">
      <alignment horizontal="center"/>
    </xf>
    <xf numFmtId="0" fontId="99" fillId="0" borderId="0" xfId="0" applyFont="1"/>
    <xf numFmtId="0" fontId="98" fillId="0" borderId="7" xfId="0" applyFont="1" applyBorder="1"/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0" borderId="23" xfId="0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5" fillId="0" borderId="17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/>
    <xf numFmtId="0" fontId="7" fillId="0" borderId="2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19" xfId="0" applyBorder="1"/>
    <xf numFmtId="2" fontId="0" fillId="0" borderId="18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5" xfId="0" applyBorder="1" applyAlignment="1">
      <alignment horizontal="left"/>
    </xf>
    <xf numFmtId="2" fontId="0" fillId="0" borderId="21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7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right" vertical="center"/>
    </xf>
    <xf numFmtId="0" fontId="12" fillId="0" borderId="19" xfId="1" applyFont="1" applyBorder="1" applyAlignment="1">
      <alignment horizontal="center" vertical="top" wrapText="1"/>
    </xf>
    <xf numFmtId="0" fontId="12" fillId="0" borderId="0" xfId="1" applyFont="1" applyAlignment="1">
      <alignment horizontal="center" vertical="top"/>
    </xf>
    <xf numFmtId="0" fontId="2" fillId="0" borderId="7" xfId="0" applyFont="1" applyBorder="1" applyAlignment="1">
      <alignment horizontal="center"/>
    </xf>
    <xf numFmtId="0" fontId="12" fillId="0" borderId="0" xfId="1" applyFont="1" applyAlignment="1">
      <alignment horizontal="center" vertical="top" wrapText="1"/>
    </xf>
    <xf numFmtId="0" fontId="13" fillId="0" borderId="17" xfId="1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7" xfId="0" applyFont="1" applyBorder="1" applyAlignment="1">
      <alignment horizontal="left" vertical="center"/>
    </xf>
    <xf numFmtId="0" fontId="18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22" fillId="0" borderId="31" xfId="0" applyFont="1" applyBorder="1" applyAlignment="1">
      <alignment horizontal="center" vertical="center" wrapText="1"/>
    </xf>
    <xf numFmtId="0" fontId="5" fillId="0" borderId="31" xfId="0" applyFont="1" applyBorder="1" applyAlignment="1">
      <alignment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wrapText="1"/>
    </xf>
    <xf numFmtId="0" fontId="22" fillId="0" borderId="27" xfId="0" applyFont="1" applyBorder="1" applyAlignment="1">
      <alignment wrapText="1"/>
    </xf>
    <xf numFmtId="0" fontId="12" fillId="0" borderId="19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center"/>
    </xf>
    <xf numFmtId="0" fontId="16" fillId="0" borderId="17" xfId="0" applyFont="1" applyBorder="1" applyAlignment="1">
      <alignment horizontal="center"/>
    </xf>
    <xf numFmtId="0" fontId="93" fillId="0" borderId="33" xfId="0" applyFont="1" applyBorder="1" applyAlignment="1">
      <alignment horizontal="left" vertical="center" wrapText="1"/>
    </xf>
    <xf numFmtId="0" fontId="92" fillId="0" borderId="0" xfId="0" applyFont="1" applyAlignment="1">
      <alignment horizontal="center" wrapText="1"/>
    </xf>
    <xf numFmtId="0" fontId="94" fillId="0" borderId="32" xfId="0" applyFont="1" applyBorder="1" applyAlignment="1">
      <alignment horizontal="center"/>
    </xf>
    <xf numFmtId="0" fontId="93" fillId="0" borderId="0" xfId="0" applyFont="1" applyAlignment="1">
      <alignment horizontal="center"/>
    </xf>
    <xf numFmtId="0" fontId="95" fillId="0" borderId="0" xfId="0" applyFont="1" applyAlignment="1">
      <alignment horizontal="center" vertical="center" wrapText="1"/>
    </xf>
    <xf numFmtId="0" fontId="96" fillId="0" borderId="0" xfId="0" applyFont="1" applyAlignment="1">
      <alignment horizontal="center" vertical="center"/>
    </xf>
    <xf numFmtId="0" fontId="93" fillId="0" borderId="0" xfId="0" applyFont="1" applyAlignment="1">
      <alignment horizontal="left" vertical="center" wrapText="1"/>
    </xf>
    <xf numFmtId="0" fontId="93" fillId="0" borderId="0" xfId="0" applyFont="1" applyAlignment="1">
      <alignment horizontal="left"/>
    </xf>
    <xf numFmtId="0" fontId="92" fillId="0" borderId="34" xfId="0" applyFont="1" applyFill="1" applyBorder="1" applyAlignment="1">
      <alignment horizontal="center" vertical="center"/>
    </xf>
    <xf numFmtId="0" fontId="92" fillId="0" borderId="35" xfId="0" applyFont="1" applyFill="1" applyBorder="1" applyAlignment="1">
      <alignment horizontal="center" vertical="center"/>
    </xf>
    <xf numFmtId="0" fontId="92" fillId="0" borderId="36" xfId="0" applyFont="1" applyFill="1" applyBorder="1" applyAlignment="1">
      <alignment horizontal="center" vertical="center"/>
    </xf>
    <xf numFmtId="0" fontId="92" fillId="0" borderId="33" xfId="0" applyFont="1" applyBorder="1" applyAlignment="1">
      <alignment horizontal="left" vertical="center" wrapText="1"/>
    </xf>
    <xf numFmtId="0" fontId="93" fillId="0" borderId="0" xfId="0" applyFont="1"/>
    <xf numFmtId="0" fontId="94" fillId="0" borderId="0" xfId="0" applyFont="1" applyAlignment="1">
      <alignment horizontal="center"/>
    </xf>
    <xf numFmtId="0" fontId="114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93" fillId="0" borderId="37" xfId="0" applyFont="1" applyBorder="1" applyAlignment="1">
      <alignment horizontal="center" vertical="center"/>
    </xf>
    <xf numFmtId="0" fontId="59" fillId="0" borderId="38" xfId="0" applyFont="1" applyBorder="1" applyAlignment="1">
      <alignment horizontal="center" vertical="center" wrapText="1"/>
    </xf>
    <xf numFmtId="0" fontId="53" fillId="0" borderId="38" xfId="0" applyFont="1" applyBorder="1" applyAlignment="1">
      <alignment horizontal="center" wrapText="1"/>
    </xf>
    <xf numFmtId="0" fontId="53" fillId="0" borderId="38" xfId="0" applyFont="1" applyBorder="1" applyAlignment="1">
      <alignment horizontal="center" vertical="center"/>
    </xf>
    <xf numFmtId="0" fontId="52" fillId="0" borderId="37" xfId="0" applyFont="1" applyBorder="1" applyAlignment="1">
      <alignment horizontal="right"/>
    </xf>
    <xf numFmtId="0" fontId="53" fillId="0" borderId="0" xfId="0" applyFont="1" applyAlignment="1">
      <alignment horizontal="center" vertical="center"/>
    </xf>
    <xf numFmtId="0" fontId="53" fillId="0" borderId="0" xfId="0" applyFont="1"/>
    <xf numFmtId="0" fontId="61" fillId="0" borderId="32" xfId="0" applyFont="1" applyBorder="1" applyAlignment="1">
      <alignment horizontal="center" vertical="top"/>
    </xf>
    <xf numFmtId="0" fontId="53" fillId="0" borderId="38" xfId="0" applyFont="1" applyBorder="1" applyAlignment="1">
      <alignment horizontal="center" vertical="center" wrapText="1"/>
    </xf>
    <xf numFmtId="2" fontId="59" fillId="0" borderId="38" xfId="0" applyNumberFormat="1" applyFont="1" applyBorder="1" applyAlignment="1">
      <alignment horizontal="center"/>
    </xf>
    <xf numFmtId="0" fontId="53" fillId="0" borderId="38" xfId="0" applyFont="1" applyBorder="1"/>
    <xf numFmtId="0" fontId="59" fillId="0" borderId="38" xfId="0" applyFont="1" applyBorder="1" applyAlignment="1">
      <alignment horizontal="center"/>
    </xf>
    <xf numFmtId="0" fontId="53" fillId="0" borderId="3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6" fillId="0" borderId="17" xfId="0" applyFont="1" applyBorder="1" applyAlignment="1">
      <alignment horizontal="right"/>
    </xf>
    <xf numFmtId="0" fontId="6" fillId="0" borderId="2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31" xfId="0" applyFont="1" applyBorder="1" applyAlignment="1">
      <alignment horizontal="center" wrapText="1"/>
    </xf>
    <xf numFmtId="0" fontId="6" fillId="0" borderId="31" xfId="0" applyFont="1" applyBorder="1"/>
    <xf numFmtId="0" fontId="0" fillId="0" borderId="0" xfId="0"/>
    <xf numFmtId="0" fontId="32" fillId="0" borderId="0" xfId="0" applyFont="1" applyAlignment="1">
      <alignment horizontal="left" wrapText="1"/>
    </xf>
    <xf numFmtId="0" fontId="52" fillId="0" borderId="0" xfId="0" applyFont="1" applyAlignment="1">
      <alignment horizontal="left" vertical="center" wrapText="1"/>
    </xf>
    <xf numFmtId="0" fontId="52" fillId="0" borderId="37" xfId="0" applyFont="1" applyBorder="1" applyAlignment="1">
      <alignment horizontal="center" vertical="center"/>
    </xf>
    <xf numFmtId="0" fontId="52" fillId="0" borderId="0" xfId="0" applyFont="1"/>
    <xf numFmtId="0" fontId="52" fillId="0" borderId="33" xfId="0" applyFont="1" applyBorder="1" applyAlignment="1">
      <alignment horizontal="left" vertical="center" wrapText="1"/>
    </xf>
    <xf numFmtId="0" fontId="51" fillId="0" borderId="33" xfId="0" applyFont="1" applyBorder="1" applyAlignment="1">
      <alignment horizontal="left" vertical="center" wrapText="1"/>
    </xf>
    <xf numFmtId="0" fontId="55" fillId="0" borderId="0" xfId="0" applyFont="1" applyAlignment="1">
      <alignment horizontal="center" vertical="center"/>
    </xf>
    <xf numFmtId="0" fontId="51" fillId="0" borderId="0" xfId="0" applyFont="1" applyAlignment="1">
      <alignment horizontal="center" wrapText="1"/>
    </xf>
    <xf numFmtId="0" fontId="53" fillId="0" borderId="32" xfId="0" applyFont="1" applyBorder="1" applyAlignment="1">
      <alignment horizontal="center"/>
    </xf>
    <xf numFmtId="0" fontId="54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51" fillId="0" borderId="34" xfId="0" applyFont="1" applyFill="1" applyBorder="1" applyAlignment="1">
      <alignment horizontal="center" vertical="center"/>
    </xf>
    <xf numFmtId="0" fontId="51" fillId="0" borderId="35" xfId="0" applyFont="1" applyFill="1" applyBorder="1" applyAlignment="1">
      <alignment horizontal="center" vertical="center"/>
    </xf>
    <xf numFmtId="0" fontId="51" fillId="0" borderId="36" xfId="0" applyFont="1" applyFill="1" applyBorder="1" applyAlignment="1">
      <alignment horizontal="center" vertical="center"/>
    </xf>
    <xf numFmtId="0" fontId="23" fillId="0" borderId="31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/>
      <protection locked="0"/>
    </xf>
    <xf numFmtId="0" fontId="23" fillId="0" borderId="19" xfId="0" applyFont="1" applyBorder="1" applyAlignment="1" applyProtection="1">
      <alignment horizontal="center"/>
      <protection locked="0"/>
    </xf>
    <xf numFmtId="0" fontId="23" fillId="0" borderId="17" xfId="0" applyFont="1" applyBorder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left" wrapText="1"/>
      <protection locked="0"/>
    </xf>
    <xf numFmtId="0" fontId="23" fillId="0" borderId="31" xfId="0" applyFont="1" applyBorder="1" applyAlignment="1" applyProtection="1">
      <alignment horizontal="left" vertical="center" wrapText="1"/>
      <protection locked="0"/>
    </xf>
    <xf numFmtId="0" fontId="23" fillId="0" borderId="0" xfId="0" applyFont="1" applyAlignment="1" applyProtection="1">
      <alignment horizontal="center" wrapText="1"/>
      <protection locked="0"/>
    </xf>
    <xf numFmtId="0" fontId="23" fillId="0" borderId="29" xfId="0" applyFont="1" applyBorder="1" applyAlignment="1" applyProtection="1">
      <alignment horizontal="center"/>
      <protection locked="0"/>
    </xf>
    <xf numFmtId="0" fontId="23" fillId="0" borderId="41" xfId="0" applyFont="1" applyBorder="1" applyAlignment="1" applyProtection="1">
      <alignment horizontal="center" vertical="center" wrapText="1"/>
      <protection locked="0"/>
    </xf>
    <xf numFmtId="0" fontId="23" fillId="0" borderId="48" xfId="0" applyFont="1" applyBorder="1" applyAlignment="1" applyProtection="1">
      <alignment horizontal="center" vertical="center" wrapText="1"/>
      <protection locked="0"/>
    </xf>
    <xf numFmtId="0" fontId="23" fillId="0" borderId="42" xfId="0" applyFont="1" applyBorder="1" applyAlignment="1" applyProtection="1">
      <alignment horizontal="center" vertical="center" wrapText="1"/>
      <protection locked="0"/>
    </xf>
    <xf numFmtId="0" fontId="23" fillId="0" borderId="43" xfId="0" applyFont="1" applyBorder="1" applyAlignment="1" applyProtection="1">
      <alignment horizontal="center" vertical="center" wrapText="1"/>
      <protection locked="0"/>
    </xf>
    <xf numFmtId="0" fontId="23" fillId="0" borderId="44" xfId="0" applyFont="1" applyBorder="1" applyAlignment="1" applyProtection="1">
      <alignment horizontal="center" vertical="center" wrapText="1"/>
      <protection locked="0"/>
    </xf>
    <xf numFmtId="0" fontId="23" fillId="0" borderId="45" xfId="0" applyFont="1" applyBorder="1" applyAlignment="1" applyProtection="1">
      <alignment horizontal="center" vertical="center" wrapText="1"/>
      <protection locked="0"/>
    </xf>
    <xf numFmtId="0" fontId="23" fillId="0" borderId="46" xfId="0" applyFont="1" applyBorder="1" applyAlignment="1" applyProtection="1">
      <alignment horizontal="center" vertical="center" wrapText="1"/>
      <protection locked="0"/>
    </xf>
    <xf numFmtId="0" fontId="23" fillId="0" borderId="47" xfId="0" applyFont="1" applyBorder="1" applyAlignment="1" applyProtection="1">
      <alignment horizontal="center" vertical="center" wrapText="1"/>
      <protection locked="0"/>
    </xf>
    <xf numFmtId="0" fontId="23" fillId="0" borderId="49" xfId="0" applyFont="1" applyBorder="1" applyAlignment="1" applyProtection="1">
      <alignment horizontal="center" vertical="center" wrapText="1"/>
      <protection locked="0"/>
    </xf>
    <xf numFmtId="0" fontId="23" fillId="0" borderId="28" xfId="0" applyFont="1" applyBorder="1" applyAlignment="1" applyProtection="1">
      <alignment horizontal="center" vertical="center" wrapText="1"/>
      <protection locked="0"/>
    </xf>
    <xf numFmtId="0" fontId="23" fillId="0" borderId="29" xfId="0" applyFont="1" applyBorder="1" applyAlignment="1" applyProtection="1">
      <alignment horizontal="center" vertical="center" wrapText="1"/>
      <protection locked="0"/>
    </xf>
    <xf numFmtId="0" fontId="23" fillId="0" borderId="50" xfId="0" applyFont="1" applyBorder="1" applyAlignment="1" applyProtection="1">
      <alignment horizontal="center" vertical="center" wrapText="1"/>
      <protection locked="0"/>
    </xf>
    <xf numFmtId="0" fontId="23" fillId="0" borderId="52" xfId="0" applyFont="1" applyBorder="1" applyAlignment="1" applyProtection="1">
      <alignment horizontal="center" vertical="center" wrapText="1"/>
      <protection locked="0"/>
    </xf>
    <xf numFmtId="0" fontId="23" fillId="0" borderId="53" xfId="0" applyFont="1" applyBorder="1" applyAlignment="1" applyProtection="1">
      <alignment horizontal="center" vertical="center" wrapText="1"/>
      <protection locked="0"/>
    </xf>
    <xf numFmtId="1" fontId="67" fillId="0" borderId="28" xfId="0" applyNumberFormat="1" applyFont="1" applyBorder="1" applyAlignment="1" applyProtection="1">
      <alignment horizontal="center"/>
      <protection locked="0"/>
    </xf>
    <xf numFmtId="1" fontId="67" fillId="0" borderId="30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left" vertical="top" wrapText="1"/>
      <protection locked="0"/>
    </xf>
    <xf numFmtId="0" fontId="63" fillId="0" borderId="17" xfId="0" applyFont="1" applyBorder="1" applyAlignment="1" applyProtection="1">
      <alignment horizontal="center" wrapText="1"/>
      <protection locked="0"/>
    </xf>
    <xf numFmtId="0" fontId="63" fillId="0" borderId="0" xfId="5" applyFont="1" applyAlignment="1" applyProtection="1">
      <alignment horizontal="center" vertical="center" wrapText="1"/>
      <protection locked="0"/>
    </xf>
    <xf numFmtId="14" fontId="65" fillId="0" borderId="0" xfId="0" applyNumberFormat="1" applyFont="1" applyAlignment="1" applyProtection="1">
      <alignment horizontal="center"/>
      <protection locked="0"/>
    </xf>
    <xf numFmtId="0" fontId="65" fillId="0" borderId="0" xfId="0" applyFont="1" applyAlignment="1" applyProtection="1">
      <alignment horizontal="center"/>
      <protection locked="0"/>
    </xf>
    <xf numFmtId="0" fontId="67" fillId="0" borderId="0" xfId="4" applyFont="1" applyAlignment="1" applyProtection="1">
      <alignment horizontal="center" vertical="center" wrapText="1"/>
      <protection locked="0"/>
    </xf>
    <xf numFmtId="0" fontId="23" fillId="0" borderId="28" xfId="0" applyFont="1" applyBorder="1" applyAlignment="1" applyProtection="1">
      <alignment horizontal="center"/>
      <protection locked="0"/>
    </xf>
    <xf numFmtId="0" fontId="23" fillId="0" borderId="30" xfId="0" applyFont="1" applyBorder="1" applyAlignment="1" applyProtection="1">
      <alignment horizontal="center"/>
      <protection locked="0"/>
    </xf>
    <xf numFmtId="165" fontId="64" fillId="0" borderId="0" xfId="6" applyNumberFormat="1" applyFont="1" applyAlignment="1" applyProtection="1">
      <alignment horizontal="center"/>
      <protection locked="0"/>
    </xf>
    <xf numFmtId="0" fontId="23" fillId="0" borderId="17" xfId="0" applyFont="1" applyBorder="1" applyAlignment="1" applyProtection="1">
      <alignment horizontal="center"/>
      <protection locked="0"/>
    </xf>
    <xf numFmtId="0" fontId="12" fillId="0" borderId="31" xfId="0" applyFont="1" applyBorder="1" applyAlignment="1" applyProtection="1">
      <alignment horizontal="left" vertical="center" wrapText="1"/>
      <protection locked="0"/>
    </xf>
    <xf numFmtId="0" fontId="12" fillId="0" borderId="51" xfId="0" applyFont="1" applyBorder="1" applyAlignment="1" applyProtection="1">
      <alignment horizontal="center" vertical="center" wrapText="1"/>
      <protection locked="0"/>
    </xf>
    <xf numFmtId="0" fontId="12" fillId="0" borderId="49" xfId="0" applyFont="1" applyBorder="1" applyAlignment="1" applyProtection="1">
      <alignment horizontal="center" vertical="center" wrapText="1"/>
      <protection locked="0"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12" fillId="0" borderId="42" xfId="0" applyFont="1" applyBorder="1" applyAlignment="1" applyProtection="1">
      <alignment horizontal="center" vertical="center" wrapText="1"/>
      <protection locked="0"/>
    </xf>
    <xf numFmtId="0" fontId="12" fillId="0" borderId="43" xfId="0" applyFont="1" applyBorder="1" applyAlignment="1" applyProtection="1">
      <alignment horizontal="center" vertical="center" wrapText="1"/>
      <protection locked="0"/>
    </xf>
    <xf numFmtId="0" fontId="12" fillId="0" borderId="44" xfId="0" applyFont="1" applyBorder="1" applyAlignment="1" applyProtection="1">
      <alignment horizontal="center" vertical="center" wrapText="1"/>
      <protection locked="0"/>
    </xf>
    <xf numFmtId="0" fontId="12" fillId="0" borderId="45" xfId="0" applyFont="1" applyBorder="1" applyAlignment="1" applyProtection="1">
      <alignment horizontal="center" vertical="center" wrapText="1"/>
      <protection locked="0"/>
    </xf>
    <xf numFmtId="0" fontId="12" fillId="0" borderId="46" xfId="0" applyFont="1" applyBorder="1" applyAlignment="1" applyProtection="1">
      <alignment horizontal="center" vertical="center" wrapText="1"/>
      <protection locked="0"/>
    </xf>
    <xf numFmtId="0" fontId="12" fillId="0" borderId="47" xfId="0" applyFont="1" applyBorder="1" applyAlignment="1" applyProtection="1">
      <alignment horizontal="center" vertical="center" wrapText="1"/>
      <protection locked="0"/>
    </xf>
    <xf numFmtId="0" fontId="12" fillId="0" borderId="28" xfId="0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12" fillId="0" borderId="50" xfId="0" applyFont="1" applyBorder="1" applyAlignment="1" applyProtection="1">
      <alignment horizontal="center" vertical="center" wrapText="1"/>
      <protection locked="0"/>
    </xf>
    <xf numFmtId="0" fontId="12" fillId="0" borderId="52" xfId="0" applyFont="1" applyBorder="1" applyAlignment="1" applyProtection="1">
      <alignment horizontal="center" vertical="center" wrapText="1"/>
      <protection locked="0"/>
    </xf>
    <xf numFmtId="0" fontId="12" fillId="0" borderId="53" xfId="0" applyFont="1" applyBorder="1" applyAlignment="1" applyProtection="1">
      <alignment horizontal="center" vertical="center" wrapText="1"/>
      <protection locked="0"/>
    </xf>
    <xf numFmtId="1" fontId="24" fillId="0" borderId="28" xfId="0" applyNumberFormat="1" applyFont="1" applyBorder="1" applyAlignment="1" applyProtection="1">
      <alignment horizontal="center"/>
      <protection locked="0"/>
    </xf>
    <xf numFmtId="1" fontId="24" fillId="0" borderId="30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left" vertical="top" wrapText="1"/>
      <protection locked="0"/>
    </xf>
    <xf numFmtId="0" fontId="14" fillId="0" borderId="17" xfId="0" applyFont="1" applyBorder="1" applyAlignment="1" applyProtection="1">
      <alignment horizontal="center" wrapText="1"/>
      <protection locked="0"/>
    </xf>
    <xf numFmtId="0" fontId="14" fillId="0" borderId="0" xfId="5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/>
      <protection locked="0"/>
    </xf>
    <xf numFmtId="14" fontId="12" fillId="0" borderId="17" xfId="0" applyNumberFormat="1" applyFont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 horizontal="center"/>
      <protection locked="0"/>
    </xf>
    <xf numFmtId="0" fontId="24" fillId="0" borderId="0" xfId="4" applyFont="1" applyAlignment="1" applyProtection="1">
      <alignment horizontal="center" vertical="center" wrapText="1"/>
      <protection locked="0"/>
    </xf>
    <xf numFmtId="0" fontId="12" fillId="0" borderId="28" xfId="0" applyFont="1" applyBorder="1" applyAlignment="1" applyProtection="1">
      <alignment horizontal="center"/>
      <protection locked="0"/>
    </xf>
    <xf numFmtId="0" fontId="12" fillId="0" borderId="30" xfId="0" applyFont="1" applyBorder="1" applyAlignment="1" applyProtection="1">
      <alignment horizontal="center"/>
      <protection locked="0"/>
    </xf>
    <xf numFmtId="165" fontId="75" fillId="0" borderId="0" xfId="6" applyNumberFormat="1" applyFont="1" applyAlignment="1" applyProtection="1">
      <alignment horizontal="center"/>
      <protection locked="0"/>
    </xf>
    <xf numFmtId="0" fontId="12" fillId="0" borderId="29" xfId="0" applyFont="1" applyBorder="1" applyAlignment="1" applyProtection="1">
      <alignment horizontal="center"/>
      <protection locked="0"/>
    </xf>
    <xf numFmtId="0" fontId="12" fillId="0" borderId="41" xfId="0" applyFont="1" applyBorder="1" applyAlignment="1" applyProtection="1">
      <alignment horizontal="center" vertical="center" wrapText="1"/>
      <protection locked="0"/>
    </xf>
    <xf numFmtId="0" fontId="12" fillId="0" borderId="48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18" fillId="0" borderId="31" xfId="0" applyFont="1" applyBorder="1" applyAlignment="1">
      <alignment horizontal="left"/>
    </xf>
    <xf numFmtId="0" fontId="12" fillId="0" borderId="31" xfId="0" applyFont="1" applyBorder="1" applyAlignment="1">
      <alignment horizontal="left" vertical="center"/>
    </xf>
    <xf numFmtId="2" fontId="12" fillId="8" borderId="31" xfId="0" applyNumberFormat="1" applyFont="1" applyFill="1" applyBorder="1" applyAlignment="1">
      <alignment horizontal="center" vertical="center"/>
    </xf>
    <xf numFmtId="2" fontId="12" fillId="0" borderId="31" xfId="0" applyNumberFormat="1" applyFont="1" applyBorder="1" applyAlignment="1">
      <alignment horizontal="center" vertical="center"/>
    </xf>
    <xf numFmtId="0" fontId="17" fillId="0" borderId="0" xfId="0" applyFont="1"/>
    <xf numFmtId="0" fontId="12" fillId="0" borderId="28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2" fontId="12" fillId="0" borderId="28" xfId="0" applyNumberFormat="1" applyFont="1" applyBorder="1" applyAlignment="1">
      <alignment horizontal="center" vertical="center"/>
    </xf>
    <xf numFmtId="2" fontId="12" fillId="0" borderId="30" xfId="0" applyNumberFormat="1" applyFont="1" applyBorder="1" applyAlignment="1">
      <alignment horizontal="center" vertical="center"/>
    </xf>
    <xf numFmtId="2" fontId="12" fillId="9" borderId="31" xfId="0" applyNumberFormat="1" applyFont="1" applyFill="1" applyBorder="1" applyAlignment="1">
      <alignment horizontal="center" vertical="center"/>
    </xf>
    <xf numFmtId="2" fontId="12" fillId="8" borderId="28" xfId="0" applyNumberFormat="1" applyFont="1" applyFill="1" applyBorder="1" applyAlignment="1">
      <alignment horizontal="center" vertical="center"/>
    </xf>
    <xf numFmtId="2" fontId="12" fillId="8" borderId="30" xfId="0" applyNumberFormat="1" applyFont="1" applyFill="1" applyBorder="1" applyAlignment="1">
      <alignment horizontal="center" vertical="center"/>
    </xf>
    <xf numFmtId="9" fontId="12" fillId="0" borderId="28" xfId="0" applyNumberFormat="1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/>
    </xf>
    <xf numFmtId="2" fontId="12" fillId="8" borderId="29" xfId="0" applyNumberFormat="1" applyFont="1" applyFill="1" applyBorder="1" applyAlignment="1">
      <alignment horizontal="center"/>
    </xf>
    <xf numFmtId="2" fontId="12" fillId="8" borderId="30" xfId="0" applyNumberFormat="1" applyFont="1" applyFill="1" applyBorder="1" applyAlignment="1">
      <alignment horizontal="center"/>
    </xf>
    <xf numFmtId="2" fontId="12" fillId="8" borderId="31" xfId="0" applyNumberFormat="1" applyFont="1" applyFill="1" applyBorder="1" applyAlignment="1">
      <alignment horizontal="center"/>
    </xf>
    <xf numFmtId="2" fontId="16" fillId="0" borderId="31" xfId="0" applyNumberFormat="1" applyFont="1" applyBorder="1" applyAlignment="1">
      <alignment horizontal="center" vertical="center"/>
    </xf>
    <xf numFmtId="0" fontId="12" fillId="0" borderId="0" xfId="0" applyFont="1"/>
    <xf numFmtId="0" fontId="18" fillId="0" borderId="0" xfId="0" applyFont="1"/>
    <xf numFmtId="0" fontId="14" fillId="0" borderId="31" xfId="0" applyFont="1" applyBorder="1" applyAlignment="1">
      <alignment horizontal="center" vertical="center"/>
    </xf>
  </cellXfs>
  <cellStyles count="10">
    <cellStyle name="Įprastas" xfId="0" builtinId="0"/>
    <cellStyle name="Įprastas 4" xfId="2"/>
    <cellStyle name="Kablelis" xfId="7" builtinId="3"/>
    <cellStyle name="Normal_biudz uz 2001 atskaitomybe3" xfId="9"/>
    <cellStyle name="Normal_CF_ataskaitos_prie_mokejimo_tvarkos_040115" xfId="1"/>
    <cellStyle name="Normal_kontingento formos sav" xfId="5"/>
    <cellStyle name="Normal_Sheet1" xfId="6"/>
    <cellStyle name="Normal_TRECFORMantras2001333" xfId="4"/>
    <cellStyle name="Paprastas 2" xfId="3"/>
    <cellStyle name="Procentai" xfId="8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4"/>
  <sheetViews>
    <sheetView workbookViewId="0">
      <selection activeCell="G17" sqref="G17"/>
    </sheetView>
  </sheetViews>
  <sheetFormatPr defaultRowHeight="15"/>
  <cols>
    <col min="1" max="4" width="2" style="76" customWidth="1"/>
    <col min="5" max="5" width="2.140625" style="76" customWidth="1"/>
    <col min="6" max="6" width="3" style="628" customWidth="1"/>
    <col min="7" max="7" width="34.85546875" style="76" customWidth="1"/>
    <col min="8" max="8" width="3.85546875" style="76" customWidth="1"/>
    <col min="9" max="9" width="10" style="76" customWidth="1"/>
    <col min="10" max="10" width="11.140625" style="76" customWidth="1"/>
    <col min="11" max="11" width="11" style="76" customWidth="1"/>
    <col min="12" max="12" width="10.5703125" style="76" customWidth="1"/>
    <col min="13" max="13" width="0.140625" style="76" hidden="1" customWidth="1"/>
    <col min="14" max="14" width="6.140625" style="76" hidden="1" customWidth="1"/>
    <col min="15" max="15" width="5.5703125" style="76" hidden="1" customWidth="1"/>
    <col min="16" max="16" width="9.140625" style="81"/>
    <col min="17" max="16384" width="9.140625" style="631"/>
  </cols>
  <sheetData>
    <row r="1" spans="1:15">
      <c r="G1" s="77"/>
      <c r="H1" s="78"/>
      <c r="I1" s="79"/>
      <c r="J1" s="629" t="s">
        <v>0</v>
      </c>
      <c r="K1" s="629"/>
      <c r="L1" s="629"/>
      <c r="M1" s="80"/>
      <c r="N1" s="629"/>
      <c r="O1" s="629"/>
    </row>
    <row r="2" spans="1:15">
      <c r="H2" s="78"/>
      <c r="I2" s="81"/>
      <c r="J2" s="629" t="s">
        <v>1</v>
      </c>
      <c r="K2" s="629"/>
      <c r="L2" s="629"/>
      <c r="M2" s="80"/>
      <c r="N2" s="629"/>
      <c r="O2" s="629"/>
    </row>
    <row r="3" spans="1:15">
      <c r="H3" s="82"/>
      <c r="I3" s="78"/>
      <c r="J3" s="629" t="s">
        <v>2</v>
      </c>
      <c r="K3" s="629"/>
      <c r="L3" s="629"/>
      <c r="M3" s="80"/>
      <c r="N3" s="629"/>
      <c r="O3" s="629"/>
    </row>
    <row r="4" spans="1:15">
      <c r="G4" s="83" t="s">
        <v>3</v>
      </c>
      <c r="H4" s="78"/>
      <c r="I4" s="81"/>
      <c r="J4" s="629" t="s">
        <v>4</v>
      </c>
      <c r="K4" s="629"/>
      <c r="L4" s="629"/>
      <c r="M4" s="80"/>
      <c r="N4" s="629"/>
      <c r="O4" s="629"/>
    </row>
    <row r="5" spans="1:15">
      <c r="H5" s="78"/>
      <c r="I5" s="81"/>
      <c r="J5" s="629" t="s">
        <v>417</v>
      </c>
      <c r="K5" s="629"/>
      <c r="L5" s="629"/>
      <c r="M5" s="80"/>
      <c r="N5" s="629"/>
      <c r="O5" s="629"/>
    </row>
    <row r="6" spans="1:15" ht="6" customHeight="1">
      <c r="H6" s="78"/>
      <c r="I6" s="81"/>
      <c r="J6" s="629"/>
      <c r="K6" s="629"/>
      <c r="L6" s="629"/>
      <c r="M6" s="80"/>
      <c r="N6" s="629"/>
      <c r="O6" s="629"/>
    </row>
    <row r="7" spans="1:15" ht="30" customHeight="1">
      <c r="A7" s="925" t="s">
        <v>487</v>
      </c>
      <c r="B7" s="925"/>
      <c r="C7" s="925"/>
      <c r="D7" s="925"/>
      <c r="E7" s="925"/>
      <c r="F7" s="925"/>
      <c r="G7" s="925"/>
      <c r="H7" s="925"/>
      <c r="I7" s="925"/>
      <c r="J7" s="925"/>
      <c r="K7" s="925"/>
      <c r="L7" s="925"/>
      <c r="M7" s="80"/>
    </row>
    <row r="8" spans="1:15" ht="11.25" customHeight="1">
      <c r="G8" s="84"/>
      <c r="H8" s="85"/>
      <c r="I8" s="85"/>
      <c r="J8" s="86"/>
      <c r="K8" s="86"/>
      <c r="L8" s="87"/>
      <c r="M8" s="80"/>
    </row>
    <row r="9" spans="1:15" ht="15.75" customHeight="1">
      <c r="A9" s="926" t="s">
        <v>5</v>
      </c>
      <c r="B9" s="926"/>
      <c r="C9" s="926"/>
      <c r="D9" s="926"/>
      <c r="E9" s="926"/>
      <c r="F9" s="926"/>
      <c r="G9" s="926"/>
      <c r="H9" s="926"/>
      <c r="I9" s="926"/>
      <c r="J9" s="926"/>
      <c r="K9" s="926"/>
      <c r="L9" s="926"/>
      <c r="M9" s="80"/>
    </row>
    <row r="10" spans="1:15">
      <c r="A10" s="927" t="s">
        <v>6</v>
      </c>
      <c r="B10" s="927"/>
      <c r="C10" s="927"/>
      <c r="D10" s="927"/>
      <c r="E10" s="927"/>
      <c r="F10" s="927"/>
      <c r="G10" s="927"/>
      <c r="H10" s="927"/>
      <c r="I10" s="927"/>
      <c r="J10" s="927"/>
      <c r="K10" s="927"/>
      <c r="L10" s="927"/>
      <c r="M10" s="80"/>
    </row>
    <row r="11" spans="1:15" ht="7.5" customHeight="1">
      <c r="A11" s="88"/>
      <c r="B11" s="629"/>
      <c r="C11" s="629"/>
      <c r="D11" s="629"/>
      <c r="E11" s="629"/>
      <c r="F11" s="629"/>
      <c r="G11" s="629"/>
      <c r="H11" s="629"/>
      <c r="I11" s="629"/>
      <c r="J11" s="629"/>
      <c r="K11" s="629"/>
      <c r="L11" s="629"/>
      <c r="M11" s="80"/>
    </row>
    <row r="12" spans="1:15" ht="15.75" customHeight="1">
      <c r="A12" s="88"/>
      <c r="B12" s="629"/>
      <c r="C12" s="629"/>
      <c r="D12" s="629"/>
      <c r="E12" s="629"/>
      <c r="F12" s="629"/>
      <c r="G12" s="928" t="s">
        <v>7</v>
      </c>
      <c r="H12" s="928"/>
      <c r="I12" s="928"/>
      <c r="J12" s="928"/>
      <c r="K12" s="928"/>
      <c r="L12" s="629"/>
      <c r="M12" s="80"/>
    </row>
    <row r="13" spans="1:15" ht="15.75" customHeight="1">
      <c r="A13" s="929" t="s">
        <v>488</v>
      </c>
      <c r="B13" s="929"/>
      <c r="C13" s="929"/>
      <c r="D13" s="929"/>
      <c r="E13" s="929"/>
      <c r="F13" s="929"/>
      <c r="G13" s="929"/>
      <c r="H13" s="929"/>
      <c r="I13" s="929"/>
      <c r="J13" s="929"/>
      <c r="K13" s="929"/>
      <c r="L13" s="929"/>
      <c r="M13" s="80"/>
    </row>
    <row r="14" spans="1:15" ht="12" customHeight="1">
      <c r="G14" s="930" t="s">
        <v>489</v>
      </c>
      <c r="H14" s="930"/>
      <c r="I14" s="930"/>
      <c r="J14" s="930"/>
      <c r="K14" s="930"/>
      <c r="M14" s="80"/>
    </row>
    <row r="15" spans="1:15">
      <c r="G15" s="931" t="s">
        <v>543</v>
      </c>
      <c r="H15" s="927"/>
      <c r="I15" s="927"/>
      <c r="J15" s="927"/>
      <c r="K15" s="927"/>
    </row>
    <row r="16" spans="1:15" ht="15.75" customHeight="1">
      <c r="B16" s="929" t="s">
        <v>8</v>
      </c>
      <c r="C16" s="929"/>
      <c r="D16" s="929"/>
      <c r="E16" s="929"/>
      <c r="F16" s="929"/>
      <c r="G16" s="929"/>
      <c r="H16" s="929"/>
      <c r="I16" s="929"/>
      <c r="J16" s="929"/>
      <c r="K16" s="929"/>
      <c r="L16" s="929"/>
    </row>
    <row r="17" spans="1:13" ht="7.5" customHeight="1"/>
    <row r="18" spans="1:13">
      <c r="G18" s="930" t="s">
        <v>490</v>
      </c>
      <c r="H18" s="930"/>
      <c r="I18" s="930"/>
      <c r="J18" s="930"/>
      <c r="K18" s="930"/>
    </row>
    <row r="19" spans="1:13">
      <c r="G19" s="932" t="s">
        <v>9</v>
      </c>
      <c r="H19" s="932"/>
      <c r="I19" s="932"/>
      <c r="J19" s="932"/>
      <c r="K19" s="932"/>
    </row>
    <row r="20" spans="1:13" ht="6.75" customHeight="1">
      <c r="G20" s="629"/>
      <c r="H20" s="629"/>
      <c r="I20" s="629"/>
      <c r="J20" s="629"/>
      <c r="K20" s="629"/>
    </row>
    <row r="21" spans="1:13">
      <c r="B21" s="81"/>
      <c r="C21" s="81"/>
      <c r="D21" s="81"/>
      <c r="E21" s="933"/>
      <c r="F21" s="933"/>
      <c r="G21" s="933"/>
      <c r="H21" s="933"/>
      <c r="I21" s="933"/>
      <c r="J21" s="933"/>
      <c r="K21" s="933"/>
      <c r="L21" s="81"/>
    </row>
    <row r="22" spans="1:13" ht="15" customHeight="1">
      <c r="A22" s="924" t="s">
        <v>11</v>
      </c>
      <c r="B22" s="924"/>
      <c r="C22" s="924"/>
      <c r="D22" s="924"/>
      <c r="E22" s="924"/>
      <c r="F22" s="924"/>
      <c r="G22" s="924"/>
      <c r="H22" s="924"/>
      <c r="I22" s="924"/>
      <c r="J22" s="924"/>
      <c r="K22" s="924"/>
      <c r="L22" s="924"/>
      <c r="M22" s="89"/>
    </row>
    <row r="23" spans="1:13">
      <c r="F23" s="76"/>
      <c r="J23" s="90"/>
      <c r="K23" s="91"/>
      <c r="L23" s="92" t="s">
        <v>12</v>
      </c>
      <c r="M23" s="89"/>
    </row>
    <row r="24" spans="1:13">
      <c r="F24" s="76"/>
      <c r="J24" s="93" t="s">
        <v>13</v>
      </c>
      <c r="K24" s="82"/>
      <c r="L24" s="94"/>
      <c r="M24" s="89"/>
    </row>
    <row r="25" spans="1:13">
      <c r="E25" s="629"/>
      <c r="F25" s="627"/>
      <c r="I25" s="95"/>
      <c r="J25" s="95"/>
      <c r="K25" s="96" t="s">
        <v>14</v>
      </c>
      <c r="L25" s="94"/>
      <c r="M25" s="89"/>
    </row>
    <row r="26" spans="1:13">
      <c r="A26" s="911"/>
      <c r="B26" s="911"/>
      <c r="C26" s="911"/>
      <c r="D26" s="911"/>
      <c r="E26" s="911"/>
      <c r="F26" s="911"/>
      <c r="G26" s="911"/>
      <c r="H26" s="911"/>
      <c r="I26" s="911"/>
      <c r="K26" s="96" t="s">
        <v>16</v>
      </c>
      <c r="L26" s="97" t="s">
        <v>17</v>
      </c>
      <c r="M26" s="89"/>
    </row>
    <row r="27" spans="1:13">
      <c r="A27" s="911" t="s">
        <v>226</v>
      </c>
      <c r="B27" s="911"/>
      <c r="C27" s="911"/>
      <c r="D27" s="911"/>
      <c r="E27" s="911"/>
      <c r="F27" s="911"/>
      <c r="G27" s="911"/>
      <c r="H27" s="911"/>
      <c r="I27" s="911"/>
      <c r="J27" s="625" t="s">
        <v>19</v>
      </c>
      <c r="K27" s="98"/>
      <c r="L27" s="94"/>
      <c r="M27" s="89"/>
    </row>
    <row r="28" spans="1:13">
      <c r="F28" s="76"/>
      <c r="G28" s="99" t="s">
        <v>21</v>
      </c>
      <c r="H28" s="100"/>
      <c r="I28" s="101"/>
      <c r="J28" s="102"/>
      <c r="K28" s="94"/>
      <c r="L28" s="94"/>
      <c r="M28" s="89"/>
    </row>
    <row r="29" spans="1:13">
      <c r="F29" s="76"/>
      <c r="G29" s="912" t="s">
        <v>23</v>
      </c>
      <c r="H29" s="912"/>
      <c r="I29" s="103"/>
      <c r="J29" s="104"/>
      <c r="K29" s="94"/>
      <c r="L29" s="94"/>
      <c r="M29" s="89"/>
    </row>
    <row r="30" spans="1:13">
      <c r="A30" s="913"/>
      <c r="B30" s="913"/>
      <c r="C30" s="913"/>
      <c r="D30" s="913"/>
      <c r="E30" s="913"/>
      <c r="F30" s="913"/>
      <c r="G30" s="913"/>
      <c r="H30" s="913"/>
      <c r="I30" s="913"/>
      <c r="J30" s="105"/>
      <c r="K30" s="105"/>
      <c r="L30" s="106" t="s">
        <v>28</v>
      </c>
      <c r="M30" s="107"/>
    </row>
    <row r="31" spans="1:13" ht="27" customHeight="1">
      <c r="A31" s="914" t="s">
        <v>29</v>
      </c>
      <c r="B31" s="915"/>
      <c r="C31" s="915"/>
      <c r="D31" s="915"/>
      <c r="E31" s="915"/>
      <c r="F31" s="915"/>
      <c r="G31" s="918" t="s">
        <v>30</v>
      </c>
      <c r="H31" s="920" t="s">
        <v>31</v>
      </c>
      <c r="I31" s="922" t="s">
        <v>32</v>
      </c>
      <c r="J31" s="923"/>
      <c r="K31" s="902" t="s">
        <v>33</v>
      </c>
      <c r="L31" s="904" t="s">
        <v>34</v>
      </c>
      <c r="M31" s="107"/>
    </row>
    <row r="32" spans="1:13" ht="58.5" customHeight="1">
      <c r="A32" s="916"/>
      <c r="B32" s="917"/>
      <c r="C32" s="917"/>
      <c r="D32" s="917"/>
      <c r="E32" s="917"/>
      <c r="F32" s="917"/>
      <c r="G32" s="919"/>
      <c r="H32" s="921"/>
      <c r="I32" s="108" t="s">
        <v>35</v>
      </c>
      <c r="J32" s="109" t="s">
        <v>36</v>
      </c>
      <c r="K32" s="903"/>
      <c r="L32" s="905"/>
    </row>
    <row r="33" spans="1:15">
      <c r="A33" s="906" t="s">
        <v>20</v>
      </c>
      <c r="B33" s="907"/>
      <c r="C33" s="907"/>
      <c r="D33" s="907"/>
      <c r="E33" s="907"/>
      <c r="F33" s="908"/>
      <c r="G33" s="110">
        <v>2</v>
      </c>
      <c r="H33" s="111">
        <v>3</v>
      </c>
      <c r="I33" s="112" t="s">
        <v>37</v>
      </c>
      <c r="J33" s="113" t="s">
        <v>38</v>
      </c>
      <c r="K33" s="114">
        <v>6</v>
      </c>
      <c r="L33" s="114">
        <v>7</v>
      </c>
    </row>
    <row r="34" spans="1:15">
      <c r="A34" s="115">
        <v>2</v>
      </c>
      <c r="B34" s="115"/>
      <c r="C34" s="116"/>
      <c r="D34" s="117"/>
      <c r="E34" s="115"/>
      <c r="F34" s="118"/>
      <c r="G34" s="117" t="s">
        <v>39</v>
      </c>
      <c r="H34" s="110">
        <v>1</v>
      </c>
      <c r="I34" s="119">
        <f>SUM(I35+I46+I65+I86+I93+I113+I139+I158+I168)</f>
        <v>3000609</v>
      </c>
      <c r="J34" s="119">
        <f>SUM(J35+J46+J65+J86+J93+J113+J139+J158+J168)</f>
        <v>3000609</v>
      </c>
      <c r="K34" s="120">
        <f>SUM(K35+K46+K65+K86+K93+K113+K139+K158+K168)</f>
        <v>2986437.58</v>
      </c>
      <c r="L34" s="119">
        <f>SUM(L35+L46+L65+L86+L93+L113+L139+L158+L168)</f>
        <v>2986437.58</v>
      </c>
      <c r="M34" s="121"/>
      <c r="N34" s="121"/>
      <c r="O34" s="121"/>
    </row>
    <row r="35" spans="1:15" ht="17.25" customHeight="1">
      <c r="A35" s="115">
        <v>2</v>
      </c>
      <c r="B35" s="122">
        <v>1</v>
      </c>
      <c r="C35" s="123"/>
      <c r="D35" s="124"/>
      <c r="E35" s="125"/>
      <c r="F35" s="126"/>
      <c r="G35" s="127" t="s">
        <v>40</v>
      </c>
      <c r="H35" s="110">
        <v>2</v>
      </c>
      <c r="I35" s="119">
        <f>SUM(I36+I42)</f>
        <v>2537824</v>
      </c>
      <c r="J35" s="119">
        <f>SUM(J36+J42)</f>
        <v>2537824</v>
      </c>
      <c r="K35" s="128">
        <f>SUM(K36+K42)</f>
        <v>2529790</v>
      </c>
      <c r="L35" s="129">
        <f>SUM(L36+L42)</f>
        <v>2529790</v>
      </c>
    </row>
    <row r="36" spans="1:15">
      <c r="A36" s="130">
        <v>2</v>
      </c>
      <c r="B36" s="130">
        <v>1</v>
      </c>
      <c r="C36" s="131">
        <v>1</v>
      </c>
      <c r="D36" s="132"/>
      <c r="E36" s="130"/>
      <c r="F36" s="133"/>
      <c r="G36" s="132" t="s">
        <v>41</v>
      </c>
      <c r="H36" s="110">
        <v>3</v>
      </c>
      <c r="I36" s="119">
        <f>SUM(I37)</f>
        <v>2501175</v>
      </c>
      <c r="J36" s="119">
        <f>SUM(J37)</f>
        <v>2501175</v>
      </c>
      <c r="K36" s="120">
        <f>SUM(K37)</f>
        <v>2493141</v>
      </c>
      <c r="L36" s="119">
        <f>SUM(L37)</f>
        <v>2493141</v>
      </c>
    </row>
    <row r="37" spans="1:15">
      <c r="A37" s="134">
        <v>2</v>
      </c>
      <c r="B37" s="130">
        <v>1</v>
      </c>
      <c r="C37" s="131">
        <v>1</v>
      </c>
      <c r="D37" s="132">
        <v>1</v>
      </c>
      <c r="E37" s="130"/>
      <c r="F37" s="133"/>
      <c r="G37" s="132" t="s">
        <v>41</v>
      </c>
      <c r="H37" s="110">
        <v>4</v>
      </c>
      <c r="I37" s="119">
        <f>SUM(I38+I40)</f>
        <v>2501175</v>
      </c>
      <c r="J37" s="119">
        <f t="shared" ref="J37:L38" si="0">SUM(J38)</f>
        <v>2501175</v>
      </c>
      <c r="K37" s="119">
        <f t="shared" si="0"/>
        <v>2493141</v>
      </c>
      <c r="L37" s="119">
        <f t="shared" si="0"/>
        <v>2493141</v>
      </c>
    </row>
    <row r="38" spans="1:15">
      <c r="A38" s="134">
        <v>2</v>
      </c>
      <c r="B38" s="130">
        <v>1</v>
      </c>
      <c r="C38" s="131">
        <v>1</v>
      </c>
      <c r="D38" s="132">
        <v>1</v>
      </c>
      <c r="E38" s="130">
        <v>1</v>
      </c>
      <c r="F38" s="133"/>
      <c r="G38" s="132" t="s">
        <v>42</v>
      </c>
      <c r="H38" s="110">
        <v>5</v>
      </c>
      <c r="I38" s="120">
        <f>SUM(I39)</f>
        <v>2501175</v>
      </c>
      <c r="J38" s="120">
        <f t="shared" si="0"/>
        <v>2501175</v>
      </c>
      <c r="K38" s="120">
        <f t="shared" si="0"/>
        <v>2493141</v>
      </c>
      <c r="L38" s="120">
        <f t="shared" si="0"/>
        <v>2493141</v>
      </c>
    </row>
    <row r="39" spans="1:15">
      <c r="A39" s="134">
        <v>2</v>
      </c>
      <c r="B39" s="130">
        <v>1</v>
      </c>
      <c r="C39" s="131">
        <v>1</v>
      </c>
      <c r="D39" s="132">
        <v>1</v>
      </c>
      <c r="E39" s="130">
        <v>1</v>
      </c>
      <c r="F39" s="133">
        <v>1</v>
      </c>
      <c r="G39" s="132" t="s">
        <v>42</v>
      </c>
      <c r="H39" s="110">
        <v>6</v>
      </c>
      <c r="I39" s="135">
        <v>2501175</v>
      </c>
      <c r="J39" s="136">
        <v>2501175</v>
      </c>
      <c r="K39" s="136">
        <v>2493141</v>
      </c>
      <c r="L39" s="136">
        <v>2493141</v>
      </c>
    </row>
    <row r="40" spans="1:15" hidden="1">
      <c r="A40" s="134">
        <v>2</v>
      </c>
      <c r="B40" s="130">
        <v>1</v>
      </c>
      <c r="C40" s="131">
        <v>1</v>
      </c>
      <c r="D40" s="132">
        <v>1</v>
      </c>
      <c r="E40" s="130">
        <v>2</v>
      </c>
      <c r="F40" s="133"/>
      <c r="G40" s="132" t="s">
        <v>43</v>
      </c>
      <c r="H40" s="110">
        <v>7</v>
      </c>
      <c r="I40" s="120">
        <f>I41</f>
        <v>0</v>
      </c>
      <c r="J40" s="120">
        <f>J41</f>
        <v>0</v>
      </c>
      <c r="K40" s="120">
        <f>K41</f>
        <v>0</v>
      </c>
      <c r="L40" s="120">
        <f>L41</f>
        <v>0</v>
      </c>
    </row>
    <row r="41" spans="1:15" hidden="1">
      <c r="A41" s="134">
        <v>2</v>
      </c>
      <c r="B41" s="130">
        <v>1</v>
      </c>
      <c r="C41" s="131">
        <v>1</v>
      </c>
      <c r="D41" s="132">
        <v>1</v>
      </c>
      <c r="E41" s="130">
        <v>2</v>
      </c>
      <c r="F41" s="133">
        <v>1</v>
      </c>
      <c r="G41" s="132" t="s">
        <v>43</v>
      </c>
      <c r="H41" s="110">
        <v>8</v>
      </c>
      <c r="I41" s="136">
        <v>0</v>
      </c>
      <c r="J41" s="137">
        <v>0</v>
      </c>
      <c r="K41" s="136">
        <v>0</v>
      </c>
      <c r="L41" s="137">
        <v>0</v>
      </c>
    </row>
    <row r="42" spans="1:15">
      <c r="A42" s="134">
        <v>2</v>
      </c>
      <c r="B42" s="130">
        <v>1</v>
      </c>
      <c r="C42" s="131">
        <v>2</v>
      </c>
      <c r="D42" s="132"/>
      <c r="E42" s="130"/>
      <c r="F42" s="133"/>
      <c r="G42" s="132" t="s">
        <v>44</v>
      </c>
      <c r="H42" s="110">
        <v>9</v>
      </c>
      <c r="I42" s="120">
        <f t="shared" ref="I42:L44" si="1">I43</f>
        <v>36649</v>
      </c>
      <c r="J42" s="119">
        <f t="shared" si="1"/>
        <v>36649</v>
      </c>
      <c r="K42" s="120">
        <f t="shared" si="1"/>
        <v>36649</v>
      </c>
      <c r="L42" s="119">
        <f t="shared" si="1"/>
        <v>36649</v>
      </c>
    </row>
    <row r="43" spans="1:15">
      <c r="A43" s="134">
        <v>2</v>
      </c>
      <c r="B43" s="130">
        <v>1</v>
      </c>
      <c r="C43" s="131">
        <v>2</v>
      </c>
      <c r="D43" s="132">
        <v>1</v>
      </c>
      <c r="E43" s="130"/>
      <c r="F43" s="133"/>
      <c r="G43" s="132" t="s">
        <v>44</v>
      </c>
      <c r="H43" s="110">
        <v>10</v>
      </c>
      <c r="I43" s="120">
        <f t="shared" si="1"/>
        <v>36649</v>
      </c>
      <c r="J43" s="119">
        <f t="shared" si="1"/>
        <v>36649</v>
      </c>
      <c r="K43" s="119">
        <f t="shared" si="1"/>
        <v>36649</v>
      </c>
      <c r="L43" s="119">
        <f t="shared" si="1"/>
        <v>36649</v>
      </c>
    </row>
    <row r="44" spans="1:15">
      <c r="A44" s="134">
        <v>2</v>
      </c>
      <c r="B44" s="130">
        <v>1</v>
      </c>
      <c r="C44" s="131">
        <v>2</v>
      </c>
      <c r="D44" s="132">
        <v>1</v>
      </c>
      <c r="E44" s="130">
        <v>1</v>
      </c>
      <c r="F44" s="133"/>
      <c r="G44" s="132" t="s">
        <v>44</v>
      </c>
      <c r="H44" s="110">
        <v>11</v>
      </c>
      <c r="I44" s="119">
        <f t="shared" si="1"/>
        <v>36649</v>
      </c>
      <c r="J44" s="119">
        <f t="shared" si="1"/>
        <v>36649</v>
      </c>
      <c r="K44" s="119">
        <f t="shared" si="1"/>
        <v>36649</v>
      </c>
      <c r="L44" s="119">
        <f t="shared" si="1"/>
        <v>36649</v>
      </c>
    </row>
    <row r="45" spans="1:15">
      <c r="A45" s="134">
        <v>2</v>
      </c>
      <c r="B45" s="130">
        <v>1</v>
      </c>
      <c r="C45" s="131">
        <v>2</v>
      </c>
      <c r="D45" s="132">
        <v>1</v>
      </c>
      <c r="E45" s="130">
        <v>1</v>
      </c>
      <c r="F45" s="133">
        <v>1</v>
      </c>
      <c r="G45" s="132" t="s">
        <v>44</v>
      </c>
      <c r="H45" s="110">
        <v>12</v>
      </c>
      <c r="I45" s="137">
        <v>36649</v>
      </c>
      <c r="J45" s="136">
        <v>36649</v>
      </c>
      <c r="K45" s="136">
        <v>36649</v>
      </c>
      <c r="L45" s="136">
        <v>36649</v>
      </c>
    </row>
    <row r="46" spans="1:15">
      <c r="A46" s="138">
        <v>2</v>
      </c>
      <c r="B46" s="139">
        <v>2</v>
      </c>
      <c r="C46" s="123"/>
      <c r="D46" s="124"/>
      <c r="E46" s="125"/>
      <c r="F46" s="126"/>
      <c r="G46" s="127" t="s">
        <v>45</v>
      </c>
      <c r="H46" s="110">
        <v>13</v>
      </c>
      <c r="I46" s="140">
        <f t="shared" ref="I46:L48" si="2">I47</f>
        <v>386300</v>
      </c>
      <c r="J46" s="141">
        <f t="shared" si="2"/>
        <v>386300</v>
      </c>
      <c r="K46" s="140">
        <f t="shared" si="2"/>
        <v>380162.58</v>
      </c>
      <c r="L46" s="140">
        <f t="shared" si="2"/>
        <v>380162.58</v>
      </c>
    </row>
    <row r="47" spans="1:15">
      <c r="A47" s="134">
        <v>2</v>
      </c>
      <c r="B47" s="130">
        <v>2</v>
      </c>
      <c r="C47" s="131">
        <v>1</v>
      </c>
      <c r="D47" s="132"/>
      <c r="E47" s="130"/>
      <c r="F47" s="133"/>
      <c r="G47" s="124" t="s">
        <v>45</v>
      </c>
      <c r="H47" s="110">
        <v>14</v>
      </c>
      <c r="I47" s="119">
        <f t="shared" si="2"/>
        <v>386300</v>
      </c>
      <c r="J47" s="120">
        <f t="shared" si="2"/>
        <v>386300</v>
      </c>
      <c r="K47" s="119">
        <f t="shared" si="2"/>
        <v>380162.58</v>
      </c>
      <c r="L47" s="120">
        <f t="shared" si="2"/>
        <v>380162.58</v>
      </c>
    </row>
    <row r="48" spans="1:15">
      <c r="A48" s="134">
        <v>2</v>
      </c>
      <c r="B48" s="130">
        <v>2</v>
      </c>
      <c r="C48" s="131">
        <v>1</v>
      </c>
      <c r="D48" s="132">
        <v>1</v>
      </c>
      <c r="E48" s="130"/>
      <c r="F48" s="133"/>
      <c r="G48" s="124" t="s">
        <v>45</v>
      </c>
      <c r="H48" s="110">
        <v>15</v>
      </c>
      <c r="I48" s="119">
        <f t="shared" si="2"/>
        <v>386300</v>
      </c>
      <c r="J48" s="120">
        <f t="shared" si="2"/>
        <v>386300</v>
      </c>
      <c r="K48" s="129">
        <f t="shared" si="2"/>
        <v>380162.58</v>
      </c>
      <c r="L48" s="129">
        <f t="shared" si="2"/>
        <v>380162.58</v>
      </c>
    </row>
    <row r="49" spans="1:12">
      <c r="A49" s="142">
        <v>2</v>
      </c>
      <c r="B49" s="143">
        <v>2</v>
      </c>
      <c r="C49" s="144">
        <v>1</v>
      </c>
      <c r="D49" s="145">
        <v>1</v>
      </c>
      <c r="E49" s="143">
        <v>1</v>
      </c>
      <c r="F49" s="146"/>
      <c r="G49" s="124" t="s">
        <v>45</v>
      </c>
      <c r="H49" s="110">
        <v>16</v>
      </c>
      <c r="I49" s="147">
        <f>SUM(I50:I64)</f>
        <v>386300</v>
      </c>
      <c r="J49" s="147">
        <f>SUM(J50:J64)</f>
        <v>386300</v>
      </c>
      <c r="K49" s="148">
        <f>SUM(K50:K64)</f>
        <v>380162.58</v>
      </c>
      <c r="L49" s="148">
        <f>SUM(L50:L64)</f>
        <v>380162.58</v>
      </c>
    </row>
    <row r="50" spans="1:12">
      <c r="A50" s="134">
        <v>2</v>
      </c>
      <c r="B50" s="130">
        <v>2</v>
      </c>
      <c r="C50" s="131">
        <v>1</v>
      </c>
      <c r="D50" s="132">
        <v>1</v>
      </c>
      <c r="E50" s="130">
        <v>1</v>
      </c>
      <c r="F50" s="149">
        <v>1</v>
      </c>
      <c r="G50" s="132" t="s">
        <v>46</v>
      </c>
      <c r="H50" s="110">
        <v>17</v>
      </c>
      <c r="I50" s="136">
        <v>73100</v>
      </c>
      <c r="J50" s="136">
        <v>73100</v>
      </c>
      <c r="K50" s="136">
        <v>67605.210000000006</v>
      </c>
      <c r="L50" s="136">
        <v>67605.210000000006</v>
      </c>
    </row>
    <row r="51" spans="1:12" ht="25.5" customHeight="1">
      <c r="A51" s="134">
        <v>2</v>
      </c>
      <c r="B51" s="130">
        <v>2</v>
      </c>
      <c r="C51" s="131">
        <v>1</v>
      </c>
      <c r="D51" s="132">
        <v>1</v>
      </c>
      <c r="E51" s="130">
        <v>1</v>
      </c>
      <c r="F51" s="133">
        <v>2</v>
      </c>
      <c r="G51" s="132" t="s">
        <v>47</v>
      </c>
      <c r="H51" s="110">
        <v>18</v>
      </c>
      <c r="I51" s="136">
        <v>5200</v>
      </c>
      <c r="J51" s="136">
        <v>5200</v>
      </c>
      <c r="K51" s="136">
        <v>5200</v>
      </c>
      <c r="L51" s="136">
        <v>5200</v>
      </c>
    </row>
    <row r="52" spans="1:12" ht="25.5" customHeight="1">
      <c r="A52" s="134">
        <v>2</v>
      </c>
      <c r="B52" s="130">
        <v>2</v>
      </c>
      <c r="C52" s="131">
        <v>1</v>
      </c>
      <c r="D52" s="132">
        <v>1</v>
      </c>
      <c r="E52" s="130">
        <v>1</v>
      </c>
      <c r="F52" s="133">
        <v>5</v>
      </c>
      <c r="G52" s="132" t="s">
        <v>48</v>
      </c>
      <c r="H52" s="110">
        <v>19</v>
      </c>
      <c r="I52" s="136">
        <v>2800</v>
      </c>
      <c r="J52" s="136">
        <v>2800</v>
      </c>
      <c r="K52" s="136">
        <v>2800</v>
      </c>
      <c r="L52" s="136">
        <v>2800</v>
      </c>
    </row>
    <row r="53" spans="1:12" ht="25.5" customHeight="1">
      <c r="A53" s="134">
        <v>2</v>
      </c>
      <c r="B53" s="130">
        <v>2</v>
      </c>
      <c r="C53" s="131">
        <v>1</v>
      </c>
      <c r="D53" s="132">
        <v>1</v>
      </c>
      <c r="E53" s="130">
        <v>1</v>
      </c>
      <c r="F53" s="133">
        <v>6</v>
      </c>
      <c r="G53" s="132" t="s">
        <v>49</v>
      </c>
      <c r="H53" s="110">
        <v>20</v>
      </c>
      <c r="I53" s="136">
        <v>19300</v>
      </c>
      <c r="J53" s="136">
        <v>19300</v>
      </c>
      <c r="K53" s="136">
        <v>19300</v>
      </c>
      <c r="L53" s="136">
        <v>19300</v>
      </c>
    </row>
    <row r="54" spans="1:12" ht="25.5" customHeight="1">
      <c r="A54" s="150">
        <v>2</v>
      </c>
      <c r="B54" s="125">
        <v>2</v>
      </c>
      <c r="C54" s="123">
        <v>1</v>
      </c>
      <c r="D54" s="124">
        <v>1</v>
      </c>
      <c r="E54" s="125">
        <v>1</v>
      </c>
      <c r="F54" s="126">
        <v>7</v>
      </c>
      <c r="G54" s="124" t="s">
        <v>50</v>
      </c>
      <c r="H54" s="110">
        <v>21</v>
      </c>
      <c r="I54" s="136">
        <v>1800</v>
      </c>
      <c r="J54" s="136">
        <v>1800</v>
      </c>
      <c r="K54" s="136">
        <v>1800</v>
      </c>
      <c r="L54" s="136">
        <v>1800</v>
      </c>
    </row>
    <row r="55" spans="1:12">
      <c r="A55" s="134">
        <v>2</v>
      </c>
      <c r="B55" s="130">
        <v>2</v>
      </c>
      <c r="C55" s="131">
        <v>1</v>
      </c>
      <c r="D55" s="132">
        <v>1</v>
      </c>
      <c r="E55" s="130">
        <v>1</v>
      </c>
      <c r="F55" s="133">
        <v>11</v>
      </c>
      <c r="G55" s="132" t="s">
        <v>51</v>
      </c>
      <c r="H55" s="110">
        <v>22</v>
      </c>
      <c r="I55" s="137">
        <v>1400</v>
      </c>
      <c r="J55" s="136">
        <v>1400</v>
      </c>
      <c r="K55" s="136">
        <v>1400</v>
      </c>
      <c r="L55" s="136">
        <v>1400</v>
      </c>
    </row>
    <row r="56" spans="1:12" ht="25.5" hidden="1" customHeight="1">
      <c r="A56" s="142">
        <v>2</v>
      </c>
      <c r="B56" s="151">
        <v>2</v>
      </c>
      <c r="C56" s="152">
        <v>1</v>
      </c>
      <c r="D56" s="152">
        <v>1</v>
      </c>
      <c r="E56" s="152">
        <v>1</v>
      </c>
      <c r="F56" s="153">
        <v>12</v>
      </c>
      <c r="G56" s="154" t="s">
        <v>52</v>
      </c>
      <c r="H56" s="110">
        <v>23</v>
      </c>
      <c r="I56" s="155">
        <v>0</v>
      </c>
      <c r="J56" s="136">
        <v>0</v>
      </c>
      <c r="K56" s="136">
        <v>0</v>
      </c>
      <c r="L56" s="136">
        <v>0</v>
      </c>
    </row>
    <row r="57" spans="1:12" ht="25.5" hidden="1" customHeight="1">
      <c r="A57" s="134">
        <v>2</v>
      </c>
      <c r="B57" s="130">
        <v>2</v>
      </c>
      <c r="C57" s="131">
        <v>1</v>
      </c>
      <c r="D57" s="131">
        <v>1</v>
      </c>
      <c r="E57" s="131">
        <v>1</v>
      </c>
      <c r="F57" s="133">
        <v>14</v>
      </c>
      <c r="G57" s="156" t="s">
        <v>53</v>
      </c>
      <c r="H57" s="110">
        <v>24</v>
      </c>
      <c r="I57" s="137">
        <v>0</v>
      </c>
      <c r="J57" s="137">
        <v>0</v>
      </c>
      <c r="K57" s="137">
        <v>0</v>
      </c>
      <c r="L57" s="137">
        <v>0</v>
      </c>
    </row>
    <row r="58" spans="1:12" ht="25.5" customHeight="1">
      <c r="A58" s="134">
        <v>2</v>
      </c>
      <c r="B58" s="130">
        <v>2</v>
      </c>
      <c r="C58" s="131">
        <v>1</v>
      </c>
      <c r="D58" s="131">
        <v>1</v>
      </c>
      <c r="E58" s="131">
        <v>1</v>
      </c>
      <c r="F58" s="133">
        <v>15</v>
      </c>
      <c r="G58" s="132" t="s">
        <v>54</v>
      </c>
      <c r="H58" s="110">
        <v>25</v>
      </c>
      <c r="I58" s="137">
        <v>67200</v>
      </c>
      <c r="J58" s="136">
        <v>67200</v>
      </c>
      <c r="K58" s="136">
        <v>66645.37</v>
      </c>
      <c r="L58" s="136">
        <v>66645.37</v>
      </c>
    </row>
    <row r="59" spans="1:12">
      <c r="A59" s="134">
        <v>2</v>
      </c>
      <c r="B59" s="130">
        <v>2</v>
      </c>
      <c r="C59" s="131">
        <v>1</v>
      </c>
      <c r="D59" s="131">
        <v>1</v>
      </c>
      <c r="E59" s="131">
        <v>1</v>
      </c>
      <c r="F59" s="133">
        <v>16</v>
      </c>
      <c r="G59" s="132" t="s">
        <v>55</v>
      </c>
      <c r="H59" s="110">
        <v>26</v>
      </c>
      <c r="I59" s="137">
        <v>7400</v>
      </c>
      <c r="J59" s="136">
        <v>7400</v>
      </c>
      <c r="K59" s="136">
        <v>7400</v>
      </c>
      <c r="L59" s="136">
        <v>7400</v>
      </c>
    </row>
    <row r="60" spans="1:12" ht="25.5" hidden="1" customHeight="1">
      <c r="A60" s="134">
        <v>2</v>
      </c>
      <c r="B60" s="130">
        <v>2</v>
      </c>
      <c r="C60" s="131">
        <v>1</v>
      </c>
      <c r="D60" s="131">
        <v>1</v>
      </c>
      <c r="E60" s="131">
        <v>1</v>
      </c>
      <c r="F60" s="133">
        <v>17</v>
      </c>
      <c r="G60" s="132" t="s">
        <v>56</v>
      </c>
      <c r="H60" s="110">
        <v>27</v>
      </c>
      <c r="I60" s="137">
        <v>0</v>
      </c>
      <c r="J60" s="137">
        <v>0</v>
      </c>
      <c r="K60" s="137">
        <v>0</v>
      </c>
      <c r="L60" s="137">
        <v>0</v>
      </c>
    </row>
    <row r="61" spans="1:12">
      <c r="A61" s="134">
        <v>2</v>
      </c>
      <c r="B61" s="130">
        <v>2</v>
      </c>
      <c r="C61" s="131">
        <v>1</v>
      </c>
      <c r="D61" s="131">
        <v>1</v>
      </c>
      <c r="E61" s="131">
        <v>1</v>
      </c>
      <c r="F61" s="133">
        <v>20</v>
      </c>
      <c r="G61" s="132" t="s">
        <v>57</v>
      </c>
      <c r="H61" s="110">
        <v>28</v>
      </c>
      <c r="I61" s="137">
        <v>91300</v>
      </c>
      <c r="J61" s="136">
        <v>91300</v>
      </c>
      <c r="K61" s="136">
        <v>91300</v>
      </c>
      <c r="L61" s="136">
        <v>91300</v>
      </c>
    </row>
    <row r="62" spans="1:12" ht="25.5" customHeight="1">
      <c r="A62" s="134">
        <v>2</v>
      </c>
      <c r="B62" s="130">
        <v>2</v>
      </c>
      <c r="C62" s="131">
        <v>1</v>
      </c>
      <c r="D62" s="131">
        <v>1</v>
      </c>
      <c r="E62" s="131">
        <v>1</v>
      </c>
      <c r="F62" s="133">
        <v>21</v>
      </c>
      <c r="G62" s="132" t="s">
        <v>58</v>
      </c>
      <c r="H62" s="110">
        <v>29</v>
      </c>
      <c r="I62" s="137">
        <v>31300</v>
      </c>
      <c r="J62" s="136">
        <v>31300</v>
      </c>
      <c r="K62" s="136">
        <v>31300</v>
      </c>
      <c r="L62" s="136">
        <v>31300</v>
      </c>
    </row>
    <row r="63" spans="1:12" hidden="1">
      <c r="A63" s="134">
        <v>2</v>
      </c>
      <c r="B63" s="130">
        <v>2</v>
      </c>
      <c r="C63" s="131">
        <v>1</v>
      </c>
      <c r="D63" s="131">
        <v>1</v>
      </c>
      <c r="E63" s="131">
        <v>1</v>
      </c>
      <c r="F63" s="133">
        <v>22</v>
      </c>
      <c r="G63" s="132" t="s">
        <v>59</v>
      </c>
      <c r="H63" s="110">
        <v>30</v>
      </c>
      <c r="I63" s="137">
        <v>0</v>
      </c>
      <c r="J63" s="136">
        <v>0</v>
      </c>
      <c r="K63" s="136">
        <v>0</v>
      </c>
      <c r="L63" s="136">
        <v>0</v>
      </c>
    </row>
    <row r="64" spans="1:12">
      <c r="A64" s="134">
        <v>2</v>
      </c>
      <c r="B64" s="130">
        <v>2</v>
      </c>
      <c r="C64" s="131">
        <v>1</v>
      </c>
      <c r="D64" s="131">
        <v>1</v>
      </c>
      <c r="E64" s="131">
        <v>1</v>
      </c>
      <c r="F64" s="133">
        <v>30</v>
      </c>
      <c r="G64" s="132" t="s">
        <v>60</v>
      </c>
      <c r="H64" s="110">
        <v>31</v>
      </c>
      <c r="I64" s="137">
        <v>85500</v>
      </c>
      <c r="J64" s="136">
        <v>85500</v>
      </c>
      <c r="K64" s="136">
        <v>85412</v>
      </c>
      <c r="L64" s="136">
        <v>85412</v>
      </c>
    </row>
    <row r="65" spans="1:15" hidden="1">
      <c r="A65" s="157">
        <v>2</v>
      </c>
      <c r="B65" s="158">
        <v>3</v>
      </c>
      <c r="C65" s="122"/>
      <c r="D65" s="123"/>
      <c r="E65" s="123"/>
      <c r="F65" s="126"/>
      <c r="G65" s="159" t="s">
        <v>61</v>
      </c>
      <c r="H65" s="110">
        <v>32</v>
      </c>
      <c r="I65" s="140">
        <f>I66+I82</f>
        <v>0</v>
      </c>
      <c r="J65" s="140">
        <f>J66+J82</f>
        <v>0</v>
      </c>
      <c r="K65" s="140">
        <f>K66+K82</f>
        <v>0</v>
      </c>
      <c r="L65" s="140">
        <f>L66+L82</f>
        <v>0</v>
      </c>
    </row>
    <row r="66" spans="1:15" hidden="1">
      <c r="A66" s="134">
        <v>2</v>
      </c>
      <c r="B66" s="130">
        <v>3</v>
      </c>
      <c r="C66" s="131">
        <v>1</v>
      </c>
      <c r="D66" s="131"/>
      <c r="E66" s="131"/>
      <c r="F66" s="133"/>
      <c r="G66" s="132" t="s">
        <v>62</v>
      </c>
      <c r="H66" s="110">
        <v>33</v>
      </c>
      <c r="I66" s="119">
        <f>SUM(I67+I72+I77)</f>
        <v>0</v>
      </c>
      <c r="J66" s="160">
        <f>SUM(J67+J72+J77)</f>
        <v>0</v>
      </c>
      <c r="K66" s="120">
        <f>SUM(K67+K72+K77)</f>
        <v>0</v>
      </c>
      <c r="L66" s="119">
        <f>SUM(L67+L72+L77)</f>
        <v>0</v>
      </c>
    </row>
    <row r="67" spans="1:15" hidden="1">
      <c r="A67" s="134">
        <v>2</v>
      </c>
      <c r="B67" s="130">
        <v>3</v>
      </c>
      <c r="C67" s="131">
        <v>1</v>
      </c>
      <c r="D67" s="131">
        <v>1</v>
      </c>
      <c r="E67" s="131"/>
      <c r="F67" s="133"/>
      <c r="G67" s="132" t="s">
        <v>63</v>
      </c>
      <c r="H67" s="110">
        <v>34</v>
      </c>
      <c r="I67" s="119">
        <f>I68</f>
        <v>0</v>
      </c>
      <c r="J67" s="160">
        <f>J68</f>
        <v>0</v>
      </c>
      <c r="K67" s="120">
        <f>K68</f>
        <v>0</v>
      </c>
      <c r="L67" s="119">
        <f>L68</f>
        <v>0</v>
      </c>
    </row>
    <row r="68" spans="1:15" hidden="1">
      <c r="A68" s="134">
        <v>2</v>
      </c>
      <c r="B68" s="130">
        <v>3</v>
      </c>
      <c r="C68" s="131">
        <v>1</v>
      </c>
      <c r="D68" s="131">
        <v>1</v>
      </c>
      <c r="E68" s="131">
        <v>1</v>
      </c>
      <c r="F68" s="133"/>
      <c r="G68" s="132" t="s">
        <v>63</v>
      </c>
      <c r="H68" s="110">
        <v>35</v>
      </c>
      <c r="I68" s="119">
        <f>SUM(I69:I71)</f>
        <v>0</v>
      </c>
      <c r="J68" s="160">
        <f>SUM(J69:J71)</f>
        <v>0</v>
      </c>
      <c r="K68" s="120">
        <f>SUM(K69:K71)</f>
        <v>0</v>
      </c>
      <c r="L68" s="119">
        <f>SUM(L69:L71)</f>
        <v>0</v>
      </c>
    </row>
    <row r="69" spans="1:15" ht="25.5" hidden="1" customHeight="1">
      <c r="A69" s="134">
        <v>2</v>
      </c>
      <c r="B69" s="130">
        <v>3</v>
      </c>
      <c r="C69" s="131">
        <v>1</v>
      </c>
      <c r="D69" s="131">
        <v>1</v>
      </c>
      <c r="E69" s="131">
        <v>1</v>
      </c>
      <c r="F69" s="133">
        <v>1</v>
      </c>
      <c r="G69" s="132" t="s">
        <v>64</v>
      </c>
      <c r="H69" s="110">
        <v>36</v>
      </c>
      <c r="I69" s="137">
        <v>0</v>
      </c>
      <c r="J69" s="137">
        <v>0</v>
      </c>
      <c r="K69" s="137">
        <v>0</v>
      </c>
      <c r="L69" s="137">
        <v>0</v>
      </c>
      <c r="M69" s="161"/>
      <c r="N69" s="161"/>
      <c r="O69" s="161"/>
    </row>
    <row r="70" spans="1:15" ht="25.5" hidden="1" customHeight="1">
      <c r="A70" s="134">
        <v>2</v>
      </c>
      <c r="B70" s="125">
        <v>3</v>
      </c>
      <c r="C70" s="123">
        <v>1</v>
      </c>
      <c r="D70" s="123">
        <v>1</v>
      </c>
      <c r="E70" s="123">
        <v>1</v>
      </c>
      <c r="F70" s="126">
        <v>2</v>
      </c>
      <c r="G70" s="124" t="s">
        <v>65</v>
      </c>
      <c r="H70" s="110">
        <v>37</v>
      </c>
      <c r="I70" s="135">
        <v>0</v>
      </c>
      <c r="J70" s="135">
        <v>0</v>
      </c>
      <c r="K70" s="135">
        <v>0</v>
      </c>
      <c r="L70" s="135">
        <v>0</v>
      </c>
    </row>
    <row r="71" spans="1:15" hidden="1">
      <c r="A71" s="130">
        <v>2</v>
      </c>
      <c r="B71" s="131">
        <v>3</v>
      </c>
      <c r="C71" s="131">
        <v>1</v>
      </c>
      <c r="D71" s="131">
        <v>1</v>
      </c>
      <c r="E71" s="131">
        <v>1</v>
      </c>
      <c r="F71" s="133">
        <v>3</v>
      </c>
      <c r="G71" s="132" t="s">
        <v>66</v>
      </c>
      <c r="H71" s="110">
        <v>38</v>
      </c>
      <c r="I71" s="137">
        <v>0</v>
      </c>
      <c r="J71" s="137">
        <v>0</v>
      </c>
      <c r="K71" s="137">
        <v>0</v>
      </c>
      <c r="L71" s="137">
        <v>0</v>
      </c>
    </row>
    <row r="72" spans="1:15" ht="25.5" hidden="1" customHeight="1">
      <c r="A72" s="125">
        <v>2</v>
      </c>
      <c r="B72" s="123">
        <v>3</v>
      </c>
      <c r="C72" s="123">
        <v>1</v>
      </c>
      <c r="D72" s="123">
        <v>2</v>
      </c>
      <c r="E72" s="123"/>
      <c r="F72" s="126"/>
      <c r="G72" s="124" t="s">
        <v>67</v>
      </c>
      <c r="H72" s="110">
        <v>39</v>
      </c>
      <c r="I72" s="140">
        <f>I73</f>
        <v>0</v>
      </c>
      <c r="J72" s="162">
        <f>J73</f>
        <v>0</v>
      </c>
      <c r="K72" s="141">
        <f>K73</f>
        <v>0</v>
      </c>
      <c r="L72" s="141">
        <f>L73</f>
        <v>0</v>
      </c>
    </row>
    <row r="73" spans="1:15" ht="25.5" hidden="1" customHeight="1">
      <c r="A73" s="143">
        <v>2</v>
      </c>
      <c r="B73" s="144">
        <v>3</v>
      </c>
      <c r="C73" s="144">
        <v>1</v>
      </c>
      <c r="D73" s="144">
        <v>2</v>
      </c>
      <c r="E73" s="144">
        <v>1</v>
      </c>
      <c r="F73" s="146"/>
      <c r="G73" s="124" t="s">
        <v>67</v>
      </c>
      <c r="H73" s="110">
        <v>40</v>
      </c>
      <c r="I73" s="129">
        <f>SUM(I74:I76)</f>
        <v>0</v>
      </c>
      <c r="J73" s="163">
        <f>SUM(J74:J76)</f>
        <v>0</v>
      </c>
      <c r="K73" s="128">
        <f>SUM(K74:K76)</f>
        <v>0</v>
      </c>
      <c r="L73" s="120">
        <f>SUM(L74:L76)</f>
        <v>0</v>
      </c>
    </row>
    <row r="74" spans="1:15" ht="25.5" hidden="1" customHeight="1">
      <c r="A74" s="130">
        <v>2</v>
      </c>
      <c r="B74" s="131">
        <v>3</v>
      </c>
      <c r="C74" s="131">
        <v>1</v>
      </c>
      <c r="D74" s="131">
        <v>2</v>
      </c>
      <c r="E74" s="131">
        <v>1</v>
      </c>
      <c r="F74" s="133">
        <v>1</v>
      </c>
      <c r="G74" s="134" t="s">
        <v>64</v>
      </c>
      <c r="H74" s="110">
        <v>41</v>
      </c>
      <c r="I74" s="137">
        <v>0</v>
      </c>
      <c r="J74" s="137">
        <v>0</v>
      </c>
      <c r="K74" s="137">
        <v>0</v>
      </c>
      <c r="L74" s="137">
        <v>0</v>
      </c>
      <c r="M74" s="161"/>
      <c r="N74" s="161"/>
      <c r="O74" s="161"/>
    </row>
    <row r="75" spans="1:15" ht="25.5" hidden="1" customHeight="1">
      <c r="A75" s="130">
        <v>2</v>
      </c>
      <c r="B75" s="131">
        <v>3</v>
      </c>
      <c r="C75" s="131">
        <v>1</v>
      </c>
      <c r="D75" s="131">
        <v>2</v>
      </c>
      <c r="E75" s="131">
        <v>1</v>
      </c>
      <c r="F75" s="133">
        <v>2</v>
      </c>
      <c r="G75" s="134" t="s">
        <v>65</v>
      </c>
      <c r="H75" s="110">
        <v>42</v>
      </c>
      <c r="I75" s="137">
        <v>0</v>
      </c>
      <c r="J75" s="137">
        <v>0</v>
      </c>
      <c r="K75" s="137">
        <v>0</v>
      </c>
      <c r="L75" s="137">
        <v>0</v>
      </c>
    </row>
    <row r="76" spans="1:15" hidden="1">
      <c r="A76" s="130">
        <v>2</v>
      </c>
      <c r="B76" s="131">
        <v>3</v>
      </c>
      <c r="C76" s="131">
        <v>1</v>
      </c>
      <c r="D76" s="131">
        <v>2</v>
      </c>
      <c r="E76" s="131">
        <v>1</v>
      </c>
      <c r="F76" s="133">
        <v>3</v>
      </c>
      <c r="G76" s="134" t="s">
        <v>66</v>
      </c>
      <c r="H76" s="110">
        <v>43</v>
      </c>
      <c r="I76" s="137">
        <v>0</v>
      </c>
      <c r="J76" s="137">
        <v>0</v>
      </c>
      <c r="K76" s="137">
        <v>0</v>
      </c>
      <c r="L76" s="137">
        <v>0</v>
      </c>
    </row>
    <row r="77" spans="1:15" ht="25.5" hidden="1" customHeight="1">
      <c r="A77" s="130">
        <v>2</v>
      </c>
      <c r="B77" s="131">
        <v>3</v>
      </c>
      <c r="C77" s="131">
        <v>1</v>
      </c>
      <c r="D77" s="131">
        <v>3</v>
      </c>
      <c r="E77" s="131"/>
      <c r="F77" s="133"/>
      <c r="G77" s="134" t="s">
        <v>419</v>
      </c>
      <c r="H77" s="110">
        <v>44</v>
      </c>
      <c r="I77" s="119">
        <f>I78</f>
        <v>0</v>
      </c>
      <c r="J77" s="160">
        <f>J78</f>
        <v>0</v>
      </c>
      <c r="K77" s="120">
        <f>K78</f>
        <v>0</v>
      </c>
      <c r="L77" s="120">
        <f>L78</f>
        <v>0</v>
      </c>
    </row>
    <row r="78" spans="1:15" ht="25.5" hidden="1" customHeight="1">
      <c r="A78" s="130">
        <v>2</v>
      </c>
      <c r="B78" s="131">
        <v>3</v>
      </c>
      <c r="C78" s="131">
        <v>1</v>
      </c>
      <c r="D78" s="131">
        <v>3</v>
      </c>
      <c r="E78" s="131">
        <v>1</v>
      </c>
      <c r="F78" s="133"/>
      <c r="G78" s="134" t="s">
        <v>420</v>
      </c>
      <c r="H78" s="110">
        <v>45</v>
      </c>
      <c r="I78" s="119">
        <f>SUM(I79:I81)</f>
        <v>0</v>
      </c>
      <c r="J78" s="160">
        <f>SUM(J79:J81)</f>
        <v>0</v>
      </c>
      <c r="K78" s="120">
        <f>SUM(K79:K81)</f>
        <v>0</v>
      </c>
      <c r="L78" s="120">
        <f>SUM(L79:L81)</f>
        <v>0</v>
      </c>
    </row>
    <row r="79" spans="1:15" hidden="1">
      <c r="A79" s="125">
        <v>2</v>
      </c>
      <c r="B79" s="123">
        <v>3</v>
      </c>
      <c r="C79" s="123">
        <v>1</v>
      </c>
      <c r="D79" s="123">
        <v>3</v>
      </c>
      <c r="E79" s="123">
        <v>1</v>
      </c>
      <c r="F79" s="126">
        <v>1</v>
      </c>
      <c r="G79" s="150" t="s">
        <v>68</v>
      </c>
      <c r="H79" s="110">
        <v>46</v>
      </c>
      <c r="I79" s="135">
        <v>0</v>
      </c>
      <c r="J79" s="135">
        <v>0</v>
      </c>
      <c r="K79" s="135">
        <v>0</v>
      </c>
      <c r="L79" s="135">
        <v>0</v>
      </c>
    </row>
    <row r="80" spans="1:15" hidden="1">
      <c r="A80" s="130">
        <v>2</v>
      </c>
      <c r="B80" s="131">
        <v>3</v>
      </c>
      <c r="C80" s="131">
        <v>1</v>
      </c>
      <c r="D80" s="131">
        <v>3</v>
      </c>
      <c r="E80" s="131">
        <v>1</v>
      </c>
      <c r="F80" s="133">
        <v>2</v>
      </c>
      <c r="G80" s="134" t="s">
        <v>69</v>
      </c>
      <c r="H80" s="110">
        <v>47</v>
      </c>
      <c r="I80" s="137">
        <v>0</v>
      </c>
      <c r="J80" s="137">
        <v>0</v>
      </c>
      <c r="K80" s="137">
        <v>0</v>
      </c>
      <c r="L80" s="137">
        <v>0</v>
      </c>
    </row>
    <row r="81" spans="1:12" hidden="1">
      <c r="A81" s="125">
        <v>2</v>
      </c>
      <c r="B81" s="123">
        <v>3</v>
      </c>
      <c r="C81" s="123">
        <v>1</v>
      </c>
      <c r="D81" s="123">
        <v>3</v>
      </c>
      <c r="E81" s="123">
        <v>1</v>
      </c>
      <c r="F81" s="126">
        <v>3</v>
      </c>
      <c r="G81" s="150" t="s">
        <v>70</v>
      </c>
      <c r="H81" s="110">
        <v>48</v>
      </c>
      <c r="I81" s="135">
        <v>0</v>
      </c>
      <c r="J81" s="135">
        <v>0</v>
      </c>
      <c r="K81" s="135">
        <v>0</v>
      </c>
      <c r="L81" s="135">
        <v>0</v>
      </c>
    </row>
    <row r="82" spans="1:12" hidden="1">
      <c r="A82" s="125">
        <v>2</v>
      </c>
      <c r="B82" s="123">
        <v>3</v>
      </c>
      <c r="C82" s="123">
        <v>2</v>
      </c>
      <c r="D82" s="123"/>
      <c r="E82" s="123"/>
      <c r="F82" s="126"/>
      <c r="G82" s="150" t="s">
        <v>71</v>
      </c>
      <c r="H82" s="110">
        <v>49</v>
      </c>
      <c r="I82" s="119">
        <f t="shared" ref="I82:L83" si="3">I83</f>
        <v>0</v>
      </c>
      <c r="J82" s="119">
        <f t="shared" si="3"/>
        <v>0</v>
      </c>
      <c r="K82" s="119">
        <f t="shared" si="3"/>
        <v>0</v>
      </c>
      <c r="L82" s="119">
        <f t="shared" si="3"/>
        <v>0</v>
      </c>
    </row>
    <row r="83" spans="1:12" hidden="1">
      <c r="A83" s="125">
        <v>2</v>
      </c>
      <c r="B83" s="123">
        <v>3</v>
      </c>
      <c r="C83" s="123">
        <v>2</v>
      </c>
      <c r="D83" s="123">
        <v>1</v>
      </c>
      <c r="E83" s="123"/>
      <c r="F83" s="126"/>
      <c r="G83" s="150" t="s">
        <v>71</v>
      </c>
      <c r="H83" s="110">
        <v>50</v>
      </c>
      <c r="I83" s="119">
        <f t="shared" si="3"/>
        <v>0</v>
      </c>
      <c r="J83" s="119">
        <f t="shared" si="3"/>
        <v>0</v>
      </c>
      <c r="K83" s="119">
        <f t="shared" si="3"/>
        <v>0</v>
      </c>
      <c r="L83" s="119">
        <f t="shared" si="3"/>
        <v>0</v>
      </c>
    </row>
    <row r="84" spans="1:12" hidden="1">
      <c r="A84" s="125">
        <v>2</v>
      </c>
      <c r="B84" s="123">
        <v>3</v>
      </c>
      <c r="C84" s="123">
        <v>2</v>
      </c>
      <c r="D84" s="123">
        <v>1</v>
      </c>
      <c r="E84" s="123">
        <v>1</v>
      </c>
      <c r="F84" s="126"/>
      <c r="G84" s="150" t="s">
        <v>71</v>
      </c>
      <c r="H84" s="110">
        <v>51</v>
      </c>
      <c r="I84" s="119">
        <f>SUM(I85)</f>
        <v>0</v>
      </c>
      <c r="J84" s="119">
        <f>SUM(J85)</f>
        <v>0</v>
      </c>
      <c r="K84" s="119">
        <f>SUM(K85)</f>
        <v>0</v>
      </c>
      <c r="L84" s="119">
        <f>SUM(L85)</f>
        <v>0</v>
      </c>
    </row>
    <row r="85" spans="1:12" hidden="1">
      <c r="A85" s="125">
        <v>2</v>
      </c>
      <c r="B85" s="123">
        <v>3</v>
      </c>
      <c r="C85" s="123">
        <v>2</v>
      </c>
      <c r="D85" s="123">
        <v>1</v>
      </c>
      <c r="E85" s="123">
        <v>1</v>
      </c>
      <c r="F85" s="126">
        <v>1</v>
      </c>
      <c r="G85" s="150" t="s">
        <v>71</v>
      </c>
      <c r="H85" s="110">
        <v>52</v>
      </c>
      <c r="I85" s="137">
        <v>0</v>
      </c>
      <c r="J85" s="137">
        <v>0</v>
      </c>
      <c r="K85" s="137">
        <v>0</v>
      </c>
      <c r="L85" s="137">
        <v>0</v>
      </c>
    </row>
    <row r="86" spans="1:12" hidden="1">
      <c r="A86" s="115">
        <v>2</v>
      </c>
      <c r="B86" s="116">
        <v>4</v>
      </c>
      <c r="C86" s="116"/>
      <c r="D86" s="116"/>
      <c r="E86" s="116"/>
      <c r="F86" s="118"/>
      <c r="G86" s="164" t="s">
        <v>72</v>
      </c>
      <c r="H86" s="110">
        <v>53</v>
      </c>
      <c r="I86" s="119">
        <f t="shared" ref="I86:L88" si="4">I87</f>
        <v>0</v>
      </c>
      <c r="J86" s="160">
        <f t="shared" si="4"/>
        <v>0</v>
      </c>
      <c r="K86" s="120">
        <f t="shared" si="4"/>
        <v>0</v>
      </c>
      <c r="L86" s="120">
        <f t="shared" si="4"/>
        <v>0</v>
      </c>
    </row>
    <row r="87" spans="1:12" hidden="1">
      <c r="A87" s="130">
        <v>2</v>
      </c>
      <c r="B87" s="131">
        <v>4</v>
      </c>
      <c r="C87" s="131">
        <v>1</v>
      </c>
      <c r="D87" s="131"/>
      <c r="E87" s="131"/>
      <c r="F87" s="133"/>
      <c r="G87" s="134" t="s">
        <v>73</v>
      </c>
      <c r="H87" s="110">
        <v>54</v>
      </c>
      <c r="I87" s="119">
        <f t="shared" si="4"/>
        <v>0</v>
      </c>
      <c r="J87" s="160">
        <f t="shared" si="4"/>
        <v>0</v>
      </c>
      <c r="K87" s="120">
        <f t="shared" si="4"/>
        <v>0</v>
      </c>
      <c r="L87" s="120">
        <f t="shared" si="4"/>
        <v>0</v>
      </c>
    </row>
    <row r="88" spans="1:12" hidden="1">
      <c r="A88" s="130">
        <v>2</v>
      </c>
      <c r="B88" s="131">
        <v>4</v>
      </c>
      <c r="C88" s="131">
        <v>1</v>
      </c>
      <c r="D88" s="131">
        <v>1</v>
      </c>
      <c r="E88" s="131"/>
      <c r="F88" s="133"/>
      <c r="G88" s="134" t="s">
        <v>73</v>
      </c>
      <c r="H88" s="110">
        <v>55</v>
      </c>
      <c r="I88" s="119">
        <f t="shared" si="4"/>
        <v>0</v>
      </c>
      <c r="J88" s="160">
        <f t="shared" si="4"/>
        <v>0</v>
      </c>
      <c r="K88" s="120">
        <f t="shared" si="4"/>
        <v>0</v>
      </c>
      <c r="L88" s="120">
        <f t="shared" si="4"/>
        <v>0</v>
      </c>
    </row>
    <row r="89" spans="1:12" hidden="1">
      <c r="A89" s="130">
        <v>2</v>
      </c>
      <c r="B89" s="131">
        <v>4</v>
      </c>
      <c r="C89" s="131">
        <v>1</v>
      </c>
      <c r="D89" s="131">
        <v>1</v>
      </c>
      <c r="E89" s="131">
        <v>1</v>
      </c>
      <c r="F89" s="133"/>
      <c r="G89" s="134" t="s">
        <v>73</v>
      </c>
      <c r="H89" s="110">
        <v>56</v>
      </c>
      <c r="I89" s="119">
        <f>SUM(I90:I92)</f>
        <v>0</v>
      </c>
      <c r="J89" s="160">
        <f>SUM(J90:J92)</f>
        <v>0</v>
      </c>
      <c r="K89" s="120">
        <f>SUM(K90:K92)</f>
        <v>0</v>
      </c>
      <c r="L89" s="120">
        <f>SUM(L90:L92)</f>
        <v>0</v>
      </c>
    </row>
    <row r="90" spans="1:12" hidden="1">
      <c r="A90" s="130">
        <v>2</v>
      </c>
      <c r="B90" s="131">
        <v>4</v>
      </c>
      <c r="C90" s="131">
        <v>1</v>
      </c>
      <c r="D90" s="131">
        <v>1</v>
      </c>
      <c r="E90" s="131">
        <v>1</v>
      </c>
      <c r="F90" s="133">
        <v>1</v>
      </c>
      <c r="G90" s="134" t="s">
        <v>74</v>
      </c>
      <c r="H90" s="110">
        <v>57</v>
      </c>
      <c r="I90" s="137">
        <v>0</v>
      </c>
      <c r="J90" s="137">
        <v>0</v>
      </c>
      <c r="K90" s="137">
        <v>0</v>
      </c>
      <c r="L90" s="137">
        <v>0</v>
      </c>
    </row>
    <row r="91" spans="1:12" hidden="1">
      <c r="A91" s="130">
        <v>2</v>
      </c>
      <c r="B91" s="130">
        <v>4</v>
      </c>
      <c r="C91" s="130">
        <v>1</v>
      </c>
      <c r="D91" s="131">
        <v>1</v>
      </c>
      <c r="E91" s="131">
        <v>1</v>
      </c>
      <c r="F91" s="165">
        <v>2</v>
      </c>
      <c r="G91" s="132" t="s">
        <v>75</v>
      </c>
      <c r="H91" s="110">
        <v>58</v>
      </c>
      <c r="I91" s="137">
        <v>0</v>
      </c>
      <c r="J91" s="137">
        <v>0</v>
      </c>
      <c r="K91" s="137">
        <v>0</v>
      </c>
      <c r="L91" s="137">
        <v>0</v>
      </c>
    </row>
    <row r="92" spans="1:12" hidden="1">
      <c r="A92" s="130">
        <v>2</v>
      </c>
      <c r="B92" s="131">
        <v>4</v>
      </c>
      <c r="C92" s="130">
        <v>1</v>
      </c>
      <c r="D92" s="131">
        <v>1</v>
      </c>
      <c r="E92" s="131">
        <v>1</v>
      </c>
      <c r="F92" s="165">
        <v>3</v>
      </c>
      <c r="G92" s="132" t="s">
        <v>76</v>
      </c>
      <c r="H92" s="110">
        <v>59</v>
      </c>
      <c r="I92" s="137">
        <v>0</v>
      </c>
      <c r="J92" s="137">
        <v>0</v>
      </c>
      <c r="K92" s="137">
        <v>0</v>
      </c>
      <c r="L92" s="137">
        <v>0</v>
      </c>
    </row>
    <row r="93" spans="1:12" hidden="1">
      <c r="A93" s="115">
        <v>2</v>
      </c>
      <c r="B93" s="116">
        <v>5</v>
      </c>
      <c r="C93" s="115"/>
      <c r="D93" s="116"/>
      <c r="E93" s="116"/>
      <c r="F93" s="166"/>
      <c r="G93" s="117" t="s">
        <v>77</v>
      </c>
      <c r="H93" s="110">
        <v>60</v>
      </c>
      <c r="I93" s="119">
        <f>SUM(I94+I99+I104)</f>
        <v>0</v>
      </c>
      <c r="J93" s="160">
        <f>SUM(J94+J99+J104)</f>
        <v>0</v>
      </c>
      <c r="K93" s="120">
        <f>SUM(K94+K99+K104)</f>
        <v>0</v>
      </c>
      <c r="L93" s="120">
        <f>SUM(L94+L99+L104)</f>
        <v>0</v>
      </c>
    </row>
    <row r="94" spans="1:12" hidden="1">
      <c r="A94" s="125">
        <v>2</v>
      </c>
      <c r="B94" s="123">
        <v>5</v>
      </c>
      <c r="C94" s="125">
        <v>1</v>
      </c>
      <c r="D94" s="123"/>
      <c r="E94" s="123"/>
      <c r="F94" s="167"/>
      <c r="G94" s="124" t="s">
        <v>78</v>
      </c>
      <c r="H94" s="110">
        <v>61</v>
      </c>
      <c r="I94" s="140">
        <f t="shared" ref="I94:L95" si="5">I95</f>
        <v>0</v>
      </c>
      <c r="J94" s="162">
        <f t="shared" si="5"/>
        <v>0</v>
      </c>
      <c r="K94" s="141">
        <f t="shared" si="5"/>
        <v>0</v>
      </c>
      <c r="L94" s="141">
        <f t="shared" si="5"/>
        <v>0</v>
      </c>
    </row>
    <row r="95" spans="1:12" hidden="1">
      <c r="A95" s="130">
        <v>2</v>
      </c>
      <c r="B95" s="131">
        <v>5</v>
      </c>
      <c r="C95" s="130">
        <v>1</v>
      </c>
      <c r="D95" s="131">
        <v>1</v>
      </c>
      <c r="E95" s="131"/>
      <c r="F95" s="165"/>
      <c r="G95" s="132" t="s">
        <v>78</v>
      </c>
      <c r="H95" s="110">
        <v>62</v>
      </c>
      <c r="I95" s="119">
        <f t="shared" si="5"/>
        <v>0</v>
      </c>
      <c r="J95" s="160">
        <f t="shared" si="5"/>
        <v>0</v>
      </c>
      <c r="K95" s="120">
        <f t="shared" si="5"/>
        <v>0</v>
      </c>
      <c r="L95" s="120">
        <f t="shared" si="5"/>
        <v>0</v>
      </c>
    </row>
    <row r="96" spans="1:12" hidden="1">
      <c r="A96" s="130">
        <v>2</v>
      </c>
      <c r="B96" s="131">
        <v>5</v>
      </c>
      <c r="C96" s="130">
        <v>1</v>
      </c>
      <c r="D96" s="131">
        <v>1</v>
      </c>
      <c r="E96" s="131">
        <v>1</v>
      </c>
      <c r="F96" s="165"/>
      <c r="G96" s="132" t="s">
        <v>78</v>
      </c>
      <c r="H96" s="110">
        <v>63</v>
      </c>
      <c r="I96" s="119">
        <f>SUM(I97:I98)</f>
        <v>0</v>
      </c>
      <c r="J96" s="160">
        <f>SUM(J97:J98)</f>
        <v>0</v>
      </c>
      <c r="K96" s="120">
        <f>SUM(K97:K98)</f>
        <v>0</v>
      </c>
      <c r="L96" s="120">
        <f>SUM(L97:L98)</f>
        <v>0</v>
      </c>
    </row>
    <row r="97" spans="1:19" ht="25.5" hidden="1" customHeight="1">
      <c r="A97" s="130">
        <v>2</v>
      </c>
      <c r="B97" s="131">
        <v>5</v>
      </c>
      <c r="C97" s="130">
        <v>1</v>
      </c>
      <c r="D97" s="131">
        <v>1</v>
      </c>
      <c r="E97" s="131">
        <v>1</v>
      </c>
      <c r="F97" s="165">
        <v>1</v>
      </c>
      <c r="G97" s="132" t="s">
        <v>79</v>
      </c>
      <c r="H97" s="110">
        <v>64</v>
      </c>
      <c r="I97" s="137">
        <v>0</v>
      </c>
      <c r="J97" s="137">
        <v>0</v>
      </c>
      <c r="K97" s="137">
        <v>0</v>
      </c>
      <c r="L97" s="137">
        <v>0</v>
      </c>
    </row>
    <row r="98" spans="1:19" ht="25.5" hidden="1" customHeight="1">
      <c r="A98" s="130">
        <v>2</v>
      </c>
      <c r="B98" s="131">
        <v>5</v>
      </c>
      <c r="C98" s="130">
        <v>1</v>
      </c>
      <c r="D98" s="131">
        <v>1</v>
      </c>
      <c r="E98" s="131">
        <v>1</v>
      </c>
      <c r="F98" s="165">
        <v>2</v>
      </c>
      <c r="G98" s="132" t="s">
        <v>80</v>
      </c>
      <c r="H98" s="110">
        <v>65</v>
      </c>
      <c r="I98" s="137">
        <v>0</v>
      </c>
      <c r="J98" s="137">
        <v>0</v>
      </c>
      <c r="K98" s="137">
        <v>0</v>
      </c>
      <c r="L98" s="137">
        <v>0</v>
      </c>
    </row>
    <row r="99" spans="1:19" hidden="1">
      <c r="A99" s="130">
        <v>2</v>
      </c>
      <c r="B99" s="131">
        <v>5</v>
      </c>
      <c r="C99" s="130">
        <v>2</v>
      </c>
      <c r="D99" s="131"/>
      <c r="E99" s="131"/>
      <c r="F99" s="165"/>
      <c r="G99" s="132" t="s">
        <v>81</v>
      </c>
      <c r="H99" s="110">
        <v>66</v>
      </c>
      <c r="I99" s="119">
        <f t="shared" ref="I99:L100" si="6">I100</f>
        <v>0</v>
      </c>
      <c r="J99" s="160">
        <f t="shared" si="6"/>
        <v>0</v>
      </c>
      <c r="K99" s="120">
        <f t="shared" si="6"/>
        <v>0</v>
      </c>
      <c r="L99" s="119">
        <f t="shared" si="6"/>
        <v>0</v>
      </c>
    </row>
    <row r="100" spans="1:19" hidden="1">
      <c r="A100" s="134">
        <v>2</v>
      </c>
      <c r="B100" s="130">
        <v>5</v>
      </c>
      <c r="C100" s="131">
        <v>2</v>
      </c>
      <c r="D100" s="132">
        <v>1</v>
      </c>
      <c r="E100" s="130"/>
      <c r="F100" s="165"/>
      <c r="G100" s="132" t="s">
        <v>81</v>
      </c>
      <c r="H100" s="110">
        <v>67</v>
      </c>
      <c r="I100" s="119">
        <f t="shared" si="6"/>
        <v>0</v>
      </c>
      <c r="J100" s="160">
        <f t="shared" si="6"/>
        <v>0</v>
      </c>
      <c r="K100" s="120">
        <f t="shared" si="6"/>
        <v>0</v>
      </c>
      <c r="L100" s="119">
        <f t="shared" si="6"/>
        <v>0</v>
      </c>
    </row>
    <row r="101" spans="1:19" hidden="1">
      <c r="A101" s="134">
        <v>2</v>
      </c>
      <c r="B101" s="130">
        <v>5</v>
      </c>
      <c r="C101" s="131">
        <v>2</v>
      </c>
      <c r="D101" s="132">
        <v>1</v>
      </c>
      <c r="E101" s="130">
        <v>1</v>
      </c>
      <c r="F101" s="165"/>
      <c r="G101" s="132" t="s">
        <v>81</v>
      </c>
      <c r="H101" s="110">
        <v>68</v>
      </c>
      <c r="I101" s="119">
        <f>SUM(I102:I103)</f>
        <v>0</v>
      </c>
      <c r="J101" s="160">
        <f>SUM(J102:J103)</f>
        <v>0</v>
      </c>
      <c r="K101" s="120">
        <f>SUM(K102:K103)</f>
        <v>0</v>
      </c>
      <c r="L101" s="119">
        <f>SUM(L102:L103)</f>
        <v>0</v>
      </c>
    </row>
    <row r="102" spans="1:19" ht="25.5" hidden="1" customHeight="1">
      <c r="A102" s="134">
        <v>2</v>
      </c>
      <c r="B102" s="130">
        <v>5</v>
      </c>
      <c r="C102" s="131">
        <v>2</v>
      </c>
      <c r="D102" s="132">
        <v>1</v>
      </c>
      <c r="E102" s="130">
        <v>1</v>
      </c>
      <c r="F102" s="165">
        <v>1</v>
      </c>
      <c r="G102" s="132" t="s">
        <v>82</v>
      </c>
      <c r="H102" s="110">
        <v>69</v>
      </c>
      <c r="I102" s="137">
        <v>0</v>
      </c>
      <c r="J102" s="137">
        <v>0</v>
      </c>
      <c r="K102" s="137">
        <v>0</v>
      </c>
      <c r="L102" s="137">
        <v>0</v>
      </c>
    </row>
    <row r="103" spans="1:19" ht="25.5" hidden="1" customHeight="1">
      <c r="A103" s="134">
        <v>2</v>
      </c>
      <c r="B103" s="130">
        <v>5</v>
      </c>
      <c r="C103" s="131">
        <v>2</v>
      </c>
      <c r="D103" s="132">
        <v>1</v>
      </c>
      <c r="E103" s="130">
        <v>1</v>
      </c>
      <c r="F103" s="165">
        <v>2</v>
      </c>
      <c r="G103" s="132" t="s">
        <v>83</v>
      </c>
      <c r="H103" s="110">
        <v>70</v>
      </c>
      <c r="I103" s="137">
        <v>0</v>
      </c>
      <c r="J103" s="137">
        <v>0</v>
      </c>
      <c r="K103" s="137">
        <v>0</v>
      </c>
      <c r="L103" s="137">
        <v>0</v>
      </c>
    </row>
    <row r="104" spans="1:19" ht="25.5" hidden="1" customHeight="1">
      <c r="A104" s="134">
        <v>2</v>
      </c>
      <c r="B104" s="130">
        <v>5</v>
      </c>
      <c r="C104" s="131">
        <v>3</v>
      </c>
      <c r="D104" s="132"/>
      <c r="E104" s="130"/>
      <c r="F104" s="165"/>
      <c r="G104" s="132" t="s">
        <v>84</v>
      </c>
      <c r="H104" s="110">
        <v>71</v>
      </c>
      <c r="I104" s="119">
        <f>I105+I109</f>
        <v>0</v>
      </c>
      <c r="J104" s="119">
        <f>J105+J109</f>
        <v>0</v>
      </c>
      <c r="K104" s="119">
        <f>K105+K109</f>
        <v>0</v>
      </c>
      <c r="L104" s="119">
        <f>L105+L109</f>
        <v>0</v>
      </c>
    </row>
    <row r="105" spans="1:19" ht="25.5" hidden="1" customHeight="1">
      <c r="A105" s="134">
        <v>2</v>
      </c>
      <c r="B105" s="130">
        <v>5</v>
      </c>
      <c r="C105" s="131">
        <v>3</v>
      </c>
      <c r="D105" s="132">
        <v>1</v>
      </c>
      <c r="E105" s="130"/>
      <c r="F105" s="165"/>
      <c r="G105" s="132" t="s">
        <v>85</v>
      </c>
      <c r="H105" s="110">
        <v>72</v>
      </c>
      <c r="I105" s="119">
        <f>I106</f>
        <v>0</v>
      </c>
      <c r="J105" s="160">
        <f>J106</f>
        <v>0</v>
      </c>
      <c r="K105" s="120">
        <f>K106</f>
        <v>0</v>
      </c>
      <c r="L105" s="119">
        <f>L106</f>
        <v>0</v>
      </c>
    </row>
    <row r="106" spans="1:19" ht="25.5" hidden="1" customHeight="1">
      <c r="A106" s="142">
        <v>2</v>
      </c>
      <c r="B106" s="143">
        <v>5</v>
      </c>
      <c r="C106" s="144">
        <v>3</v>
      </c>
      <c r="D106" s="145">
        <v>1</v>
      </c>
      <c r="E106" s="143">
        <v>1</v>
      </c>
      <c r="F106" s="168"/>
      <c r="G106" s="145" t="s">
        <v>85</v>
      </c>
      <c r="H106" s="110">
        <v>73</v>
      </c>
      <c r="I106" s="129">
        <f>SUM(I107:I108)</f>
        <v>0</v>
      </c>
      <c r="J106" s="163">
        <f>SUM(J107:J108)</f>
        <v>0</v>
      </c>
      <c r="K106" s="128">
        <f>SUM(K107:K108)</f>
        <v>0</v>
      </c>
      <c r="L106" s="129">
        <f>SUM(L107:L108)</f>
        <v>0</v>
      </c>
    </row>
    <row r="107" spans="1:19" ht="25.5" hidden="1" customHeight="1">
      <c r="A107" s="134">
        <v>2</v>
      </c>
      <c r="B107" s="130">
        <v>5</v>
      </c>
      <c r="C107" s="131">
        <v>3</v>
      </c>
      <c r="D107" s="132">
        <v>1</v>
      </c>
      <c r="E107" s="130">
        <v>1</v>
      </c>
      <c r="F107" s="165">
        <v>1</v>
      </c>
      <c r="G107" s="132" t="s">
        <v>85</v>
      </c>
      <c r="H107" s="110">
        <v>74</v>
      </c>
      <c r="I107" s="137">
        <v>0</v>
      </c>
      <c r="J107" s="137">
        <v>0</v>
      </c>
      <c r="K107" s="137">
        <v>0</v>
      </c>
      <c r="L107" s="137">
        <v>0</v>
      </c>
    </row>
    <row r="108" spans="1:19" ht="25.5" hidden="1" customHeight="1">
      <c r="A108" s="142">
        <v>2</v>
      </c>
      <c r="B108" s="143">
        <v>5</v>
      </c>
      <c r="C108" s="144">
        <v>3</v>
      </c>
      <c r="D108" s="145">
        <v>1</v>
      </c>
      <c r="E108" s="143">
        <v>1</v>
      </c>
      <c r="F108" s="168">
        <v>2</v>
      </c>
      <c r="G108" s="145" t="s">
        <v>86</v>
      </c>
      <c r="H108" s="110">
        <v>75</v>
      </c>
      <c r="I108" s="137">
        <v>0</v>
      </c>
      <c r="J108" s="137">
        <v>0</v>
      </c>
      <c r="K108" s="137">
        <v>0</v>
      </c>
      <c r="L108" s="137">
        <v>0</v>
      </c>
      <c r="S108" s="169"/>
    </row>
    <row r="109" spans="1:19" ht="25.5" hidden="1" customHeight="1">
      <c r="A109" s="142">
        <v>2</v>
      </c>
      <c r="B109" s="143">
        <v>5</v>
      </c>
      <c r="C109" s="144">
        <v>3</v>
      </c>
      <c r="D109" s="145">
        <v>2</v>
      </c>
      <c r="E109" s="143"/>
      <c r="F109" s="168"/>
      <c r="G109" s="145" t="s">
        <v>87</v>
      </c>
      <c r="H109" s="110">
        <v>76</v>
      </c>
      <c r="I109" s="120">
        <f>I110</f>
        <v>0</v>
      </c>
      <c r="J109" s="119">
        <f>J110</f>
        <v>0</v>
      </c>
      <c r="K109" s="119">
        <f>K110</f>
        <v>0</v>
      </c>
      <c r="L109" s="119">
        <f>L110</f>
        <v>0</v>
      </c>
    </row>
    <row r="110" spans="1:19" ht="25.5" hidden="1" customHeight="1">
      <c r="A110" s="142">
        <v>2</v>
      </c>
      <c r="B110" s="143">
        <v>5</v>
      </c>
      <c r="C110" s="144">
        <v>3</v>
      </c>
      <c r="D110" s="145">
        <v>2</v>
      </c>
      <c r="E110" s="143">
        <v>1</v>
      </c>
      <c r="F110" s="168"/>
      <c r="G110" s="145" t="s">
        <v>87</v>
      </c>
      <c r="H110" s="110">
        <v>77</v>
      </c>
      <c r="I110" s="129">
        <f>SUM(I111:I112)</f>
        <v>0</v>
      </c>
      <c r="J110" s="129">
        <f>SUM(J111:J112)</f>
        <v>0</v>
      </c>
      <c r="K110" s="129">
        <f>SUM(K111:K112)</f>
        <v>0</v>
      </c>
      <c r="L110" s="129">
        <f>SUM(L111:L112)</f>
        <v>0</v>
      </c>
    </row>
    <row r="111" spans="1:19" ht="25.5" hidden="1" customHeight="1">
      <c r="A111" s="142">
        <v>2</v>
      </c>
      <c r="B111" s="143">
        <v>5</v>
      </c>
      <c r="C111" s="144">
        <v>3</v>
      </c>
      <c r="D111" s="145">
        <v>2</v>
      </c>
      <c r="E111" s="143">
        <v>1</v>
      </c>
      <c r="F111" s="168">
        <v>1</v>
      </c>
      <c r="G111" s="145" t="s">
        <v>87</v>
      </c>
      <c r="H111" s="110">
        <v>78</v>
      </c>
      <c r="I111" s="137">
        <v>0</v>
      </c>
      <c r="J111" s="137">
        <v>0</v>
      </c>
      <c r="K111" s="137">
        <v>0</v>
      </c>
      <c r="L111" s="137">
        <v>0</v>
      </c>
    </row>
    <row r="112" spans="1:19" hidden="1">
      <c r="A112" s="142">
        <v>2</v>
      </c>
      <c r="B112" s="143">
        <v>5</v>
      </c>
      <c r="C112" s="144">
        <v>3</v>
      </c>
      <c r="D112" s="145">
        <v>2</v>
      </c>
      <c r="E112" s="143">
        <v>1</v>
      </c>
      <c r="F112" s="168">
        <v>2</v>
      </c>
      <c r="G112" s="145" t="s">
        <v>88</v>
      </c>
      <c r="H112" s="110">
        <v>79</v>
      </c>
      <c r="I112" s="137">
        <v>0</v>
      </c>
      <c r="J112" s="137">
        <v>0</v>
      </c>
      <c r="K112" s="137">
        <v>0</v>
      </c>
      <c r="L112" s="137">
        <v>0</v>
      </c>
    </row>
    <row r="113" spans="1:12" hidden="1">
      <c r="A113" s="164">
        <v>2</v>
      </c>
      <c r="B113" s="115">
        <v>6</v>
      </c>
      <c r="C113" s="116"/>
      <c r="D113" s="117"/>
      <c r="E113" s="115"/>
      <c r="F113" s="166"/>
      <c r="G113" s="170" t="s">
        <v>89</v>
      </c>
      <c r="H113" s="110">
        <v>80</v>
      </c>
      <c r="I113" s="119">
        <f>SUM(I114+I119+I123+I127+I131+I135)</f>
        <v>0</v>
      </c>
      <c r="J113" s="119">
        <f>SUM(J114+J119+J123+J127+J131+J135)</f>
        <v>0</v>
      </c>
      <c r="K113" s="119">
        <f>SUM(K114+K119+K123+K127+K131+K135)</f>
        <v>0</v>
      </c>
      <c r="L113" s="119">
        <f>SUM(L114+L119+L123+L127+L131+L135)</f>
        <v>0</v>
      </c>
    </row>
    <row r="114" spans="1:12" hidden="1">
      <c r="A114" s="142">
        <v>2</v>
      </c>
      <c r="B114" s="143">
        <v>6</v>
      </c>
      <c r="C114" s="144">
        <v>1</v>
      </c>
      <c r="D114" s="145"/>
      <c r="E114" s="143"/>
      <c r="F114" s="168"/>
      <c r="G114" s="145" t="s">
        <v>90</v>
      </c>
      <c r="H114" s="110">
        <v>81</v>
      </c>
      <c r="I114" s="129">
        <f t="shared" ref="I114:L115" si="7">I115</f>
        <v>0</v>
      </c>
      <c r="J114" s="163">
        <f t="shared" si="7"/>
        <v>0</v>
      </c>
      <c r="K114" s="128">
        <f t="shared" si="7"/>
        <v>0</v>
      </c>
      <c r="L114" s="129">
        <f t="shared" si="7"/>
        <v>0</v>
      </c>
    </row>
    <row r="115" spans="1:12" hidden="1">
      <c r="A115" s="134">
        <v>2</v>
      </c>
      <c r="B115" s="130">
        <v>6</v>
      </c>
      <c r="C115" s="131">
        <v>1</v>
      </c>
      <c r="D115" s="132">
        <v>1</v>
      </c>
      <c r="E115" s="130"/>
      <c r="F115" s="165"/>
      <c r="G115" s="132" t="s">
        <v>90</v>
      </c>
      <c r="H115" s="110">
        <v>82</v>
      </c>
      <c r="I115" s="119">
        <f t="shared" si="7"/>
        <v>0</v>
      </c>
      <c r="J115" s="160">
        <f t="shared" si="7"/>
        <v>0</v>
      </c>
      <c r="K115" s="120">
        <f t="shared" si="7"/>
        <v>0</v>
      </c>
      <c r="L115" s="119">
        <f t="shared" si="7"/>
        <v>0</v>
      </c>
    </row>
    <row r="116" spans="1:12" hidden="1">
      <c r="A116" s="134">
        <v>2</v>
      </c>
      <c r="B116" s="130">
        <v>6</v>
      </c>
      <c r="C116" s="131">
        <v>1</v>
      </c>
      <c r="D116" s="132">
        <v>1</v>
      </c>
      <c r="E116" s="130">
        <v>1</v>
      </c>
      <c r="F116" s="165"/>
      <c r="G116" s="132" t="s">
        <v>90</v>
      </c>
      <c r="H116" s="110">
        <v>83</v>
      </c>
      <c r="I116" s="119">
        <f>SUM(I117:I118)</f>
        <v>0</v>
      </c>
      <c r="J116" s="160">
        <f>SUM(J117:J118)</f>
        <v>0</v>
      </c>
      <c r="K116" s="120">
        <f>SUM(K117:K118)</f>
        <v>0</v>
      </c>
      <c r="L116" s="119">
        <f>SUM(L117:L118)</f>
        <v>0</v>
      </c>
    </row>
    <row r="117" spans="1:12" hidden="1">
      <c r="A117" s="134">
        <v>2</v>
      </c>
      <c r="B117" s="130">
        <v>6</v>
      </c>
      <c r="C117" s="131">
        <v>1</v>
      </c>
      <c r="D117" s="132">
        <v>1</v>
      </c>
      <c r="E117" s="130">
        <v>1</v>
      </c>
      <c r="F117" s="165">
        <v>1</v>
      </c>
      <c r="G117" s="132" t="s">
        <v>91</v>
      </c>
      <c r="H117" s="110">
        <v>84</v>
      </c>
      <c r="I117" s="137">
        <v>0</v>
      </c>
      <c r="J117" s="137">
        <v>0</v>
      </c>
      <c r="K117" s="137">
        <v>0</v>
      </c>
      <c r="L117" s="137">
        <v>0</v>
      </c>
    </row>
    <row r="118" spans="1:12" hidden="1">
      <c r="A118" s="150">
        <v>2</v>
      </c>
      <c r="B118" s="125">
        <v>6</v>
      </c>
      <c r="C118" s="123">
        <v>1</v>
      </c>
      <c r="D118" s="124">
        <v>1</v>
      </c>
      <c r="E118" s="125">
        <v>1</v>
      </c>
      <c r="F118" s="167">
        <v>2</v>
      </c>
      <c r="G118" s="124" t="s">
        <v>92</v>
      </c>
      <c r="H118" s="110">
        <v>85</v>
      </c>
      <c r="I118" s="135">
        <v>0</v>
      </c>
      <c r="J118" s="135">
        <v>0</v>
      </c>
      <c r="K118" s="135">
        <v>0</v>
      </c>
      <c r="L118" s="135">
        <v>0</v>
      </c>
    </row>
    <row r="119" spans="1:12" ht="25.5" hidden="1" customHeight="1">
      <c r="A119" s="134">
        <v>2</v>
      </c>
      <c r="B119" s="130">
        <v>6</v>
      </c>
      <c r="C119" s="131">
        <v>2</v>
      </c>
      <c r="D119" s="132"/>
      <c r="E119" s="130"/>
      <c r="F119" s="165"/>
      <c r="G119" s="132" t="s">
        <v>93</v>
      </c>
      <c r="H119" s="110">
        <v>86</v>
      </c>
      <c r="I119" s="119">
        <f t="shared" ref="I119:L121" si="8">I120</f>
        <v>0</v>
      </c>
      <c r="J119" s="160">
        <f t="shared" si="8"/>
        <v>0</v>
      </c>
      <c r="K119" s="120">
        <f t="shared" si="8"/>
        <v>0</v>
      </c>
      <c r="L119" s="119">
        <f t="shared" si="8"/>
        <v>0</v>
      </c>
    </row>
    <row r="120" spans="1:12" ht="25.5" hidden="1" customHeight="1">
      <c r="A120" s="134">
        <v>2</v>
      </c>
      <c r="B120" s="130">
        <v>6</v>
      </c>
      <c r="C120" s="131">
        <v>2</v>
      </c>
      <c r="D120" s="132">
        <v>1</v>
      </c>
      <c r="E120" s="130"/>
      <c r="F120" s="165"/>
      <c r="G120" s="132" t="s">
        <v>93</v>
      </c>
      <c r="H120" s="110">
        <v>87</v>
      </c>
      <c r="I120" s="119">
        <f t="shared" si="8"/>
        <v>0</v>
      </c>
      <c r="J120" s="160">
        <f t="shared" si="8"/>
        <v>0</v>
      </c>
      <c r="K120" s="120">
        <f t="shared" si="8"/>
        <v>0</v>
      </c>
      <c r="L120" s="119">
        <f t="shared" si="8"/>
        <v>0</v>
      </c>
    </row>
    <row r="121" spans="1:12" ht="25.5" hidden="1" customHeight="1">
      <c r="A121" s="134">
        <v>2</v>
      </c>
      <c r="B121" s="130">
        <v>6</v>
      </c>
      <c r="C121" s="131">
        <v>2</v>
      </c>
      <c r="D121" s="132">
        <v>1</v>
      </c>
      <c r="E121" s="130">
        <v>1</v>
      </c>
      <c r="F121" s="165"/>
      <c r="G121" s="132" t="s">
        <v>93</v>
      </c>
      <c r="H121" s="110">
        <v>88</v>
      </c>
      <c r="I121" s="171">
        <f t="shared" si="8"/>
        <v>0</v>
      </c>
      <c r="J121" s="172">
        <f t="shared" si="8"/>
        <v>0</v>
      </c>
      <c r="K121" s="173">
        <f t="shared" si="8"/>
        <v>0</v>
      </c>
      <c r="L121" s="171">
        <f t="shared" si="8"/>
        <v>0</v>
      </c>
    </row>
    <row r="122" spans="1:12" ht="25.5" hidden="1" customHeight="1">
      <c r="A122" s="134">
        <v>2</v>
      </c>
      <c r="B122" s="130">
        <v>6</v>
      </c>
      <c r="C122" s="131">
        <v>2</v>
      </c>
      <c r="D122" s="132">
        <v>1</v>
      </c>
      <c r="E122" s="130">
        <v>1</v>
      </c>
      <c r="F122" s="165">
        <v>1</v>
      </c>
      <c r="G122" s="132" t="s">
        <v>93</v>
      </c>
      <c r="H122" s="110">
        <v>89</v>
      </c>
      <c r="I122" s="137">
        <v>0</v>
      </c>
      <c r="J122" s="137">
        <v>0</v>
      </c>
      <c r="K122" s="137">
        <v>0</v>
      </c>
      <c r="L122" s="137">
        <v>0</v>
      </c>
    </row>
    <row r="123" spans="1:12" ht="25.5" hidden="1" customHeight="1">
      <c r="A123" s="150">
        <v>2</v>
      </c>
      <c r="B123" s="125">
        <v>6</v>
      </c>
      <c r="C123" s="123">
        <v>3</v>
      </c>
      <c r="D123" s="124"/>
      <c r="E123" s="125"/>
      <c r="F123" s="167"/>
      <c r="G123" s="124" t="s">
        <v>94</v>
      </c>
      <c r="H123" s="110">
        <v>90</v>
      </c>
      <c r="I123" s="140">
        <f t="shared" ref="I123:L125" si="9">I124</f>
        <v>0</v>
      </c>
      <c r="J123" s="162">
        <f t="shared" si="9"/>
        <v>0</v>
      </c>
      <c r="K123" s="141">
        <f t="shared" si="9"/>
        <v>0</v>
      </c>
      <c r="L123" s="140">
        <f t="shared" si="9"/>
        <v>0</v>
      </c>
    </row>
    <row r="124" spans="1:12" ht="25.5" hidden="1" customHeight="1">
      <c r="A124" s="134">
        <v>2</v>
      </c>
      <c r="B124" s="130">
        <v>6</v>
      </c>
      <c r="C124" s="131">
        <v>3</v>
      </c>
      <c r="D124" s="132">
        <v>1</v>
      </c>
      <c r="E124" s="130"/>
      <c r="F124" s="165"/>
      <c r="G124" s="132" t="s">
        <v>94</v>
      </c>
      <c r="H124" s="110">
        <v>91</v>
      </c>
      <c r="I124" s="119">
        <f t="shared" si="9"/>
        <v>0</v>
      </c>
      <c r="J124" s="160">
        <f t="shared" si="9"/>
        <v>0</v>
      </c>
      <c r="K124" s="120">
        <f t="shared" si="9"/>
        <v>0</v>
      </c>
      <c r="L124" s="119">
        <f t="shared" si="9"/>
        <v>0</v>
      </c>
    </row>
    <row r="125" spans="1:12" ht="25.5" hidden="1" customHeight="1">
      <c r="A125" s="134">
        <v>2</v>
      </c>
      <c r="B125" s="130">
        <v>6</v>
      </c>
      <c r="C125" s="131">
        <v>3</v>
      </c>
      <c r="D125" s="132">
        <v>1</v>
      </c>
      <c r="E125" s="130">
        <v>1</v>
      </c>
      <c r="F125" s="165"/>
      <c r="G125" s="132" t="s">
        <v>94</v>
      </c>
      <c r="H125" s="110">
        <v>92</v>
      </c>
      <c r="I125" s="119">
        <f t="shared" si="9"/>
        <v>0</v>
      </c>
      <c r="J125" s="160">
        <f t="shared" si="9"/>
        <v>0</v>
      </c>
      <c r="K125" s="120">
        <f t="shared" si="9"/>
        <v>0</v>
      </c>
      <c r="L125" s="119">
        <f t="shared" si="9"/>
        <v>0</v>
      </c>
    </row>
    <row r="126" spans="1:12" ht="25.5" hidden="1" customHeight="1">
      <c r="A126" s="134">
        <v>2</v>
      </c>
      <c r="B126" s="130">
        <v>6</v>
      </c>
      <c r="C126" s="131">
        <v>3</v>
      </c>
      <c r="D126" s="132">
        <v>1</v>
      </c>
      <c r="E126" s="130">
        <v>1</v>
      </c>
      <c r="F126" s="165">
        <v>1</v>
      </c>
      <c r="G126" s="132" t="s">
        <v>94</v>
      </c>
      <c r="H126" s="110">
        <v>93</v>
      </c>
      <c r="I126" s="137">
        <v>0</v>
      </c>
      <c r="J126" s="137">
        <v>0</v>
      </c>
      <c r="K126" s="137">
        <v>0</v>
      </c>
      <c r="L126" s="137">
        <v>0</v>
      </c>
    </row>
    <row r="127" spans="1:12" ht="25.5" hidden="1" customHeight="1">
      <c r="A127" s="150">
        <v>2</v>
      </c>
      <c r="B127" s="125">
        <v>6</v>
      </c>
      <c r="C127" s="123">
        <v>4</v>
      </c>
      <c r="D127" s="124"/>
      <c r="E127" s="125"/>
      <c r="F127" s="167"/>
      <c r="G127" s="124" t="s">
        <v>95</v>
      </c>
      <c r="H127" s="110">
        <v>94</v>
      </c>
      <c r="I127" s="140">
        <f t="shared" ref="I127:L129" si="10">I128</f>
        <v>0</v>
      </c>
      <c r="J127" s="162">
        <f t="shared" si="10"/>
        <v>0</v>
      </c>
      <c r="K127" s="141">
        <f t="shared" si="10"/>
        <v>0</v>
      </c>
      <c r="L127" s="140">
        <f t="shared" si="10"/>
        <v>0</v>
      </c>
    </row>
    <row r="128" spans="1:12" ht="25.5" hidden="1" customHeight="1">
      <c r="A128" s="134">
        <v>2</v>
      </c>
      <c r="B128" s="130">
        <v>6</v>
      </c>
      <c r="C128" s="131">
        <v>4</v>
      </c>
      <c r="D128" s="132">
        <v>1</v>
      </c>
      <c r="E128" s="130"/>
      <c r="F128" s="165"/>
      <c r="G128" s="132" t="s">
        <v>95</v>
      </c>
      <c r="H128" s="110">
        <v>95</v>
      </c>
      <c r="I128" s="119">
        <f t="shared" si="10"/>
        <v>0</v>
      </c>
      <c r="J128" s="160">
        <f t="shared" si="10"/>
        <v>0</v>
      </c>
      <c r="K128" s="120">
        <f t="shared" si="10"/>
        <v>0</v>
      </c>
      <c r="L128" s="119">
        <f t="shared" si="10"/>
        <v>0</v>
      </c>
    </row>
    <row r="129" spans="1:12" ht="25.5" hidden="1" customHeight="1">
      <c r="A129" s="134">
        <v>2</v>
      </c>
      <c r="B129" s="130">
        <v>6</v>
      </c>
      <c r="C129" s="131">
        <v>4</v>
      </c>
      <c r="D129" s="132">
        <v>1</v>
      </c>
      <c r="E129" s="130">
        <v>1</v>
      </c>
      <c r="F129" s="165"/>
      <c r="G129" s="132" t="s">
        <v>95</v>
      </c>
      <c r="H129" s="110">
        <v>96</v>
      </c>
      <c r="I129" s="119">
        <f t="shared" si="10"/>
        <v>0</v>
      </c>
      <c r="J129" s="160">
        <f t="shared" si="10"/>
        <v>0</v>
      </c>
      <c r="K129" s="120">
        <f t="shared" si="10"/>
        <v>0</v>
      </c>
      <c r="L129" s="119">
        <f t="shared" si="10"/>
        <v>0</v>
      </c>
    </row>
    <row r="130" spans="1:12" ht="25.5" hidden="1" customHeight="1">
      <c r="A130" s="134">
        <v>2</v>
      </c>
      <c r="B130" s="130">
        <v>6</v>
      </c>
      <c r="C130" s="131">
        <v>4</v>
      </c>
      <c r="D130" s="132">
        <v>1</v>
      </c>
      <c r="E130" s="130">
        <v>1</v>
      </c>
      <c r="F130" s="165">
        <v>1</v>
      </c>
      <c r="G130" s="132" t="s">
        <v>95</v>
      </c>
      <c r="H130" s="110">
        <v>97</v>
      </c>
      <c r="I130" s="137">
        <v>0</v>
      </c>
      <c r="J130" s="137">
        <v>0</v>
      </c>
      <c r="K130" s="137">
        <v>0</v>
      </c>
      <c r="L130" s="137">
        <v>0</v>
      </c>
    </row>
    <row r="131" spans="1:12" ht="25.5" hidden="1" customHeight="1">
      <c r="A131" s="142">
        <v>2</v>
      </c>
      <c r="B131" s="151">
        <v>6</v>
      </c>
      <c r="C131" s="152">
        <v>5</v>
      </c>
      <c r="D131" s="154"/>
      <c r="E131" s="151"/>
      <c r="F131" s="174"/>
      <c r="G131" s="154" t="s">
        <v>96</v>
      </c>
      <c r="H131" s="110">
        <v>98</v>
      </c>
      <c r="I131" s="147">
        <f t="shared" ref="I131:L133" si="11">I132</f>
        <v>0</v>
      </c>
      <c r="J131" s="175">
        <f t="shared" si="11"/>
        <v>0</v>
      </c>
      <c r="K131" s="148">
        <f t="shared" si="11"/>
        <v>0</v>
      </c>
      <c r="L131" s="147">
        <f t="shared" si="11"/>
        <v>0</v>
      </c>
    </row>
    <row r="132" spans="1:12" ht="25.5" hidden="1" customHeight="1">
      <c r="A132" s="134">
        <v>2</v>
      </c>
      <c r="B132" s="130">
        <v>6</v>
      </c>
      <c r="C132" s="131">
        <v>5</v>
      </c>
      <c r="D132" s="132">
        <v>1</v>
      </c>
      <c r="E132" s="130"/>
      <c r="F132" s="165"/>
      <c r="G132" s="154" t="s">
        <v>96</v>
      </c>
      <c r="H132" s="110">
        <v>99</v>
      </c>
      <c r="I132" s="119">
        <f t="shared" si="11"/>
        <v>0</v>
      </c>
      <c r="J132" s="160">
        <f t="shared" si="11"/>
        <v>0</v>
      </c>
      <c r="K132" s="120">
        <f t="shared" si="11"/>
        <v>0</v>
      </c>
      <c r="L132" s="119">
        <f t="shared" si="11"/>
        <v>0</v>
      </c>
    </row>
    <row r="133" spans="1:12" ht="25.5" hidden="1" customHeight="1">
      <c r="A133" s="134">
        <v>2</v>
      </c>
      <c r="B133" s="130">
        <v>6</v>
      </c>
      <c r="C133" s="131">
        <v>5</v>
      </c>
      <c r="D133" s="132">
        <v>1</v>
      </c>
      <c r="E133" s="130">
        <v>1</v>
      </c>
      <c r="F133" s="165"/>
      <c r="G133" s="154" t="s">
        <v>96</v>
      </c>
      <c r="H133" s="110">
        <v>100</v>
      </c>
      <c r="I133" s="119">
        <f t="shared" si="11"/>
        <v>0</v>
      </c>
      <c r="J133" s="160">
        <f t="shared" si="11"/>
        <v>0</v>
      </c>
      <c r="K133" s="120">
        <f t="shared" si="11"/>
        <v>0</v>
      </c>
      <c r="L133" s="119">
        <f t="shared" si="11"/>
        <v>0</v>
      </c>
    </row>
    <row r="134" spans="1:12" ht="25.5" hidden="1" customHeight="1">
      <c r="A134" s="130">
        <v>2</v>
      </c>
      <c r="B134" s="131">
        <v>6</v>
      </c>
      <c r="C134" s="130">
        <v>5</v>
      </c>
      <c r="D134" s="130">
        <v>1</v>
      </c>
      <c r="E134" s="132">
        <v>1</v>
      </c>
      <c r="F134" s="165">
        <v>1</v>
      </c>
      <c r="G134" s="130" t="s">
        <v>97</v>
      </c>
      <c r="H134" s="110">
        <v>101</v>
      </c>
      <c r="I134" s="137">
        <v>0</v>
      </c>
      <c r="J134" s="137">
        <v>0</v>
      </c>
      <c r="K134" s="137">
        <v>0</v>
      </c>
      <c r="L134" s="137">
        <v>0</v>
      </c>
    </row>
    <row r="135" spans="1:12" ht="26.25" hidden="1" customHeight="1">
      <c r="A135" s="134">
        <v>2</v>
      </c>
      <c r="B135" s="131">
        <v>6</v>
      </c>
      <c r="C135" s="130">
        <v>6</v>
      </c>
      <c r="D135" s="131"/>
      <c r="E135" s="132"/>
      <c r="F135" s="133"/>
      <c r="G135" s="176" t="s">
        <v>98</v>
      </c>
      <c r="H135" s="110">
        <v>102</v>
      </c>
      <c r="I135" s="120">
        <f t="shared" ref="I135:L137" si="12">I136</f>
        <v>0</v>
      </c>
      <c r="J135" s="119">
        <f t="shared" si="12"/>
        <v>0</v>
      </c>
      <c r="K135" s="119">
        <f t="shared" si="12"/>
        <v>0</v>
      </c>
      <c r="L135" s="119">
        <f t="shared" si="12"/>
        <v>0</v>
      </c>
    </row>
    <row r="136" spans="1:12" ht="26.25" hidden="1" customHeight="1">
      <c r="A136" s="134">
        <v>2</v>
      </c>
      <c r="B136" s="131">
        <v>6</v>
      </c>
      <c r="C136" s="130">
        <v>6</v>
      </c>
      <c r="D136" s="131">
        <v>1</v>
      </c>
      <c r="E136" s="132"/>
      <c r="F136" s="133"/>
      <c r="G136" s="176" t="s">
        <v>98</v>
      </c>
      <c r="H136" s="177">
        <v>103</v>
      </c>
      <c r="I136" s="119">
        <f t="shared" si="12"/>
        <v>0</v>
      </c>
      <c r="J136" s="119">
        <f t="shared" si="12"/>
        <v>0</v>
      </c>
      <c r="K136" s="119">
        <f t="shared" si="12"/>
        <v>0</v>
      </c>
      <c r="L136" s="119">
        <f t="shared" si="12"/>
        <v>0</v>
      </c>
    </row>
    <row r="137" spans="1:12" ht="26.25" hidden="1" customHeight="1">
      <c r="A137" s="134">
        <v>2</v>
      </c>
      <c r="B137" s="131">
        <v>6</v>
      </c>
      <c r="C137" s="130">
        <v>6</v>
      </c>
      <c r="D137" s="131">
        <v>1</v>
      </c>
      <c r="E137" s="132">
        <v>1</v>
      </c>
      <c r="F137" s="133"/>
      <c r="G137" s="176" t="s">
        <v>98</v>
      </c>
      <c r="H137" s="177">
        <v>104</v>
      </c>
      <c r="I137" s="119">
        <f t="shared" si="12"/>
        <v>0</v>
      </c>
      <c r="J137" s="119">
        <f t="shared" si="12"/>
        <v>0</v>
      </c>
      <c r="K137" s="119">
        <f t="shared" si="12"/>
        <v>0</v>
      </c>
      <c r="L137" s="119">
        <f t="shared" si="12"/>
        <v>0</v>
      </c>
    </row>
    <row r="138" spans="1:12" ht="26.25" hidden="1" customHeight="1">
      <c r="A138" s="134">
        <v>2</v>
      </c>
      <c r="B138" s="131">
        <v>6</v>
      </c>
      <c r="C138" s="130">
        <v>6</v>
      </c>
      <c r="D138" s="131">
        <v>1</v>
      </c>
      <c r="E138" s="132">
        <v>1</v>
      </c>
      <c r="F138" s="133">
        <v>1</v>
      </c>
      <c r="G138" s="91" t="s">
        <v>98</v>
      </c>
      <c r="H138" s="177">
        <v>105</v>
      </c>
      <c r="I138" s="137">
        <v>0</v>
      </c>
      <c r="J138" s="178">
        <v>0</v>
      </c>
      <c r="K138" s="137">
        <v>0</v>
      </c>
      <c r="L138" s="137">
        <v>0</v>
      </c>
    </row>
    <row r="139" spans="1:12">
      <c r="A139" s="164">
        <v>2</v>
      </c>
      <c r="B139" s="115">
        <v>7</v>
      </c>
      <c r="C139" s="115"/>
      <c r="D139" s="116"/>
      <c r="E139" s="116"/>
      <c r="F139" s="118"/>
      <c r="G139" s="117" t="s">
        <v>99</v>
      </c>
      <c r="H139" s="177">
        <v>106</v>
      </c>
      <c r="I139" s="120">
        <f>SUM(I140+I145+I153)</f>
        <v>76485</v>
      </c>
      <c r="J139" s="160">
        <f>SUM(J140+J145+J153)</f>
        <v>76485</v>
      </c>
      <c r="K139" s="120">
        <f>SUM(K140+K145+K153)</f>
        <v>76485</v>
      </c>
      <c r="L139" s="119">
        <f>SUM(L140+L145+L153)</f>
        <v>76485</v>
      </c>
    </row>
    <row r="140" spans="1:12" hidden="1">
      <c r="A140" s="134">
        <v>2</v>
      </c>
      <c r="B140" s="130">
        <v>7</v>
      </c>
      <c r="C140" s="130">
        <v>1</v>
      </c>
      <c r="D140" s="131"/>
      <c r="E140" s="131"/>
      <c r="F140" s="133"/>
      <c r="G140" s="132" t="s">
        <v>100</v>
      </c>
      <c r="H140" s="177">
        <v>107</v>
      </c>
      <c r="I140" s="120">
        <f t="shared" ref="I140:L141" si="13">I141</f>
        <v>0</v>
      </c>
      <c r="J140" s="160">
        <f t="shared" si="13"/>
        <v>0</v>
      </c>
      <c r="K140" s="120">
        <f t="shared" si="13"/>
        <v>0</v>
      </c>
      <c r="L140" s="119">
        <f t="shared" si="13"/>
        <v>0</v>
      </c>
    </row>
    <row r="141" spans="1:12" hidden="1">
      <c r="A141" s="134">
        <v>2</v>
      </c>
      <c r="B141" s="130">
        <v>7</v>
      </c>
      <c r="C141" s="130">
        <v>1</v>
      </c>
      <c r="D141" s="131">
        <v>1</v>
      </c>
      <c r="E141" s="131"/>
      <c r="F141" s="133"/>
      <c r="G141" s="132" t="s">
        <v>100</v>
      </c>
      <c r="H141" s="177">
        <v>108</v>
      </c>
      <c r="I141" s="120">
        <f t="shared" si="13"/>
        <v>0</v>
      </c>
      <c r="J141" s="160">
        <f t="shared" si="13"/>
        <v>0</v>
      </c>
      <c r="K141" s="120">
        <f t="shared" si="13"/>
        <v>0</v>
      </c>
      <c r="L141" s="119">
        <f t="shared" si="13"/>
        <v>0</v>
      </c>
    </row>
    <row r="142" spans="1:12" hidden="1">
      <c r="A142" s="134">
        <v>2</v>
      </c>
      <c r="B142" s="130">
        <v>7</v>
      </c>
      <c r="C142" s="130">
        <v>1</v>
      </c>
      <c r="D142" s="131">
        <v>1</v>
      </c>
      <c r="E142" s="131">
        <v>1</v>
      </c>
      <c r="F142" s="133"/>
      <c r="G142" s="132" t="s">
        <v>100</v>
      </c>
      <c r="H142" s="177">
        <v>109</v>
      </c>
      <c r="I142" s="120">
        <f>SUM(I143:I144)</f>
        <v>0</v>
      </c>
      <c r="J142" s="160">
        <f>SUM(J143:J144)</f>
        <v>0</v>
      </c>
      <c r="K142" s="120">
        <f>SUM(K143:K144)</f>
        <v>0</v>
      </c>
      <c r="L142" s="119">
        <f>SUM(L143:L144)</f>
        <v>0</v>
      </c>
    </row>
    <row r="143" spans="1:12" hidden="1">
      <c r="A143" s="150">
        <v>2</v>
      </c>
      <c r="B143" s="125">
        <v>7</v>
      </c>
      <c r="C143" s="150">
        <v>1</v>
      </c>
      <c r="D143" s="130">
        <v>1</v>
      </c>
      <c r="E143" s="123">
        <v>1</v>
      </c>
      <c r="F143" s="126">
        <v>1</v>
      </c>
      <c r="G143" s="124" t="s">
        <v>101</v>
      </c>
      <c r="H143" s="177">
        <v>110</v>
      </c>
      <c r="I143" s="179">
        <v>0</v>
      </c>
      <c r="J143" s="179">
        <v>0</v>
      </c>
      <c r="K143" s="179">
        <v>0</v>
      </c>
      <c r="L143" s="179">
        <v>0</v>
      </c>
    </row>
    <row r="144" spans="1:12" hidden="1">
      <c r="A144" s="130">
        <v>2</v>
      </c>
      <c r="B144" s="130">
        <v>7</v>
      </c>
      <c r="C144" s="134">
        <v>1</v>
      </c>
      <c r="D144" s="130">
        <v>1</v>
      </c>
      <c r="E144" s="131">
        <v>1</v>
      </c>
      <c r="F144" s="133">
        <v>2</v>
      </c>
      <c r="G144" s="132" t="s">
        <v>102</v>
      </c>
      <c r="H144" s="177">
        <v>111</v>
      </c>
      <c r="I144" s="136">
        <v>0</v>
      </c>
      <c r="J144" s="136">
        <v>0</v>
      </c>
      <c r="K144" s="136">
        <v>0</v>
      </c>
      <c r="L144" s="136">
        <v>0</v>
      </c>
    </row>
    <row r="145" spans="1:12" ht="25.5" hidden="1" customHeight="1">
      <c r="A145" s="142">
        <v>2</v>
      </c>
      <c r="B145" s="143">
        <v>7</v>
      </c>
      <c r="C145" s="142">
        <v>2</v>
      </c>
      <c r="D145" s="143"/>
      <c r="E145" s="144"/>
      <c r="F145" s="146"/>
      <c r="G145" s="145" t="s">
        <v>103</v>
      </c>
      <c r="H145" s="177">
        <v>112</v>
      </c>
      <c r="I145" s="128">
        <f t="shared" ref="I145:L146" si="14">I146</f>
        <v>0</v>
      </c>
      <c r="J145" s="163">
        <f t="shared" si="14"/>
        <v>0</v>
      </c>
      <c r="K145" s="128">
        <f t="shared" si="14"/>
        <v>0</v>
      </c>
      <c r="L145" s="129">
        <f t="shared" si="14"/>
        <v>0</v>
      </c>
    </row>
    <row r="146" spans="1:12" ht="25.5" hidden="1" customHeight="1">
      <c r="A146" s="134">
        <v>2</v>
      </c>
      <c r="B146" s="130">
        <v>7</v>
      </c>
      <c r="C146" s="134">
        <v>2</v>
      </c>
      <c r="D146" s="130">
        <v>1</v>
      </c>
      <c r="E146" s="131"/>
      <c r="F146" s="133"/>
      <c r="G146" s="132" t="s">
        <v>104</v>
      </c>
      <c r="H146" s="177">
        <v>113</v>
      </c>
      <c r="I146" s="120">
        <f t="shared" si="14"/>
        <v>0</v>
      </c>
      <c r="J146" s="160">
        <f t="shared" si="14"/>
        <v>0</v>
      </c>
      <c r="K146" s="120">
        <f t="shared" si="14"/>
        <v>0</v>
      </c>
      <c r="L146" s="119">
        <f t="shared" si="14"/>
        <v>0</v>
      </c>
    </row>
    <row r="147" spans="1:12" ht="25.5" hidden="1" customHeight="1">
      <c r="A147" s="134">
        <v>2</v>
      </c>
      <c r="B147" s="130">
        <v>7</v>
      </c>
      <c r="C147" s="134">
        <v>2</v>
      </c>
      <c r="D147" s="130">
        <v>1</v>
      </c>
      <c r="E147" s="131">
        <v>1</v>
      </c>
      <c r="F147" s="133"/>
      <c r="G147" s="132" t="s">
        <v>104</v>
      </c>
      <c r="H147" s="177">
        <v>114</v>
      </c>
      <c r="I147" s="120">
        <f>SUM(I148:I149)</f>
        <v>0</v>
      </c>
      <c r="J147" s="160">
        <f>SUM(J148:J149)</f>
        <v>0</v>
      </c>
      <c r="K147" s="120">
        <f>SUM(K148:K149)</f>
        <v>0</v>
      </c>
      <c r="L147" s="119">
        <f>SUM(L148:L149)</f>
        <v>0</v>
      </c>
    </row>
    <row r="148" spans="1:12" hidden="1">
      <c r="A148" s="134">
        <v>2</v>
      </c>
      <c r="B148" s="130">
        <v>7</v>
      </c>
      <c r="C148" s="134">
        <v>2</v>
      </c>
      <c r="D148" s="130">
        <v>1</v>
      </c>
      <c r="E148" s="131">
        <v>1</v>
      </c>
      <c r="F148" s="133">
        <v>1</v>
      </c>
      <c r="G148" s="132" t="s">
        <v>105</v>
      </c>
      <c r="H148" s="177">
        <v>115</v>
      </c>
      <c r="I148" s="136">
        <v>0</v>
      </c>
      <c r="J148" s="136">
        <v>0</v>
      </c>
      <c r="K148" s="136">
        <v>0</v>
      </c>
      <c r="L148" s="136">
        <v>0</v>
      </c>
    </row>
    <row r="149" spans="1:12" hidden="1">
      <c r="A149" s="134">
        <v>2</v>
      </c>
      <c r="B149" s="130">
        <v>7</v>
      </c>
      <c r="C149" s="134">
        <v>2</v>
      </c>
      <c r="D149" s="130">
        <v>1</v>
      </c>
      <c r="E149" s="131">
        <v>1</v>
      </c>
      <c r="F149" s="133">
        <v>2</v>
      </c>
      <c r="G149" s="132" t="s">
        <v>106</v>
      </c>
      <c r="H149" s="177">
        <v>116</v>
      </c>
      <c r="I149" s="136">
        <v>0</v>
      </c>
      <c r="J149" s="136">
        <v>0</v>
      </c>
      <c r="K149" s="136">
        <v>0</v>
      </c>
      <c r="L149" s="136">
        <v>0</v>
      </c>
    </row>
    <row r="150" spans="1:12" hidden="1">
      <c r="A150" s="134">
        <v>2</v>
      </c>
      <c r="B150" s="130">
        <v>7</v>
      </c>
      <c r="C150" s="134">
        <v>2</v>
      </c>
      <c r="D150" s="130">
        <v>2</v>
      </c>
      <c r="E150" s="131"/>
      <c r="F150" s="133"/>
      <c r="G150" s="132" t="s">
        <v>107</v>
      </c>
      <c r="H150" s="177">
        <v>117</v>
      </c>
      <c r="I150" s="120">
        <f>I151</f>
        <v>0</v>
      </c>
      <c r="J150" s="120">
        <f>J151</f>
        <v>0</v>
      </c>
      <c r="K150" s="120">
        <f>K151</f>
        <v>0</v>
      </c>
      <c r="L150" s="120">
        <f>L151</f>
        <v>0</v>
      </c>
    </row>
    <row r="151" spans="1:12" hidden="1">
      <c r="A151" s="134">
        <v>2</v>
      </c>
      <c r="B151" s="130">
        <v>7</v>
      </c>
      <c r="C151" s="134">
        <v>2</v>
      </c>
      <c r="D151" s="130">
        <v>2</v>
      </c>
      <c r="E151" s="131">
        <v>1</v>
      </c>
      <c r="F151" s="133"/>
      <c r="G151" s="132" t="s">
        <v>107</v>
      </c>
      <c r="H151" s="177">
        <v>118</v>
      </c>
      <c r="I151" s="120">
        <f>SUM(I152)</f>
        <v>0</v>
      </c>
      <c r="J151" s="120">
        <f>SUM(J152)</f>
        <v>0</v>
      </c>
      <c r="K151" s="120">
        <f>SUM(K152)</f>
        <v>0</v>
      </c>
      <c r="L151" s="120">
        <f>SUM(L152)</f>
        <v>0</v>
      </c>
    </row>
    <row r="152" spans="1:12" hidden="1">
      <c r="A152" s="134">
        <v>2</v>
      </c>
      <c r="B152" s="130">
        <v>7</v>
      </c>
      <c r="C152" s="134">
        <v>2</v>
      </c>
      <c r="D152" s="130">
        <v>2</v>
      </c>
      <c r="E152" s="131">
        <v>1</v>
      </c>
      <c r="F152" s="133">
        <v>1</v>
      </c>
      <c r="G152" s="132" t="s">
        <v>107</v>
      </c>
      <c r="H152" s="177">
        <v>119</v>
      </c>
      <c r="I152" s="136">
        <v>0</v>
      </c>
      <c r="J152" s="136">
        <v>0</v>
      </c>
      <c r="K152" s="136">
        <v>0</v>
      </c>
      <c r="L152" s="136">
        <v>0</v>
      </c>
    </row>
    <row r="153" spans="1:12">
      <c r="A153" s="134">
        <v>2</v>
      </c>
      <c r="B153" s="130">
        <v>7</v>
      </c>
      <c r="C153" s="134">
        <v>3</v>
      </c>
      <c r="D153" s="130"/>
      <c r="E153" s="131"/>
      <c r="F153" s="133"/>
      <c r="G153" s="132" t="s">
        <v>108</v>
      </c>
      <c r="H153" s="177">
        <v>120</v>
      </c>
      <c r="I153" s="120">
        <f t="shared" ref="I153:L154" si="15">I154</f>
        <v>76485</v>
      </c>
      <c r="J153" s="160">
        <f t="shared" si="15"/>
        <v>76485</v>
      </c>
      <c r="K153" s="120">
        <f t="shared" si="15"/>
        <v>76485</v>
      </c>
      <c r="L153" s="119">
        <f t="shared" si="15"/>
        <v>76485</v>
      </c>
    </row>
    <row r="154" spans="1:12">
      <c r="A154" s="142">
        <v>2</v>
      </c>
      <c r="B154" s="151">
        <v>7</v>
      </c>
      <c r="C154" s="180">
        <v>3</v>
      </c>
      <c r="D154" s="151">
        <v>1</v>
      </c>
      <c r="E154" s="152"/>
      <c r="F154" s="153"/>
      <c r="G154" s="154" t="s">
        <v>108</v>
      </c>
      <c r="H154" s="177">
        <v>121</v>
      </c>
      <c r="I154" s="148">
        <f t="shared" si="15"/>
        <v>76485</v>
      </c>
      <c r="J154" s="175">
        <f t="shared" si="15"/>
        <v>76485</v>
      </c>
      <c r="K154" s="148">
        <f t="shared" si="15"/>
        <v>76485</v>
      </c>
      <c r="L154" s="147">
        <f t="shared" si="15"/>
        <v>76485</v>
      </c>
    </row>
    <row r="155" spans="1:12">
      <c r="A155" s="134">
        <v>2</v>
      </c>
      <c r="B155" s="130">
        <v>7</v>
      </c>
      <c r="C155" s="134">
        <v>3</v>
      </c>
      <c r="D155" s="130">
        <v>1</v>
      </c>
      <c r="E155" s="131">
        <v>1</v>
      </c>
      <c r="F155" s="133"/>
      <c r="G155" s="132" t="s">
        <v>108</v>
      </c>
      <c r="H155" s="177">
        <v>122</v>
      </c>
      <c r="I155" s="120">
        <f>SUM(I156:I157)</f>
        <v>76485</v>
      </c>
      <c r="J155" s="160">
        <f>SUM(J156:J157)</f>
        <v>76485</v>
      </c>
      <c r="K155" s="120">
        <f>SUM(K156:K157)</f>
        <v>76485</v>
      </c>
      <c r="L155" s="119">
        <f>SUM(L156:L157)</f>
        <v>76485</v>
      </c>
    </row>
    <row r="156" spans="1:12">
      <c r="A156" s="150">
        <v>2</v>
      </c>
      <c r="B156" s="125">
        <v>7</v>
      </c>
      <c r="C156" s="150">
        <v>3</v>
      </c>
      <c r="D156" s="125">
        <v>1</v>
      </c>
      <c r="E156" s="123">
        <v>1</v>
      </c>
      <c r="F156" s="126">
        <v>1</v>
      </c>
      <c r="G156" s="124" t="s">
        <v>109</v>
      </c>
      <c r="H156" s="177">
        <v>123</v>
      </c>
      <c r="I156" s="179">
        <v>76485</v>
      </c>
      <c r="J156" s="179">
        <v>76485</v>
      </c>
      <c r="K156" s="179">
        <v>76485</v>
      </c>
      <c r="L156" s="179">
        <v>76485</v>
      </c>
    </row>
    <row r="157" spans="1:12" hidden="1">
      <c r="A157" s="134">
        <v>2</v>
      </c>
      <c r="B157" s="130">
        <v>7</v>
      </c>
      <c r="C157" s="134">
        <v>3</v>
      </c>
      <c r="D157" s="130">
        <v>1</v>
      </c>
      <c r="E157" s="131">
        <v>1</v>
      </c>
      <c r="F157" s="133">
        <v>2</v>
      </c>
      <c r="G157" s="132" t="s">
        <v>110</v>
      </c>
      <c r="H157" s="177">
        <v>124</v>
      </c>
      <c r="I157" s="136">
        <v>0</v>
      </c>
      <c r="J157" s="137">
        <v>0</v>
      </c>
      <c r="K157" s="137">
        <v>0</v>
      </c>
      <c r="L157" s="137">
        <v>0</v>
      </c>
    </row>
    <row r="158" spans="1:12" hidden="1">
      <c r="A158" s="164">
        <v>2</v>
      </c>
      <c r="B158" s="164">
        <v>8</v>
      </c>
      <c r="C158" s="115"/>
      <c r="D158" s="139"/>
      <c r="E158" s="122"/>
      <c r="F158" s="181"/>
      <c r="G158" s="127" t="s">
        <v>111</v>
      </c>
      <c r="H158" s="177">
        <v>125</v>
      </c>
      <c r="I158" s="141">
        <f>I159</f>
        <v>0</v>
      </c>
      <c r="J158" s="162">
        <f>J159</f>
        <v>0</v>
      </c>
      <c r="K158" s="141">
        <f>K159</f>
        <v>0</v>
      </c>
      <c r="L158" s="140">
        <f>L159</f>
        <v>0</v>
      </c>
    </row>
    <row r="159" spans="1:12" hidden="1">
      <c r="A159" s="142">
        <v>2</v>
      </c>
      <c r="B159" s="142">
        <v>8</v>
      </c>
      <c r="C159" s="142">
        <v>1</v>
      </c>
      <c r="D159" s="143"/>
      <c r="E159" s="144"/>
      <c r="F159" s="146"/>
      <c r="G159" s="124" t="s">
        <v>111</v>
      </c>
      <c r="H159" s="177">
        <v>126</v>
      </c>
      <c r="I159" s="141">
        <f>I160+I165</f>
        <v>0</v>
      </c>
      <c r="J159" s="162">
        <f>J160+J165</f>
        <v>0</v>
      </c>
      <c r="K159" s="141">
        <f>K160+K165</f>
        <v>0</v>
      </c>
      <c r="L159" s="140">
        <f>L160+L165</f>
        <v>0</v>
      </c>
    </row>
    <row r="160" spans="1:12" hidden="1">
      <c r="A160" s="134">
        <v>2</v>
      </c>
      <c r="B160" s="130">
        <v>8</v>
      </c>
      <c r="C160" s="132">
        <v>1</v>
      </c>
      <c r="D160" s="130">
        <v>1</v>
      </c>
      <c r="E160" s="131"/>
      <c r="F160" s="133"/>
      <c r="G160" s="132" t="s">
        <v>112</v>
      </c>
      <c r="H160" s="177">
        <v>127</v>
      </c>
      <c r="I160" s="120">
        <f>I161</f>
        <v>0</v>
      </c>
      <c r="J160" s="160">
        <f>J161</f>
        <v>0</v>
      </c>
      <c r="K160" s="120">
        <f>K161</f>
        <v>0</v>
      </c>
      <c r="L160" s="119">
        <f>L161</f>
        <v>0</v>
      </c>
    </row>
    <row r="161" spans="1:15" hidden="1">
      <c r="A161" s="134">
        <v>2</v>
      </c>
      <c r="B161" s="130">
        <v>8</v>
      </c>
      <c r="C161" s="124">
        <v>1</v>
      </c>
      <c r="D161" s="125">
        <v>1</v>
      </c>
      <c r="E161" s="123">
        <v>1</v>
      </c>
      <c r="F161" s="126"/>
      <c r="G161" s="132" t="s">
        <v>112</v>
      </c>
      <c r="H161" s="177">
        <v>128</v>
      </c>
      <c r="I161" s="141">
        <f>SUM(I162:I164)</f>
        <v>0</v>
      </c>
      <c r="J161" s="141">
        <f>SUM(J162:J164)</f>
        <v>0</v>
      </c>
      <c r="K161" s="141">
        <f>SUM(K162:K164)</f>
        <v>0</v>
      </c>
      <c r="L161" s="141">
        <f>SUM(L162:L164)</f>
        <v>0</v>
      </c>
    </row>
    <row r="162" spans="1:15" hidden="1">
      <c r="A162" s="130">
        <v>2</v>
      </c>
      <c r="B162" s="125">
        <v>8</v>
      </c>
      <c r="C162" s="132">
        <v>1</v>
      </c>
      <c r="D162" s="130">
        <v>1</v>
      </c>
      <c r="E162" s="131">
        <v>1</v>
      </c>
      <c r="F162" s="133">
        <v>1</v>
      </c>
      <c r="G162" s="132" t="s">
        <v>113</v>
      </c>
      <c r="H162" s="177">
        <v>129</v>
      </c>
      <c r="I162" s="136">
        <v>0</v>
      </c>
      <c r="J162" s="136">
        <v>0</v>
      </c>
      <c r="K162" s="136">
        <v>0</v>
      </c>
      <c r="L162" s="136">
        <v>0</v>
      </c>
    </row>
    <row r="163" spans="1:15" ht="25.5" hidden="1" customHeight="1">
      <c r="A163" s="142">
        <v>2</v>
      </c>
      <c r="B163" s="151">
        <v>8</v>
      </c>
      <c r="C163" s="154">
        <v>1</v>
      </c>
      <c r="D163" s="151">
        <v>1</v>
      </c>
      <c r="E163" s="152">
        <v>1</v>
      </c>
      <c r="F163" s="153">
        <v>2</v>
      </c>
      <c r="G163" s="154" t="s">
        <v>114</v>
      </c>
      <c r="H163" s="177">
        <v>130</v>
      </c>
      <c r="I163" s="182">
        <v>0</v>
      </c>
      <c r="J163" s="182">
        <v>0</v>
      </c>
      <c r="K163" s="182">
        <v>0</v>
      </c>
      <c r="L163" s="182">
        <v>0</v>
      </c>
    </row>
    <row r="164" spans="1:15" hidden="1">
      <c r="A164" s="142">
        <v>2</v>
      </c>
      <c r="B164" s="151">
        <v>8</v>
      </c>
      <c r="C164" s="154">
        <v>1</v>
      </c>
      <c r="D164" s="151">
        <v>1</v>
      </c>
      <c r="E164" s="152">
        <v>1</v>
      </c>
      <c r="F164" s="153">
        <v>3</v>
      </c>
      <c r="G164" s="154" t="s">
        <v>115</v>
      </c>
      <c r="H164" s="177">
        <v>131</v>
      </c>
      <c r="I164" s="182">
        <v>0</v>
      </c>
      <c r="J164" s="183">
        <v>0</v>
      </c>
      <c r="K164" s="182">
        <v>0</v>
      </c>
      <c r="L164" s="155">
        <v>0</v>
      </c>
    </row>
    <row r="165" spans="1:15" hidden="1">
      <c r="A165" s="134">
        <v>2</v>
      </c>
      <c r="B165" s="130">
        <v>8</v>
      </c>
      <c r="C165" s="132">
        <v>1</v>
      </c>
      <c r="D165" s="130">
        <v>2</v>
      </c>
      <c r="E165" s="131"/>
      <c r="F165" s="133"/>
      <c r="G165" s="132" t="s">
        <v>116</v>
      </c>
      <c r="H165" s="177">
        <v>132</v>
      </c>
      <c r="I165" s="120">
        <f t="shared" ref="I165:L166" si="16">I166</f>
        <v>0</v>
      </c>
      <c r="J165" s="160">
        <f t="shared" si="16"/>
        <v>0</v>
      </c>
      <c r="K165" s="120">
        <f t="shared" si="16"/>
        <v>0</v>
      </c>
      <c r="L165" s="119">
        <f t="shared" si="16"/>
        <v>0</v>
      </c>
    </row>
    <row r="166" spans="1:15" hidden="1">
      <c r="A166" s="134">
        <v>2</v>
      </c>
      <c r="B166" s="130">
        <v>8</v>
      </c>
      <c r="C166" s="132">
        <v>1</v>
      </c>
      <c r="D166" s="130">
        <v>2</v>
      </c>
      <c r="E166" s="131">
        <v>1</v>
      </c>
      <c r="F166" s="133"/>
      <c r="G166" s="132" t="s">
        <v>116</v>
      </c>
      <c r="H166" s="177">
        <v>133</v>
      </c>
      <c r="I166" s="120">
        <f t="shared" si="16"/>
        <v>0</v>
      </c>
      <c r="J166" s="160">
        <f t="shared" si="16"/>
        <v>0</v>
      </c>
      <c r="K166" s="120">
        <f t="shared" si="16"/>
        <v>0</v>
      </c>
      <c r="L166" s="119">
        <f t="shared" si="16"/>
        <v>0</v>
      </c>
    </row>
    <row r="167" spans="1:15" hidden="1">
      <c r="A167" s="142">
        <v>2</v>
      </c>
      <c r="B167" s="143">
        <v>8</v>
      </c>
      <c r="C167" s="145">
        <v>1</v>
      </c>
      <c r="D167" s="143">
        <v>2</v>
      </c>
      <c r="E167" s="144">
        <v>1</v>
      </c>
      <c r="F167" s="146">
        <v>1</v>
      </c>
      <c r="G167" s="132" t="s">
        <v>116</v>
      </c>
      <c r="H167" s="177">
        <v>134</v>
      </c>
      <c r="I167" s="184">
        <v>0</v>
      </c>
      <c r="J167" s="137">
        <v>0</v>
      </c>
      <c r="K167" s="137">
        <v>0</v>
      </c>
      <c r="L167" s="137">
        <v>0</v>
      </c>
    </row>
    <row r="168" spans="1:15" ht="38.25" hidden="1" customHeight="1">
      <c r="A168" s="164">
        <v>2</v>
      </c>
      <c r="B168" s="115">
        <v>9</v>
      </c>
      <c r="C168" s="117"/>
      <c r="D168" s="115"/>
      <c r="E168" s="116"/>
      <c r="F168" s="118"/>
      <c r="G168" s="117" t="s">
        <v>117</v>
      </c>
      <c r="H168" s="177">
        <v>135</v>
      </c>
      <c r="I168" s="120">
        <f>I169+I173</f>
        <v>0</v>
      </c>
      <c r="J168" s="160">
        <f>J169+J173</f>
        <v>0</v>
      </c>
      <c r="K168" s="120">
        <f>K169+K173</f>
        <v>0</v>
      </c>
      <c r="L168" s="119">
        <f>L169+L173</f>
        <v>0</v>
      </c>
    </row>
    <row r="169" spans="1:15" ht="38.25" hidden="1" customHeight="1">
      <c r="A169" s="134">
        <v>2</v>
      </c>
      <c r="B169" s="130">
        <v>9</v>
      </c>
      <c r="C169" s="132">
        <v>1</v>
      </c>
      <c r="D169" s="130"/>
      <c r="E169" s="131"/>
      <c r="F169" s="133"/>
      <c r="G169" s="132" t="s">
        <v>118</v>
      </c>
      <c r="H169" s="177">
        <v>136</v>
      </c>
      <c r="I169" s="120">
        <f t="shared" ref="I169:L171" si="17">I170</f>
        <v>0</v>
      </c>
      <c r="J169" s="160">
        <f t="shared" si="17"/>
        <v>0</v>
      </c>
      <c r="K169" s="120">
        <f t="shared" si="17"/>
        <v>0</v>
      </c>
      <c r="L169" s="119">
        <f t="shared" si="17"/>
        <v>0</v>
      </c>
      <c r="M169" s="145"/>
      <c r="N169" s="145"/>
      <c r="O169" s="145"/>
    </row>
    <row r="170" spans="1:15" ht="38.25" hidden="1" customHeight="1">
      <c r="A170" s="150">
        <v>2</v>
      </c>
      <c r="B170" s="125">
        <v>9</v>
      </c>
      <c r="C170" s="124">
        <v>1</v>
      </c>
      <c r="D170" s="125">
        <v>1</v>
      </c>
      <c r="E170" s="123"/>
      <c r="F170" s="126"/>
      <c r="G170" s="132" t="s">
        <v>118</v>
      </c>
      <c r="H170" s="177">
        <v>137</v>
      </c>
      <c r="I170" s="141">
        <f t="shared" si="17"/>
        <v>0</v>
      </c>
      <c r="J170" s="162">
        <f t="shared" si="17"/>
        <v>0</v>
      </c>
      <c r="K170" s="141">
        <f t="shared" si="17"/>
        <v>0</v>
      </c>
      <c r="L170" s="140">
        <f t="shared" si="17"/>
        <v>0</v>
      </c>
    </row>
    <row r="171" spans="1:15" ht="38.25" hidden="1" customHeight="1">
      <c r="A171" s="134">
        <v>2</v>
      </c>
      <c r="B171" s="130">
        <v>9</v>
      </c>
      <c r="C171" s="134">
        <v>1</v>
      </c>
      <c r="D171" s="130">
        <v>1</v>
      </c>
      <c r="E171" s="131">
        <v>1</v>
      </c>
      <c r="F171" s="133"/>
      <c r="G171" s="132" t="s">
        <v>118</v>
      </c>
      <c r="H171" s="177">
        <v>138</v>
      </c>
      <c r="I171" s="120">
        <f t="shared" si="17"/>
        <v>0</v>
      </c>
      <c r="J171" s="160">
        <f t="shared" si="17"/>
        <v>0</v>
      </c>
      <c r="K171" s="120">
        <f t="shared" si="17"/>
        <v>0</v>
      </c>
      <c r="L171" s="119">
        <f t="shared" si="17"/>
        <v>0</v>
      </c>
    </row>
    <row r="172" spans="1:15" ht="38.25" hidden="1" customHeight="1">
      <c r="A172" s="150">
        <v>2</v>
      </c>
      <c r="B172" s="125">
        <v>9</v>
      </c>
      <c r="C172" s="125">
        <v>1</v>
      </c>
      <c r="D172" s="125">
        <v>1</v>
      </c>
      <c r="E172" s="123">
        <v>1</v>
      </c>
      <c r="F172" s="126">
        <v>1</v>
      </c>
      <c r="G172" s="132" t="s">
        <v>118</v>
      </c>
      <c r="H172" s="177">
        <v>139</v>
      </c>
      <c r="I172" s="179">
        <v>0</v>
      </c>
      <c r="J172" s="179">
        <v>0</v>
      </c>
      <c r="K172" s="179">
        <v>0</v>
      </c>
      <c r="L172" s="179">
        <v>0</v>
      </c>
    </row>
    <row r="173" spans="1:15" ht="38.25" hidden="1" customHeight="1">
      <c r="A173" s="134">
        <v>2</v>
      </c>
      <c r="B173" s="130">
        <v>9</v>
      </c>
      <c r="C173" s="130">
        <v>2</v>
      </c>
      <c r="D173" s="130"/>
      <c r="E173" s="131"/>
      <c r="F173" s="133"/>
      <c r="G173" s="132" t="s">
        <v>119</v>
      </c>
      <c r="H173" s="177">
        <v>140</v>
      </c>
      <c r="I173" s="120">
        <f>SUM(I174+I179)</f>
        <v>0</v>
      </c>
      <c r="J173" s="120">
        <f>SUM(J174+J179)</f>
        <v>0</v>
      </c>
      <c r="K173" s="120">
        <f>SUM(K174+K179)</f>
        <v>0</v>
      </c>
      <c r="L173" s="120">
        <f>SUM(L174+L179)</f>
        <v>0</v>
      </c>
    </row>
    <row r="174" spans="1:15" ht="51" hidden="1" customHeight="1">
      <c r="A174" s="134">
        <v>2</v>
      </c>
      <c r="B174" s="130">
        <v>9</v>
      </c>
      <c r="C174" s="130">
        <v>2</v>
      </c>
      <c r="D174" s="125">
        <v>1</v>
      </c>
      <c r="E174" s="123"/>
      <c r="F174" s="126"/>
      <c r="G174" s="124" t="s">
        <v>120</v>
      </c>
      <c r="H174" s="177">
        <v>141</v>
      </c>
      <c r="I174" s="141">
        <f>I175</f>
        <v>0</v>
      </c>
      <c r="J174" s="162">
        <f>J175</f>
        <v>0</v>
      </c>
      <c r="K174" s="141">
        <f>K175</f>
        <v>0</v>
      </c>
      <c r="L174" s="140">
        <f>L175</f>
        <v>0</v>
      </c>
    </row>
    <row r="175" spans="1:15" ht="51" hidden="1" customHeight="1">
      <c r="A175" s="150">
        <v>2</v>
      </c>
      <c r="B175" s="125">
        <v>9</v>
      </c>
      <c r="C175" s="125">
        <v>2</v>
      </c>
      <c r="D175" s="130">
        <v>1</v>
      </c>
      <c r="E175" s="131">
        <v>1</v>
      </c>
      <c r="F175" s="133"/>
      <c r="G175" s="124" t="s">
        <v>120</v>
      </c>
      <c r="H175" s="177">
        <v>142</v>
      </c>
      <c r="I175" s="120">
        <f>SUM(I176:I178)</f>
        <v>0</v>
      </c>
      <c r="J175" s="160">
        <f>SUM(J176:J178)</f>
        <v>0</v>
      </c>
      <c r="K175" s="120">
        <f>SUM(K176:K178)</f>
        <v>0</v>
      </c>
      <c r="L175" s="119">
        <f>SUM(L176:L178)</f>
        <v>0</v>
      </c>
    </row>
    <row r="176" spans="1:15" ht="51" hidden="1" customHeight="1">
      <c r="A176" s="142">
        <v>2</v>
      </c>
      <c r="B176" s="151">
        <v>9</v>
      </c>
      <c r="C176" s="151">
        <v>2</v>
      </c>
      <c r="D176" s="151">
        <v>1</v>
      </c>
      <c r="E176" s="152">
        <v>1</v>
      </c>
      <c r="F176" s="153">
        <v>1</v>
      </c>
      <c r="G176" s="124" t="s">
        <v>121</v>
      </c>
      <c r="H176" s="177">
        <v>143</v>
      </c>
      <c r="I176" s="182">
        <v>0</v>
      </c>
      <c r="J176" s="135">
        <v>0</v>
      </c>
      <c r="K176" s="135">
        <v>0</v>
      </c>
      <c r="L176" s="135">
        <v>0</v>
      </c>
    </row>
    <row r="177" spans="1:12" ht="63.75" hidden="1" customHeight="1">
      <c r="A177" s="134">
        <v>2</v>
      </c>
      <c r="B177" s="130">
        <v>9</v>
      </c>
      <c r="C177" s="130">
        <v>2</v>
      </c>
      <c r="D177" s="130">
        <v>1</v>
      </c>
      <c r="E177" s="131">
        <v>1</v>
      </c>
      <c r="F177" s="133">
        <v>2</v>
      </c>
      <c r="G177" s="124" t="s">
        <v>122</v>
      </c>
      <c r="H177" s="177">
        <v>144</v>
      </c>
      <c r="I177" s="136">
        <v>0</v>
      </c>
      <c r="J177" s="185">
        <v>0</v>
      </c>
      <c r="K177" s="185">
        <v>0</v>
      </c>
      <c r="L177" s="185">
        <v>0</v>
      </c>
    </row>
    <row r="178" spans="1:12" ht="51" hidden="1" customHeight="1">
      <c r="A178" s="134">
        <v>2</v>
      </c>
      <c r="B178" s="130">
        <v>9</v>
      </c>
      <c r="C178" s="130">
        <v>2</v>
      </c>
      <c r="D178" s="130">
        <v>1</v>
      </c>
      <c r="E178" s="131">
        <v>1</v>
      </c>
      <c r="F178" s="133">
        <v>3</v>
      </c>
      <c r="G178" s="124" t="s">
        <v>123</v>
      </c>
      <c r="H178" s="177">
        <v>145</v>
      </c>
      <c r="I178" s="136">
        <v>0</v>
      </c>
      <c r="J178" s="136">
        <v>0</v>
      </c>
      <c r="K178" s="136">
        <v>0</v>
      </c>
      <c r="L178" s="136">
        <v>0</v>
      </c>
    </row>
    <row r="179" spans="1:12" ht="38.25" hidden="1" customHeight="1">
      <c r="A179" s="186">
        <v>2</v>
      </c>
      <c r="B179" s="186">
        <v>9</v>
      </c>
      <c r="C179" s="186">
        <v>2</v>
      </c>
      <c r="D179" s="186">
        <v>2</v>
      </c>
      <c r="E179" s="186"/>
      <c r="F179" s="186"/>
      <c r="G179" s="132" t="s">
        <v>124</v>
      </c>
      <c r="H179" s="177">
        <v>146</v>
      </c>
      <c r="I179" s="120">
        <f>I180</f>
        <v>0</v>
      </c>
      <c r="J179" s="160">
        <f>J180</f>
        <v>0</v>
      </c>
      <c r="K179" s="120">
        <f>K180</f>
        <v>0</v>
      </c>
      <c r="L179" s="119">
        <f>L180</f>
        <v>0</v>
      </c>
    </row>
    <row r="180" spans="1:12" ht="38.25" hidden="1" customHeight="1">
      <c r="A180" s="134">
        <v>2</v>
      </c>
      <c r="B180" s="130">
        <v>9</v>
      </c>
      <c r="C180" s="130">
        <v>2</v>
      </c>
      <c r="D180" s="130">
        <v>2</v>
      </c>
      <c r="E180" s="131">
        <v>1</v>
      </c>
      <c r="F180" s="133"/>
      <c r="G180" s="124" t="s">
        <v>125</v>
      </c>
      <c r="H180" s="177">
        <v>147</v>
      </c>
      <c r="I180" s="141">
        <f>SUM(I181:I183)</f>
        <v>0</v>
      </c>
      <c r="J180" s="141">
        <f>SUM(J181:J183)</f>
        <v>0</v>
      </c>
      <c r="K180" s="141">
        <f>SUM(K181:K183)</f>
        <v>0</v>
      </c>
      <c r="L180" s="141">
        <f>SUM(L181:L183)</f>
        <v>0</v>
      </c>
    </row>
    <row r="181" spans="1:12" ht="51" hidden="1" customHeight="1">
      <c r="A181" s="134">
        <v>2</v>
      </c>
      <c r="B181" s="130">
        <v>9</v>
      </c>
      <c r="C181" s="130">
        <v>2</v>
      </c>
      <c r="D181" s="130">
        <v>2</v>
      </c>
      <c r="E181" s="130">
        <v>1</v>
      </c>
      <c r="F181" s="133">
        <v>1</v>
      </c>
      <c r="G181" s="187" t="s">
        <v>126</v>
      </c>
      <c r="H181" s="177">
        <v>148</v>
      </c>
      <c r="I181" s="136">
        <v>0</v>
      </c>
      <c r="J181" s="135">
        <v>0</v>
      </c>
      <c r="K181" s="135">
        <v>0</v>
      </c>
      <c r="L181" s="135">
        <v>0</v>
      </c>
    </row>
    <row r="182" spans="1:12" ht="51" hidden="1" customHeight="1">
      <c r="A182" s="143">
        <v>2</v>
      </c>
      <c r="B182" s="145">
        <v>9</v>
      </c>
      <c r="C182" s="143">
        <v>2</v>
      </c>
      <c r="D182" s="144">
        <v>2</v>
      </c>
      <c r="E182" s="144">
        <v>1</v>
      </c>
      <c r="F182" s="146">
        <v>2</v>
      </c>
      <c r="G182" s="145" t="s">
        <v>127</v>
      </c>
      <c r="H182" s="177">
        <v>149</v>
      </c>
      <c r="I182" s="135">
        <v>0</v>
      </c>
      <c r="J182" s="137">
        <v>0</v>
      </c>
      <c r="K182" s="137">
        <v>0</v>
      </c>
      <c r="L182" s="137">
        <v>0</v>
      </c>
    </row>
    <row r="183" spans="1:12" ht="51" hidden="1" customHeight="1">
      <c r="A183" s="130">
        <v>2</v>
      </c>
      <c r="B183" s="154">
        <v>9</v>
      </c>
      <c r="C183" s="151">
        <v>2</v>
      </c>
      <c r="D183" s="152">
        <v>2</v>
      </c>
      <c r="E183" s="152">
        <v>1</v>
      </c>
      <c r="F183" s="153">
        <v>3</v>
      </c>
      <c r="G183" s="154" t="s">
        <v>128</v>
      </c>
      <c r="H183" s="177">
        <v>150</v>
      </c>
      <c r="I183" s="185">
        <v>0</v>
      </c>
      <c r="J183" s="185">
        <v>0</v>
      </c>
      <c r="K183" s="185">
        <v>0</v>
      </c>
      <c r="L183" s="185">
        <v>0</v>
      </c>
    </row>
    <row r="184" spans="1:12" ht="76.5" customHeight="1">
      <c r="A184" s="115">
        <v>3</v>
      </c>
      <c r="B184" s="117"/>
      <c r="C184" s="115"/>
      <c r="D184" s="116"/>
      <c r="E184" s="116"/>
      <c r="F184" s="118"/>
      <c r="G184" s="170" t="s">
        <v>129</v>
      </c>
      <c r="H184" s="177">
        <v>151</v>
      </c>
      <c r="I184" s="119">
        <f>SUM(I185+I238+I303)</f>
        <v>204000</v>
      </c>
      <c r="J184" s="160">
        <f>SUM(J185+J238+J303)</f>
        <v>204000</v>
      </c>
      <c r="K184" s="120">
        <f>SUM(K185+K238+K303)</f>
        <v>203892.59</v>
      </c>
      <c r="L184" s="119">
        <f>SUM(L185+L238+L303)</f>
        <v>203892.59</v>
      </c>
    </row>
    <row r="185" spans="1:12" ht="25.5" customHeight="1">
      <c r="A185" s="164">
        <v>3</v>
      </c>
      <c r="B185" s="115">
        <v>1</v>
      </c>
      <c r="C185" s="139"/>
      <c r="D185" s="122"/>
      <c r="E185" s="122"/>
      <c r="F185" s="181"/>
      <c r="G185" s="159" t="s">
        <v>130</v>
      </c>
      <c r="H185" s="177">
        <v>152</v>
      </c>
      <c r="I185" s="119">
        <f>SUM(I186+I209+I216+I228+I232)</f>
        <v>204000</v>
      </c>
      <c r="J185" s="140">
        <f>SUM(J186+J209+J216+J228+J232)</f>
        <v>204000</v>
      </c>
      <c r="K185" s="140">
        <f>SUM(K186+K209+K216+K228+K232)</f>
        <v>203892.59</v>
      </c>
      <c r="L185" s="140">
        <f>SUM(L186+L209+L216+L228+L232)</f>
        <v>203892.59</v>
      </c>
    </row>
    <row r="186" spans="1:12" ht="25.5" customHeight="1">
      <c r="A186" s="125">
        <v>3</v>
      </c>
      <c r="B186" s="124">
        <v>1</v>
      </c>
      <c r="C186" s="125">
        <v>1</v>
      </c>
      <c r="D186" s="123"/>
      <c r="E186" s="123"/>
      <c r="F186" s="188"/>
      <c r="G186" s="134" t="s">
        <v>131</v>
      </c>
      <c r="H186" s="177">
        <v>153</v>
      </c>
      <c r="I186" s="140">
        <f>SUM(I187+I190+I195+I201+I206)</f>
        <v>204000</v>
      </c>
      <c r="J186" s="160">
        <f>SUM(J187+J190+J195+J201+J206)</f>
        <v>204000</v>
      </c>
      <c r="K186" s="120">
        <f>SUM(K187+K190+K195+K201+K206)</f>
        <v>203892.59</v>
      </c>
      <c r="L186" s="119">
        <f>SUM(L187+L190+L195+L201+L206)</f>
        <v>203892.59</v>
      </c>
    </row>
    <row r="187" spans="1:12" hidden="1">
      <c r="A187" s="130">
        <v>3</v>
      </c>
      <c r="B187" s="132">
        <v>1</v>
      </c>
      <c r="C187" s="130">
        <v>1</v>
      </c>
      <c r="D187" s="131">
        <v>1</v>
      </c>
      <c r="E187" s="131"/>
      <c r="F187" s="189"/>
      <c r="G187" s="134" t="s">
        <v>132</v>
      </c>
      <c r="H187" s="177">
        <v>154</v>
      </c>
      <c r="I187" s="119">
        <f t="shared" ref="I187:L188" si="18">I188</f>
        <v>0</v>
      </c>
      <c r="J187" s="162">
        <f t="shared" si="18"/>
        <v>0</v>
      </c>
      <c r="K187" s="141">
        <f t="shared" si="18"/>
        <v>0</v>
      </c>
      <c r="L187" s="140">
        <f t="shared" si="18"/>
        <v>0</v>
      </c>
    </row>
    <row r="188" spans="1:12" hidden="1">
      <c r="A188" s="130">
        <v>3</v>
      </c>
      <c r="B188" s="132">
        <v>1</v>
      </c>
      <c r="C188" s="130">
        <v>1</v>
      </c>
      <c r="D188" s="131">
        <v>1</v>
      </c>
      <c r="E188" s="131">
        <v>1</v>
      </c>
      <c r="F188" s="165"/>
      <c r="G188" s="134" t="s">
        <v>132</v>
      </c>
      <c r="H188" s="177">
        <v>155</v>
      </c>
      <c r="I188" s="140">
        <f t="shared" si="18"/>
        <v>0</v>
      </c>
      <c r="J188" s="119">
        <f t="shared" si="18"/>
        <v>0</v>
      </c>
      <c r="K188" s="119">
        <f t="shared" si="18"/>
        <v>0</v>
      </c>
      <c r="L188" s="119">
        <f t="shared" si="18"/>
        <v>0</v>
      </c>
    </row>
    <row r="189" spans="1:12" hidden="1">
      <c r="A189" s="130">
        <v>3</v>
      </c>
      <c r="B189" s="132">
        <v>1</v>
      </c>
      <c r="C189" s="130">
        <v>1</v>
      </c>
      <c r="D189" s="131">
        <v>1</v>
      </c>
      <c r="E189" s="131">
        <v>1</v>
      </c>
      <c r="F189" s="165">
        <v>1</v>
      </c>
      <c r="G189" s="134" t="s">
        <v>132</v>
      </c>
      <c r="H189" s="177">
        <v>156</v>
      </c>
      <c r="I189" s="137">
        <v>0</v>
      </c>
      <c r="J189" s="137">
        <v>0</v>
      </c>
      <c r="K189" s="137">
        <v>0</v>
      </c>
      <c r="L189" s="137">
        <v>0</v>
      </c>
    </row>
    <row r="190" spans="1:12">
      <c r="A190" s="125">
        <v>3</v>
      </c>
      <c r="B190" s="123">
        <v>1</v>
      </c>
      <c r="C190" s="123">
        <v>1</v>
      </c>
      <c r="D190" s="123">
        <v>2</v>
      </c>
      <c r="E190" s="123"/>
      <c r="F190" s="126"/>
      <c r="G190" s="124" t="s">
        <v>133</v>
      </c>
      <c r="H190" s="177">
        <v>157</v>
      </c>
      <c r="I190" s="140">
        <f>I191</f>
        <v>27000</v>
      </c>
      <c r="J190" s="162">
        <f>J191</f>
        <v>27000</v>
      </c>
      <c r="K190" s="141">
        <f>K191</f>
        <v>26989.94</v>
      </c>
      <c r="L190" s="140">
        <f>L191</f>
        <v>26989.94</v>
      </c>
    </row>
    <row r="191" spans="1:12">
      <c r="A191" s="130">
        <v>3</v>
      </c>
      <c r="B191" s="131">
        <v>1</v>
      </c>
      <c r="C191" s="131">
        <v>1</v>
      </c>
      <c r="D191" s="131">
        <v>2</v>
      </c>
      <c r="E191" s="131">
        <v>1</v>
      </c>
      <c r="F191" s="133"/>
      <c r="G191" s="124" t="s">
        <v>133</v>
      </c>
      <c r="H191" s="177">
        <v>158</v>
      </c>
      <c r="I191" s="119">
        <f>SUM(I192:I194)</f>
        <v>27000</v>
      </c>
      <c r="J191" s="160">
        <f>SUM(J192:J194)</f>
        <v>27000</v>
      </c>
      <c r="K191" s="120">
        <f>SUM(K192:K194)</f>
        <v>26989.94</v>
      </c>
      <c r="L191" s="119">
        <f>SUM(L192:L194)</f>
        <v>26989.94</v>
      </c>
    </row>
    <row r="192" spans="1:12" hidden="1">
      <c r="A192" s="125">
        <v>3</v>
      </c>
      <c r="B192" s="123">
        <v>1</v>
      </c>
      <c r="C192" s="123">
        <v>1</v>
      </c>
      <c r="D192" s="123">
        <v>2</v>
      </c>
      <c r="E192" s="123">
        <v>1</v>
      </c>
      <c r="F192" s="126">
        <v>1</v>
      </c>
      <c r="G192" s="124" t="s">
        <v>134</v>
      </c>
      <c r="H192" s="177">
        <v>159</v>
      </c>
      <c r="I192" s="135">
        <v>0</v>
      </c>
      <c r="J192" s="135">
        <v>0</v>
      </c>
      <c r="K192" s="135">
        <v>0</v>
      </c>
      <c r="L192" s="185">
        <v>0</v>
      </c>
    </row>
    <row r="193" spans="1:12">
      <c r="A193" s="130">
        <v>3</v>
      </c>
      <c r="B193" s="131">
        <v>1</v>
      </c>
      <c r="C193" s="131">
        <v>1</v>
      </c>
      <c r="D193" s="131">
        <v>2</v>
      </c>
      <c r="E193" s="131">
        <v>1</v>
      </c>
      <c r="F193" s="133">
        <v>2</v>
      </c>
      <c r="G193" s="132" t="s">
        <v>135</v>
      </c>
      <c r="H193" s="177">
        <v>160</v>
      </c>
      <c r="I193" s="137">
        <v>5200</v>
      </c>
      <c r="J193" s="137">
        <v>5200</v>
      </c>
      <c r="K193" s="137">
        <v>5190</v>
      </c>
      <c r="L193" s="137">
        <v>5190</v>
      </c>
    </row>
    <row r="194" spans="1:12" ht="25.5" customHeight="1">
      <c r="A194" s="125">
        <v>3</v>
      </c>
      <c r="B194" s="123">
        <v>1</v>
      </c>
      <c r="C194" s="123">
        <v>1</v>
      </c>
      <c r="D194" s="123">
        <v>2</v>
      </c>
      <c r="E194" s="123">
        <v>1</v>
      </c>
      <c r="F194" s="126">
        <v>3</v>
      </c>
      <c r="G194" s="124" t="s">
        <v>136</v>
      </c>
      <c r="H194" s="177">
        <v>161</v>
      </c>
      <c r="I194" s="135">
        <v>21800</v>
      </c>
      <c r="J194" s="135">
        <v>21800</v>
      </c>
      <c r="K194" s="135">
        <v>21799.94</v>
      </c>
      <c r="L194" s="185">
        <v>21799.94</v>
      </c>
    </row>
    <row r="195" spans="1:12">
      <c r="A195" s="130">
        <v>3</v>
      </c>
      <c r="B195" s="131">
        <v>1</v>
      </c>
      <c r="C195" s="131">
        <v>1</v>
      </c>
      <c r="D195" s="131">
        <v>3</v>
      </c>
      <c r="E195" s="131"/>
      <c r="F195" s="133"/>
      <c r="G195" s="132" t="s">
        <v>137</v>
      </c>
      <c r="H195" s="177">
        <v>162</v>
      </c>
      <c r="I195" s="119">
        <f>I196</f>
        <v>177000</v>
      </c>
      <c r="J195" s="160">
        <f>J196</f>
        <v>177000</v>
      </c>
      <c r="K195" s="120">
        <f>K196</f>
        <v>176902.65</v>
      </c>
      <c r="L195" s="119">
        <f>L196</f>
        <v>176902.65</v>
      </c>
    </row>
    <row r="196" spans="1:12">
      <c r="A196" s="130">
        <v>3</v>
      </c>
      <c r="B196" s="131">
        <v>1</v>
      </c>
      <c r="C196" s="131">
        <v>1</v>
      </c>
      <c r="D196" s="131">
        <v>3</v>
      </c>
      <c r="E196" s="131">
        <v>1</v>
      </c>
      <c r="F196" s="133"/>
      <c r="G196" s="132" t="s">
        <v>137</v>
      </c>
      <c r="H196" s="177">
        <v>163</v>
      </c>
      <c r="I196" s="119">
        <f>SUM(I197:I200)</f>
        <v>177000</v>
      </c>
      <c r="J196" s="119">
        <f>SUM(J197:J200)</f>
        <v>177000</v>
      </c>
      <c r="K196" s="119">
        <f>SUM(K197:K200)</f>
        <v>176902.65</v>
      </c>
      <c r="L196" s="119">
        <f>SUM(L197:L200)</f>
        <v>176902.65</v>
      </c>
    </row>
    <row r="197" spans="1:12">
      <c r="A197" s="130">
        <v>3</v>
      </c>
      <c r="B197" s="131">
        <v>1</v>
      </c>
      <c r="C197" s="131">
        <v>1</v>
      </c>
      <c r="D197" s="131">
        <v>3</v>
      </c>
      <c r="E197" s="131">
        <v>1</v>
      </c>
      <c r="F197" s="133">
        <v>1</v>
      </c>
      <c r="G197" s="132" t="s">
        <v>138</v>
      </c>
      <c r="H197" s="177">
        <v>164</v>
      </c>
      <c r="I197" s="137">
        <v>114500</v>
      </c>
      <c r="J197" s="137">
        <v>114500</v>
      </c>
      <c r="K197" s="137">
        <v>114435.63</v>
      </c>
      <c r="L197" s="185">
        <v>114435.63</v>
      </c>
    </row>
    <row r="198" spans="1:12">
      <c r="A198" s="130">
        <v>3</v>
      </c>
      <c r="B198" s="131">
        <v>1</v>
      </c>
      <c r="C198" s="131">
        <v>1</v>
      </c>
      <c r="D198" s="131">
        <v>3</v>
      </c>
      <c r="E198" s="131">
        <v>1</v>
      </c>
      <c r="F198" s="133">
        <v>2</v>
      </c>
      <c r="G198" s="132" t="s">
        <v>139</v>
      </c>
      <c r="H198" s="177">
        <v>165</v>
      </c>
      <c r="I198" s="135">
        <v>38000</v>
      </c>
      <c r="J198" s="137">
        <v>38000</v>
      </c>
      <c r="K198" s="137">
        <v>37967.019999999997</v>
      </c>
      <c r="L198" s="137">
        <v>37967.019999999997</v>
      </c>
    </row>
    <row r="199" spans="1:12" hidden="1">
      <c r="A199" s="130">
        <v>3</v>
      </c>
      <c r="B199" s="131">
        <v>1</v>
      </c>
      <c r="C199" s="131">
        <v>1</v>
      </c>
      <c r="D199" s="131">
        <v>3</v>
      </c>
      <c r="E199" s="131">
        <v>1</v>
      </c>
      <c r="F199" s="133">
        <v>3</v>
      </c>
      <c r="G199" s="134" t="s">
        <v>140</v>
      </c>
      <c r="H199" s="177">
        <v>166</v>
      </c>
      <c r="I199" s="135">
        <v>0</v>
      </c>
      <c r="J199" s="155">
        <v>0</v>
      </c>
      <c r="K199" s="155">
        <v>0</v>
      </c>
      <c r="L199" s="155">
        <v>0</v>
      </c>
    </row>
    <row r="200" spans="1:12" ht="26.25" customHeight="1">
      <c r="A200" s="143">
        <v>3</v>
      </c>
      <c r="B200" s="144">
        <v>1</v>
      </c>
      <c r="C200" s="144">
        <v>1</v>
      </c>
      <c r="D200" s="144">
        <v>3</v>
      </c>
      <c r="E200" s="144">
        <v>1</v>
      </c>
      <c r="F200" s="146">
        <v>4</v>
      </c>
      <c r="G200" s="91" t="s">
        <v>141</v>
      </c>
      <c r="H200" s="177">
        <v>167</v>
      </c>
      <c r="I200" s="190">
        <v>24500</v>
      </c>
      <c r="J200" s="191">
        <v>24500</v>
      </c>
      <c r="K200" s="137">
        <v>24500</v>
      </c>
      <c r="L200" s="137">
        <v>24500</v>
      </c>
    </row>
    <row r="201" spans="1:12" hidden="1">
      <c r="A201" s="143">
        <v>3</v>
      </c>
      <c r="B201" s="144">
        <v>1</v>
      </c>
      <c r="C201" s="144">
        <v>1</v>
      </c>
      <c r="D201" s="144">
        <v>4</v>
      </c>
      <c r="E201" s="144"/>
      <c r="F201" s="146"/>
      <c r="G201" s="145" t="s">
        <v>142</v>
      </c>
      <c r="H201" s="177">
        <v>168</v>
      </c>
      <c r="I201" s="119">
        <f>I202</f>
        <v>0</v>
      </c>
      <c r="J201" s="163">
        <f>J202</f>
        <v>0</v>
      </c>
      <c r="K201" s="128">
        <f>K202</f>
        <v>0</v>
      </c>
      <c r="L201" s="129">
        <f>L202</f>
        <v>0</v>
      </c>
    </row>
    <row r="202" spans="1:12" hidden="1">
      <c r="A202" s="130">
        <v>3</v>
      </c>
      <c r="B202" s="131">
        <v>1</v>
      </c>
      <c r="C202" s="131">
        <v>1</v>
      </c>
      <c r="D202" s="131">
        <v>4</v>
      </c>
      <c r="E202" s="131">
        <v>1</v>
      </c>
      <c r="F202" s="133"/>
      <c r="G202" s="145" t="s">
        <v>142</v>
      </c>
      <c r="H202" s="177">
        <v>169</v>
      </c>
      <c r="I202" s="140">
        <f>SUM(I203:I205)</f>
        <v>0</v>
      </c>
      <c r="J202" s="160">
        <f>SUM(J203:J205)</f>
        <v>0</v>
      </c>
      <c r="K202" s="120">
        <f>SUM(K203:K205)</f>
        <v>0</v>
      </c>
      <c r="L202" s="119">
        <f>SUM(L203:L205)</f>
        <v>0</v>
      </c>
    </row>
    <row r="203" spans="1:12" hidden="1">
      <c r="A203" s="130">
        <v>3</v>
      </c>
      <c r="B203" s="131">
        <v>1</v>
      </c>
      <c r="C203" s="131">
        <v>1</v>
      </c>
      <c r="D203" s="131">
        <v>4</v>
      </c>
      <c r="E203" s="131">
        <v>1</v>
      </c>
      <c r="F203" s="133">
        <v>1</v>
      </c>
      <c r="G203" s="132" t="s">
        <v>143</v>
      </c>
      <c r="H203" s="177">
        <v>170</v>
      </c>
      <c r="I203" s="137">
        <v>0</v>
      </c>
      <c r="J203" s="137">
        <v>0</v>
      </c>
      <c r="K203" s="137">
        <v>0</v>
      </c>
      <c r="L203" s="185">
        <v>0</v>
      </c>
    </row>
    <row r="204" spans="1:12" ht="25.5" hidden="1" customHeight="1">
      <c r="A204" s="125">
        <v>3</v>
      </c>
      <c r="B204" s="123">
        <v>1</v>
      </c>
      <c r="C204" s="123">
        <v>1</v>
      </c>
      <c r="D204" s="123">
        <v>4</v>
      </c>
      <c r="E204" s="123">
        <v>1</v>
      </c>
      <c r="F204" s="126">
        <v>2</v>
      </c>
      <c r="G204" s="124" t="s">
        <v>421</v>
      </c>
      <c r="H204" s="177">
        <v>171</v>
      </c>
      <c r="I204" s="135">
        <v>0</v>
      </c>
      <c r="J204" s="135">
        <v>0</v>
      </c>
      <c r="K204" s="136">
        <v>0</v>
      </c>
      <c r="L204" s="137">
        <v>0</v>
      </c>
    </row>
    <row r="205" spans="1:12" hidden="1">
      <c r="A205" s="130">
        <v>3</v>
      </c>
      <c r="B205" s="131">
        <v>1</v>
      </c>
      <c r="C205" s="131">
        <v>1</v>
      </c>
      <c r="D205" s="131">
        <v>4</v>
      </c>
      <c r="E205" s="131">
        <v>1</v>
      </c>
      <c r="F205" s="133">
        <v>3</v>
      </c>
      <c r="G205" s="132" t="s">
        <v>144</v>
      </c>
      <c r="H205" s="177">
        <v>172</v>
      </c>
      <c r="I205" s="135">
        <v>0</v>
      </c>
      <c r="J205" s="135">
        <v>0</v>
      </c>
      <c r="K205" s="135">
        <v>0</v>
      </c>
      <c r="L205" s="137">
        <v>0</v>
      </c>
    </row>
    <row r="206" spans="1:12" ht="25.5" hidden="1" customHeight="1">
      <c r="A206" s="130">
        <v>3</v>
      </c>
      <c r="B206" s="131">
        <v>1</v>
      </c>
      <c r="C206" s="131">
        <v>1</v>
      </c>
      <c r="D206" s="131">
        <v>5</v>
      </c>
      <c r="E206" s="131"/>
      <c r="F206" s="133"/>
      <c r="G206" s="132" t="s">
        <v>145</v>
      </c>
      <c r="H206" s="177">
        <v>173</v>
      </c>
      <c r="I206" s="119">
        <f t="shared" ref="I206:L207" si="19">I207</f>
        <v>0</v>
      </c>
      <c r="J206" s="160">
        <f t="shared" si="19"/>
        <v>0</v>
      </c>
      <c r="K206" s="120">
        <f t="shared" si="19"/>
        <v>0</v>
      </c>
      <c r="L206" s="119">
        <f t="shared" si="19"/>
        <v>0</v>
      </c>
    </row>
    <row r="207" spans="1:12" ht="25.5" hidden="1" customHeight="1">
      <c r="A207" s="143">
        <v>3</v>
      </c>
      <c r="B207" s="144">
        <v>1</v>
      </c>
      <c r="C207" s="144">
        <v>1</v>
      </c>
      <c r="D207" s="144">
        <v>5</v>
      </c>
      <c r="E207" s="144">
        <v>1</v>
      </c>
      <c r="F207" s="146"/>
      <c r="G207" s="132" t="s">
        <v>145</v>
      </c>
      <c r="H207" s="177">
        <v>174</v>
      </c>
      <c r="I207" s="120">
        <f t="shared" si="19"/>
        <v>0</v>
      </c>
      <c r="J207" s="120">
        <f t="shared" si="19"/>
        <v>0</v>
      </c>
      <c r="K207" s="120">
        <f t="shared" si="19"/>
        <v>0</v>
      </c>
      <c r="L207" s="120">
        <f t="shared" si="19"/>
        <v>0</v>
      </c>
    </row>
    <row r="208" spans="1:12" ht="25.5" hidden="1" customHeight="1">
      <c r="A208" s="130">
        <v>3</v>
      </c>
      <c r="B208" s="131">
        <v>1</v>
      </c>
      <c r="C208" s="131">
        <v>1</v>
      </c>
      <c r="D208" s="131">
        <v>5</v>
      </c>
      <c r="E208" s="131">
        <v>1</v>
      </c>
      <c r="F208" s="133">
        <v>1</v>
      </c>
      <c r="G208" s="132" t="s">
        <v>145</v>
      </c>
      <c r="H208" s="177">
        <v>175</v>
      </c>
      <c r="I208" s="135">
        <v>0</v>
      </c>
      <c r="J208" s="137">
        <v>0</v>
      </c>
      <c r="K208" s="137">
        <v>0</v>
      </c>
      <c r="L208" s="137">
        <v>0</v>
      </c>
    </row>
    <row r="209" spans="1:15" ht="25.5" hidden="1" customHeight="1">
      <c r="A209" s="143">
        <v>3</v>
      </c>
      <c r="B209" s="144">
        <v>1</v>
      </c>
      <c r="C209" s="144">
        <v>2</v>
      </c>
      <c r="D209" s="144"/>
      <c r="E209" s="144"/>
      <c r="F209" s="146"/>
      <c r="G209" s="145" t="s">
        <v>146</v>
      </c>
      <c r="H209" s="177">
        <v>176</v>
      </c>
      <c r="I209" s="119">
        <f t="shared" ref="I209:L210" si="20">I210</f>
        <v>0</v>
      </c>
      <c r="J209" s="163">
        <f t="shared" si="20"/>
        <v>0</v>
      </c>
      <c r="K209" s="128">
        <f t="shared" si="20"/>
        <v>0</v>
      </c>
      <c r="L209" s="129">
        <f t="shared" si="20"/>
        <v>0</v>
      </c>
    </row>
    <row r="210" spans="1:15" ht="25.5" hidden="1" customHeight="1">
      <c r="A210" s="130">
        <v>3</v>
      </c>
      <c r="B210" s="131">
        <v>1</v>
      </c>
      <c r="C210" s="131">
        <v>2</v>
      </c>
      <c r="D210" s="131">
        <v>1</v>
      </c>
      <c r="E210" s="131"/>
      <c r="F210" s="133"/>
      <c r="G210" s="145" t="s">
        <v>146</v>
      </c>
      <c r="H210" s="177">
        <v>177</v>
      </c>
      <c r="I210" s="140">
        <f t="shared" si="20"/>
        <v>0</v>
      </c>
      <c r="J210" s="160">
        <f t="shared" si="20"/>
        <v>0</v>
      </c>
      <c r="K210" s="120">
        <f t="shared" si="20"/>
        <v>0</v>
      </c>
      <c r="L210" s="119">
        <f t="shared" si="20"/>
        <v>0</v>
      </c>
    </row>
    <row r="211" spans="1:15" ht="25.5" hidden="1" customHeight="1">
      <c r="A211" s="125">
        <v>3</v>
      </c>
      <c r="B211" s="123">
        <v>1</v>
      </c>
      <c r="C211" s="123">
        <v>2</v>
      </c>
      <c r="D211" s="123">
        <v>1</v>
      </c>
      <c r="E211" s="123">
        <v>1</v>
      </c>
      <c r="F211" s="126"/>
      <c r="G211" s="145" t="s">
        <v>146</v>
      </c>
      <c r="H211" s="177">
        <v>178</v>
      </c>
      <c r="I211" s="119">
        <f>SUM(I212:I215)</f>
        <v>0</v>
      </c>
      <c r="J211" s="162">
        <f>SUM(J212:J215)</f>
        <v>0</v>
      </c>
      <c r="K211" s="141">
        <f>SUM(K212:K215)</f>
        <v>0</v>
      </c>
      <c r="L211" s="140">
        <f>SUM(L212:L215)</f>
        <v>0</v>
      </c>
    </row>
    <row r="212" spans="1:15" ht="38.25" hidden="1" customHeight="1">
      <c r="A212" s="130">
        <v>3</v>
      </c>
      <c r="B212" s="131">
        <v>1</v>
      </c>
      <c r="C212" s="131">
        <v>2</v>
      </c>
      <c r="D212" s="131">
        <v>1</v>
      </c>
      <c r="E212" s="131">
        <v>1</v>
      </c>
      <c r="F212" s="133">
        <v>2</v>
      </c>
      <c r="G212" s="132" t="s">
        <v>422</v>
      </c>
      <c r="H212" s="177">
        <v>179</v>
      </c>
      <c r="I212" s="137">
        <v>0</v>
      </c>
      <c r="J212" s="137">
        <v>0</v>
      </c>
      <c r="K212" s="137">
        <v>0</v>
      </c>
      <c r="L212" s="137">
        <v>0</v>
      </c>
    </row>
    <row r="213" spans="1:15" hidden="1">
      <c r="A213" s="130">
        <v>3</v>
      </c>
      <c r="B213" s="131">
        <v>1</v>
      </c>
      <c r="C213" s="131">
        <v>2</v>
      </c>
      <c r="D213" s="130">
        <v>1</v>
      </c>
      <c r="E213" s="131">
        <v>1</v>
      </c>
      <c r="F213" s="133">
        <v>3</v>
      </c>
      <c r="G213" s="132" t="s">
        <v>147</v>
      </c>
      <c r="H213" s="177">
        <v>180</v>
      </c>
      <c r="I213" s="137">
        <v>0</v>
      </c>
      <c r="J213" s="137">
        <v>0</v>
      </c>
      <c r="K213" s="137">
        <v>0</v>
      </c>
      <c r="L213" s="137">
        <v>0</v>
      </c>
    </row>
    <row r="214" spans="1:15" ht="25.5" hidden="1" customHeight="1">
      <c r="A214" s="130">
        <v>3</v>
      </c>
      <c r="B214" s="131">
        <v>1</v>
      </c>
      <c r="C214" s="131">
        <v>2</v>
      </c>
      <c r="D214" s="130">
        <v>1</v>
      </c>
      <c r="E214" s="131">
        <v>1</v>
      </c>
      <c r="F214" s="133">
        <v>4</v>
      </c>
      <c r="G214" s="132" t="s">
        <v>148</v>
      </c>
      <c r="H214" s="177">
        <v>181</v>
      </c>
      <c r="I214" s="137">
        <v>0</v>
      </c>
      <c r="J214" s="137">
        <v>0</v>
      </c>
      <c r="K214" s="137">
        <v>0</v>
      </c>
      <c r="L214" s="137">
        <v>0</v>
      </c>
    </row>
    <row r="215" spans="1:15" hidden="1">
      <c r="A215" s="143">
        <v>3</v>
      </c>
      <c r="B215" s="152">
        <v>1</v>
      </c>
      <c r="C215" s="152">
        <v>2</v>
      </c>
      <c r="D215" s="151">
        <v>1</v>
      </c>
      <c r="E215" s="152">
        <v>1</v>
      </c>
      <c r="F215" s="153">
        <v>5</v>
      </c>
      <c r="G215" s="154" t="s">
        <v>149</v>
      </c>
      <c r="H215" s="177">
        <v>182</v>
      </c>
      <c r="I215" s="137">
        <v>0</v>
      </c>
      <c r="J215" s="137">
        <v>0</v>
      </c>
      <c r="K215" s="137">
        <v>0</v>
      </c>
      <c r="L215" s="185">
        <v>0</v>
      </c>
    </row>
    <row r="216" spans="1:15" hidden="1">
      <c r="A216" s="130">
        <v>3</v>
      </c>
      <c r="B216" s="131">
        <v>1</v>
      </c>
      <c r="C216" s="131">
        <v>3</v>
      </c>
      <c r="D216" s="130"/>
      <c r="E216" s="131"/>
      <c r="F216" s="133"/>
      <c r="G216" s="132" t="s">
        <v>150</v>
      </c>
      <c r="H216" s="177">
        <v>183</v>
      </c>
      <c r="I216" s="119">
        <f>SUM(I217+I220)</f>
        <v>0</v>
      </c>
      <c r="J216" s="160">
        <f>SUM(J217+J220)</f>
        <v>0</v>
      </c>
      <c r="K216" s="120">
        <f>SUM(K217+K220)</f>
        <v>0</v>
      </c>
      <c r="L216" s="119">
        <f>SUM(L217+L220)</f>
        <v>0</v>
      </c>
    </row>
    <row r="217" spans="1:15" ht="25.5" hidden="1" customHeight="1">
      <c r="A217" s="125">
        <v>3</v>
      </c>
      <c r="B217" s="123">
        <v>1</v>
      </c>
      <c r="C217" s="123">
        <v>3</v>
      </c>
      <c r="D217" s="125">
        <v>1</v>
      </c>
      <c r="E217" s="130"/>
      <c r="F217" s="126"/>
      <c r="G217" s="124" t="s">
        <v>151</v>
      </c>
      <c r="H217" s="177">
        <v>184</v>
      </c>
      <c r="I217" s="140">
        <f t="shared" ref="I217:L218" si="21">I218</f>
        <v>0</v>
      </c>
      <c r="J217" s="162">
        <f t="shared" si="21"/>
        <v>0</v>
      </c>
      <c r="K217" s="141">
        <f t="shared" si="21"/>
        <v>0</v>
      </c>
      <c r="L217" s="140">
        <f t="shared" si="21"/>
        <v>0</v>
      </c>
    </row>
    <row r="218" spans="1:15" ht="25.5" hidden="1" customHeight="1">
      <c r="A218" s="130">
        <v>3</v>
      </c>
      <c r="B218" s="131">
        <v>1</v>
      </c>
      <c r="C218" s="131">
        <v>3</v>
      </c>
      <c r="D218" s="130">
        <v>1</v>
      </c>
      <c r="E218" s="130">
        <v>1</v>
      </c>
      <c r="F218" s="133"/>
      <c r="G218" s="124" t="s">
        <v>151</v>
      </c>
      <c r="H218" s="177">
        <v>185</v>
      </c>
      <c r="I218" s="119">
        <f t="shared" si="21"/>
        <v>0</v>
      </c>
      <c r="J218" s="160">
        <f t="shared" si="21"/>
        <v>0</v>
      </c>
      <c r="K218" s="120">
        <f t="shared" si="21"/>
        <v>0</v>
      </c>
      <c r="L218" s="119">
        <f t="shared" si="21"/>
        <v>0</v>
      </c>
    </row>
    <row r="219" spans="1:15" ht="25.5" hidden="1" customHeight="1">
      <c r="A219" s="130">
        <v>3</v>
      </c>
      <c r="B219" s="132">
        <v>1</v>
      </c>
      <c r="C219" s="130">
        <v>3</v>
      </c>
      <c r="D219" s="131">
        <v>1</v>
      </c>
      <c r="E219" s="131">
        <v>1</v>
      </c>
      <c r="F219" s="133">
        <v>1</v>
      </c>
      <c r="G219" s="124" t="s">
        <v>151</v>
      </c>
      <c r="H219" s="177">
        <v>186</v>
      </c>
      <c r="I219" s="185">
        <v>0</v>
      </c>
      <c r="J219" s="185">
        <v>0</v>
      </c>
      <c r="K219" s="185">
        <v>0</v>
      </c>
      <c r="L219" s="185">
        <v>0</v>
      </c>
    </row>
    <row r="220" spans="1:15" hidden="1">
      <c r="A220" s="130">
        <v>3</v>
      </c>
      <c r="B220" s="132">
        <v>1</v>
      </c>
      <c r="C220" s="130">
        <v>3</v>
      </c>
      <c r="D220" s="131">
        <v>2</v>
      </c>
      <c r="E220" s="131"/>
      <c r="F220" s="133"/>
      <c r="G220" s="132" t="s">
        <v>152</v>
      </c>
      <c r="H220" s="177">
        <v>187</v>
      </c>
      <c r="I220" s="119">
        <f>I221</f>
        <v>0</v>
      </c>
      <c r="J220" s="160">
        <f>J221</f>
        <v>0</v>
      </c>
      <c r="K220" s="120">
        <f>K221</f>
        <v>0</v>
      </c>
      <c r="L220" s="119">
        <f>L221</f>
        <v>0</v>
      </c>
    </row>
    <row r="221" spans="1:15" hidden="1">
      <c r="A221" s="125">
        <v>3</v>
      </c>
      <c r="B221" s="124">
        <v>1</v>
      </c>
      <c r="C221" s="125">
        <v>3</v>
      </c>
      <c r="D221" s="123">
        <v>2</v>
      </c>
      <c r="E221" s="123">
        <v>1</v>
      </c>
      <c r="F221" s="126"/>
      <c r="G221" s="132" t="s">
        <v>152</v>
      </c>
      <c r="H221" s="177">
        <v>188</v>
      </c>
      <c r="I221" s="119">
        <f>SUM(I222:I227)</f>
        <v>0</v>
      </c>
      <c r="J221" s="119">
        <f>SUM(J222:J227)</f>
        <v>0</v>
      </c>
      <c r="K221" s="119">
        <f>SUM(K222:K227)</f>
        <v>0</v>
      </c>
      <c r="L221" s="119">
        <f>SUM(L222:L227)</f>
        <v>0</v>
      </c>
      <c r="M221" s="192"/>
      <c r="N221" s="192"/>
      <c r="O221" s="192"/>
    </row>
    <row r="222" spans="1:15" hidden="1">
      <c r="A222" s="130">
        <v>3</v>
      </c>
      <c r="B222" s="132">
        <v>1</v>
      </c>
      <c r="C222" s="130">
        <v>3</v>
      </c>
      <c r="D222" s="131">
        <v>2</v>
      </c>
      <c r="E222" s="131">
        <v>1</v>
      </c>
      <c r="F222" s="133">
        <v>1</v>
      </c>
      <c r="G222" s="132" t="s">
        <v>153</v>
      </c>
      <c r="H222" s="177">
        <v>189</v>
      </c>
      <c r="I222" s="137">
        <v>0</v>
      </c>
      <c r="J222" s="137">
        <v>0</v>
      </c>
      <c r="K222" s="137">
        <v>0</v>
      </c>
      <c r="L222" s="185">
        <v>0</v>
      </c>
    </row>
    <row r="223" spans="1:15" ht="25.5" hidden="1" customHeight="1">
      <c r="A223" s="130">
        <v>3</v>
      </c>
      <c r="B223" s="132">
        <v>1</v>
      </c>
      <c r="C223" s="130">
        <v>3</v>
      </c>
      <c r="D223" s="131">
        <v>2</v>
      </c>
      <c r="E223" s="131">
        <v>1</v>
      </c>
      <c r="F223" s="133">
        <v>2</v>
      </c>
      <c r="G223" s="132" t="s">
        <v>154</v>
      </c>
      <c r="H223" s="177">
        <v>190</v>
      </c>
      <c r="I223" s="137">
        <v>0</v>
      </c>
      <c r="J223" s="137">
        <v>0</v>
      </c>
      <c r="K223" s="137">
        <v>0</v>
      </c>
      <c r="L223" s="137">
        <v>0</v>
      </c>
    </row>
    <row r="224" spans="1:15" hidden="1">
      <c r="A224" s="130">
        <v>3</v>
      </c>
      <c r="B224" s="132">
        <v>1</v>
      </c>
      <c r="C224" s="130">
        <v>3</v>
      </c>
      <c r="D224" s="131">
        <v>2</v>
      </c>
      <c r="E224" s="131">
        <v>1</v>
      </c>
      <c r="F224" s="133">
        <v>3</v>
      </c>
      <c r="G224" s="132" t="s">
        <v>155</v>
      </c>
      <c r="H224" s="177">
        <v>191</v>
      </c>
      <c r="I224" s="137">
        <v>0</v>
      </c>
      <c r="J224" s="137">
        <v>0</v>
      </c>
      <c r="K224" s="137">
        <v>0</v>
      </c>
      <c r="L224" s="137">
        <v>0</v>
      </c>
    </row>
    <row r="225" spans="1:12" ht="25.5" hidden="1" customHeight="1">
      <c r="A225" s="130">
        <v>3</v>
      </c>
      <c r="B225" s="132">
        <v>1</v>
      </c>
      <c r="C225" s="130">
        <v>3</v>
      </c>
      <c r="D225" s="131">
        <v>2</v>
      </c>
      <c r="E225" s="131">
        <v>1</v>
      </c>
      <c r="F225" s="133">
        <v>4</v>
      </c>
      <c r="G225" s="132" t="s">
        <v>423</v>
      </c>
      <c r="H225" s="177">
        <v>192</v>
      </c>
      <c r="I225" s="137">
        <v>0</v>
      </c>
      <c r="J225" s="137">
        <v>0</v>
      </c>
      <c r="K225" s="137">
        <v>0</v>
      </c>
      <c r="L225" s="185">
        <v>0</v>
      </c>
    </row>
    <row r="226" spans="1:12" hidden="1">
      <c r="A226" s="130">
        <v>3</v>
      </c>
      <c r="B226" s="132">
        <v>1</v>
      </c>
      <c r="C226" s="130">
        <v>3</v>
      </c>
      <c r="D226" s="131">
        <v>2</v>
      </c>
      <c r="E226" s="131">
        <v>1</v>
      </c>
      <c r="F226" s="133">
        <v>5</v>
      </c>
      <c r="G226" s="124" t="s">
        <v>156</v>
      </c>
      <c r="H226" s="177">
        <v>193</v>
      </c>
      <c r="I226" s="137">
        <v>0</v>
      </c>
      <c r="J226" s="137">
        <v>0</v>
      </c>
      <c r="K226" s="137">
        <v>0</v>
      </c>
      <c r="L226" s="137">
        <v>0</v>
      </c>
    </row>
    <row r="227" spans="1:12" hidden="1">
      <c r="A227" s="130">
        <v>3</v>
      </c>
      <c r="B227" s="132">
        <v>1</v>
      </c>
      <c r="C227" s="130">
        <v>3</v>
      </c>
      <c r="D227" s="131">
        <v>2</v>
      </c>
      <c r="E227" s="131">
        <v>1</v>
      </c>
      <c r="F227" s="133">
        <v>6</v>
      </c>
      <c r="G227" s="124" t="s">
        <v>152</v>
      </c>
      <c r="H227" s="177">
        <v>194</v>
      </c>
      <c r="I227" s="137">
        <v>0</v>
      </c>
      <c r="J227" s="137">
        <v>0</v>
      </c>
      <c r="K227" s="137">
        <v>0</v>
      </c>
      <c r="L227" s="185">
        <v>0</v>
      </c>
    </row>
    <row r="228" spans="1:12" ht="25.5" hidden="1" customHeight="1">
      <c r="A228" s="125">
        <v>3</v>
      </c>
      <c r="B228" s="123">
        <v>1</v>
      </c>
      <c r="C228" s="123">
        <v>4</v>
      </c>
      <c r="D228" s="123"/>
      <c r="E228" s="123"/>
      <c r="F228" s="126"/>
      <c r="G228" s="124" t="s">
        <v>157</v>
      </c>
      <c r="H228" s="177">
        <v>195</v>
      </c>
      <c r="I228" s="140">
        <f t="shared" ref="I228:L230" si="22">I229</f>
        <v>0</v>
      </c>
      <c r="J228" s="162">
        <f t="shared" si="22"/>
        <v>0</v>
      </c>
      <c r="K228" s="141">
        <f t="shared" si="22"/>
        <v>0</v>
      </c>
      <c r="L228" s="141">
        <f t="shared" si="22"/>
        <v>0</v>
      </c>
    </row>
    <row r="229" spans="1:12" ht="25.5" hidden="1" customHeight="1">
      <c r="A229" s="143">
        <v>3</v>
      </c>
      <c r="B229" s="152">
        <v>1</v>
      </c>
      <c r="C229" s="152">
        <v>4</v>
      </c>
      <c r="D229" s="152">
        <v>1</v>
      </c>
      <c r="E229" s="152"/>
      <c r="F229" s="153"/>
      <c r="G229" s="124" t="s">
        <v>157</v>
      </c>
      <c r="H229" s="177">
        <v>196</v>
      </c>
      <c r="I229" s="147">
        <f t="shared" si="22"/>
        <v>0</v>
      </c>
      <c r="J229" s="175">
        <f t="shared" si="22"/>
        <v>0</v>
      </c>
      <c r="K229" s="148">
        <f t="shared" si="22"/>
        <v>0</v>
      </c>
      <c r="L229" s="148">
        <f t="shared" si="22"/>
        <v>0</v>
      </c>
    </row>
    <row r="230" spans="1:12" ht="25.5" hidden="1" customHeight="1">
      <c r="A230" s="130">
        <v>3</v>
      </c>
      <c r="B230" s="131">
        <v>1</v>
      </c>
      <c r="C230" s="131">
        <v>4</v>
      </c>
      <c r="D230" s="131">
        <v>1</v>
      </c>
      <c r="E230" s="131">
        <v>1</v>
      </c>
      <c r="F230" s="133"/>
      <c r="G230" s="124" t="s">
        <v>158</v>
      </c>
      <c r="H230" s="177">
        <v>197</v>
      </c>
      <c r="I230" s="119">
        <f t="shared" si="22"/>
        <v>0</v>
      </c>
      <c r="J230" s="160">
        <f t="shared" si="22"/>
        <v>0</v>
      </c>
      <c r="K230" s="120">
        <f t="shared" si="22"/>
        <v>0</v>
      </c>
      <c r="L230" s="120">
        <f t="shared" si="22"/>
        <v>0</v>
      </c>
    </row>
    <row r="231" spans="1:12" ht="25.5" hidden="1" customHeight="1">
      <c r="A231" s="134">
        <v>3</v>
      </c>
      <c r="B231" s="130">
        <v>1</v>
      </c>
      <c r="C231" s="131">
        <v>4</v>
      </c>
      <c r="D231" s="131">
        <v>1</v>
      </c>
      <c r="E231" s="131">
        <v>1</v>
      </c>
      <c r="F231" s="133">
        <v>1</v>
      </c>
      <c r="G231" s="124" t="s">
        <v>158</v>
      </c>
      <c r="H231" s="177">
        <v>198</v>
      </c>
      <c r="I231" s="137">
        <v>0</v>
      </c>
      <c r="J231" s="137">
        <v>0</v>
      </c>
      <c r="K231" s="137">
        <v>0</v>
      </c>
      <c r="L231" s="137">
        <v>0</v>
      </c>
    </row>
    <row r="232" spans="1:12" ht="25.5" hidden="1" customHeight="1">
      <c r="A232" s="134">
        <v>3</v>
      </c>
      <c r="B232" s="131">
        <v>1</v>
      </c>
      <c r="C232" s="131">
        <v>5</v>
      </c>
      <c r="D232" s="131"/>
      <c r="E232" s="131"/>
      <c r="F232" s="133"/>
      <c r="G232" s="132" t="s">
        <v>424</v>
      </c>
      <c r="H232" s="177">
        <v>199</v>
      </c>
      <c r="I232" s="119">
        <f t="shared" ref="I232:L233" si="23">I233</f>
        <v>0</v>
      </c>
      <c r="J232" s="119">
        <f t="shared" si="23"/>
        <v>0</v>
      </c>
      <c r="K232" s="119">
        <f t="shared" si="23"/>
        <v>0</v>
      </c>
      <c r="L232" s="119">
        <f t="shared" si="23"/>
        <v>0</v>
      </c>
    </row>
    <row r="233" spans="1:12" ht="25.5" hidden="1" customHeight="1">
      <c r="A233" s="134">
        <v>3</v>
      </c>
      <c r="B233" s="131">
        <v>1</v>
      </c>
      <c r="C233" s="131">
        <v>5</v>
      </c>
      <c r="D233" s="131">
        <v>1</v>
      </c>
      <c r="E233" s="131"/>
      <c r="F233" s="133"/>
      <c r="G233" s="132" t="s">
        <v>424</v>
      </c>
      <c r="H233" s="177">
        <v>200</v>
      </c>
      <c r="I233" s="119">
        <f t="shared" si="23"/>
        <v>0</v>
      </c>
      <c r="J233" s="119">
        <f t="shared" si="23"/>
        <v>0</v>
      </c>
      <c r="K233" s="119">
        <f t="shared" si="23"/>
        <v>0</v>
      </c>
      <c r="L233" s="119">
        <f t="shared" si="23"/>
        <v>0</v>
      </c>
    </row>
    <row r="234" spans="1:12" ht="25.5" hidden="1" customHeight="1">
      <c r="A234" s="134">
        <v>3</v>
      </c>
      <c r="B234" s="131">
        <v>1</v>
      </c>
      <c r="C234" s="131">
        <v>5</v>
      </c>
      <c r="D234" s="131">
        <v>1</v>
      </c>
      <c r="E234" s="131">
        <v>1</v>
      </c>
      <c r="F234" s="133"/>
      <c r="G234" s="132" t="s">
        <v>424</v>
      </c>
      <c r="H234" s="177">
        <v>201</v>
      </c>
      <c r="I234" s="119">
        <f>SUM(I235:I237)</f>
        <v>0</v>
      </c>
      <c r="J234" s="119">
        <f>SUM(J235:J237)</f>
        <v>0</v>
      </c>
      <c r="K234" s="119">
        <f>SUM(K235:K237)</f>
        <v>0</v>
      </c>
      <c r="L234" s="119">
        <f>SUM(L235:L237)</f>
        <v>0</v>
      </c>
    </row>
    <row r="235" spans="1:12" hidden="1">
      <c r="A235" s="134">
        <v>3</v>
      </c>
      <c r="B235" s="131">
        <v>1</v>
      </c>
      <c r="C235" s="131">
        <v>5</v>
      </c>
      <c r="D235" s="131">
        <v>1</v>
      </c>
      <c r="E235" s="131">
        <v>1</v>
      </c>
      <c r="F235" s="133">
        <v>1</v>
      </c>
      <c r="G235" s="187" t="s">
        <v>159</v>
      </c>
      <c r="H235" s="177">
        <v>202</v>
      </c>
      <c r="I235" s="137">
        <v>0</v>
      </c>
      <c r="J235" s="137">
        <v>0</v>
      </c>
      <c r="K235" s="137">
        <v>0</v>
      </c>
      <c r="L235" s="137">
        <v>0</v>
      </c>
    </row>
    <row r="236" spans="1:12" hidden="1">
      <c r="A236" s="134">
        <v>3</v>
      </c>
      <c r="B236" s="131">
        <v>1</v>
      </c>
      <c r="C236" s="131">
        <v>5</v>
      </c>
      <c r="D236" s="131">
        <v>1</v>
      </c>
      <c r="E236" s="131">
        <v>1</v>
      </c>
      <c r="F236" s="133">
        <v>2</v>
      </c>
      <c r="G236" s="187" t="s">
        <v>160</v>
      </c>
      <c r="H236" s="177">
        <v>203</v>
      </c>
      <c r="I236" s="137">
        <v>0</v>
      </c>
      <c r="J236" s="137">
        <v>0</v>
      </c>
      <c r="K236" s="137">
        <v>0</v>
      </c>
      <c r="L236" s="137">
        <v>0</v>
      </c>
    </row>
    <row r="237" spans="1:12" ht="25.5" hidden="1" customHeight="1">
      <c r="A237" s="134">
        <v>3</v>
      </c>
      <c r="B237" s="131">
        <v>1</v>
      </c>
      <c r="C237" s="131">
        <v>5</v>
      </c>
      <c r="D237" s="131">
        <v>1</v>
      </c>
      <c r="E237" s="131">
        <v>1</v>
      </c>
      <c r="F237" s="133">
        <v>3</v>
      </c>
      <c r="G237" s="187" t="s">
        <v>161</v>
      </c>
      <c r="H237" s="177">
        <v>204</v>
      </c>
      <c r="I237" s="137">
        <v>0</v>
      </c>
      <c r="J237" s="137">
        <v>0</v>
      </c>
      <c r="K237" s="137">
        <v>0</v>
      </c>
      <c r="L237" s="137">
        <v>0</v>
      </c>
    </row>
    <row r="238" spans="1:12" ht="38.25" hidden="1" customHeight="1">
      <c r="A238" s="115">
        <v>3</v>
      </c>
      <c r="B238" s="116">
        <v>2</v>
      </c>
      <c r="C238" s="116"/>
      <c r="D238" s="116"/>
      <c r="E238" s="116"/>
      <c r="F238" s="118"/>
      <c r="G238" s="117" t="s">
        <v>162</v>
      </c>
      <c r="H238" s="177">
        <v>205</v>
      </c>
      <c r="I238" s="119">
        <f>SUM(I239+I271)</f>
        <v>0</v>
      </c>
      <c r="J238" s="160">
        <f>SUM(J239+J271)</f>
        <v>0</v>
      </c>
      <c r="K238" s="120">
        <f>SUM(K239+K271)</f>
        <v>0</v>
      </c>
      <c r="L238" s="120">
        <f>SUM(L239+L271)</f>
        <v>0</v>
      </c>
    </row>
    <row r="239" spans="1:12" ht="38.25" hidden="1" customHeight="1">
      <c r="A239" s="143">
        <v>3</v>
      </c>
      <c r="B239" s="151">
        <v>2</v>
      </c>
      <c r="C239" s="152">
        <v>1</v>
      </c>
      <c r="D239" s="152"/>
      <c r="E239" s="152"/>
      <c r="F239" s="153"/>
      <c r="G239" s="154" t="s">
        <v>163</v>
      </c>
      <c r="H239" s="177">
        <v>206</v>
      </c>
      <c r="I239" s="147">
        <f>SUM(I240+I249+I253+I257+I261+I264+I267)</f>
        <v>0</v>
      </c>
      <c r="J239" s="175">
        <f>SUM(J240+J249+J253+J257+J261+J264+J267)</f>
        <v>0</v>
      </c>
      <c r="K239" s="148">
        <f>SUM(K240+K249+K253+K257+K261+K264+K267)</f>
        <v>0</v>
      </c>
      <c r="L239" s="148">
        <f>SUM(L240+L249+L253+L257+L261+L264+L267)</f>
        <v>0</v>
      </c>
    </row>
    <row r="240" spans="1:12" hidden="1">
      <c r="A240" s="130">
        <v>3</v>
      </c>
      <c r="B240" s="131">
        <v>2</v>
      </c>
      <c r="C240" s="131">
        <v>1</v>
      </c>
      <c r="D240" s="131">
        <v>1</v>
      </c>
      <c r="E240" s="131"/>
      <c r="F240" s="133"/>
      <c r="G240" s="132" t="s">
        <v>164</v>
      </c>
      <c r="H240" s="177">
        <v>207</v>
      </c>
      <c r="I240" s="147">
        <f>I241</f>
        <v>0</v>
      </c>
      <c r="J240" s="147">
        <f>J241</f>
        <v>0</v>
      </c>
      <c r="K240" s="147">
        <f>K241</f>
        <v>0</v>
      </c>
      <c r="L240" s="147">
        <f>L241</f>
        <v>0</v>
      </c>
    </row>
    <row r="241" spans="1:12" hidden="1">
      <c r="A241" s="130">
        <v>3</v>
      </c>
      <c r="B241" s="130">
        <v>2</v>
      </c>
      <c r="C241" s="131">
        <v>1</v>
      </c>
      <c r="D241" s="131">
        <v>1</v>
      </c>
      <c r="E241" s="131">
        <v>1</v>
      </c>
      <c r="F241" s="133"/>
      <c r="G241" s="132" t="s">
        <v>165</v>
      </c>
      <c r="H241" s="177">
        <v>208</v>
      </c>
      <c r="I241" s="119">
        <f>SUM(I242:I242)</f>
        <v>0</v>
      </c>
      <c r="J241" s="160">
        <f>SUM(J242:J242)</f>
        <v>0</v>
      </c>
      <c r="K241" s="120">
        <f>SUM(K242:K242)</f>
        <v>0</v>
      </c>
      <c r="L241" s="120">
        <f>SUM(L242:L242)</f>
        <v>0</v>
      </c>
    </row>
    <row r="242" spans="1:12" hidden="1">
      <c r="A242" s="143">
        <v>3</v>
      </c>
      <c r="B242" s="143">
        <v>2</v>
      </c>
      <c r="C242" s="152">
        <v>1</v>
      </c>
      <c r="D242" s="152">
        <v>1</v>
      </c>
      <c r="E242" s="152">
        <v>1</v>
      </c>
      <c r="F242" s="153">
        <v>1</v>
      </c>
      <c r="G242" s="154" t="s">
        <v>165</v>
      </c>
      <c r="H242" s="177">
        <v>209</v>
      </c>
      <c r="I242" s="137">
        <v>0</v>
      </c>
      <c r="J242" s="137">
        <v>0</v>
      </c>
      <c r="K242" s="137">
        <v>0</v>
      </c>
      <c r="L242" s="137">
        <v>0</v>
      </c>
    </row>
    <row r="243" spans="1:12" hidden="1">
      <c r="A243" s="143">
        <v>3</v>
      </c>
      <c r="B243" s="152">
        <v>2</v>
      </c>
      <c r="C243" s="152">
        <v>1</v>
      </c>
      <c r="D243" s="152">
        <v>1</v>
      </c>
      <c r="E243" s="152">
        <v>2</v>
      </c>
      <c r="F243" s="153"/>
      <c r="G243" s="154" t="s">
        <v>166</v>
      </c>
      <c r="H243" s="177">
        <v>210</v>
      </c>
      <c r="I243" s="119">
        <f>SUM(I244:I245)</f>
        <v>0</v>
      </c>
      <c r="J243" s="119">
        <f>SUM(J244:J245)</f>
        <v>0</v>
      </c>
      <c r="K243" s="119">
        <f>SUM(K244:K245)</f>
        <v>0</v>
      </c>
      <c r="L243" s="119">
        <f>SUM(L244:L245)</f>
        <v>0</v>
      </c>
    </row>
    <row r="244" spans="1:12" hidden="1">
      <c r="A244" s="143">
        <v>3</v>
      </c>
      <c r="B244" s="152">
        <v>2</v>
      </c>
      <c r="C244" s="152">
        <v>1</v>
      </c>
      <c r="D244" s="152">
        <v>1</v>
      </c>
      <c r="E244" s="152">
        <v>2</v>
      </c>
      <c r="F244" s="153">
        <v>1</v>
      </c>
      <c r="G244" s="154" t="s">
        <v>167</v>
      </c>
      <c r="H244" s="177">
        <v>211</v>
      </c>
      <c r="I244" s="137">
        <v>0</v>
      </c>
      <c r="J244" s="137">
        <v>0</v>
      </c>
      <c r="K244" s="137">
        <v>0</v>
      </c>
      <c r="L244" s="137">
        <v>0</v>
      </c>
    </row>
    <row r="245" spans="1:12" hidden="1">
      <c r="A245" s="143">
        <v>3</v>
      </c>
      <c r="B245" s="152">
        <v>2</v>
      </c>
      <c r="C245" s="152">
        <v>1</v>
      </c>
      <c r="D245" s="152">
        <v>1</v>
      </c>
      <c r="E245" s="152">
        <v>2</v>
      </c>
      <c r="F245" s="153">
        <v>2</v>
      </c>
      <c r="G245" s="154" t="s">
        <v>168</v>
      </c>
      <c r="H245" s="177">
        <v>212</v>
      </c>
      <c r="I245" s="137">
        <v>0</v>
      </c>
      <c r="J245" s="137">
        <v>0</v>
      </c>
      <c r="K245" s="137">
        <v>0</v>
      </c>
      <c r="L245" s="137">
        <v>0</v>
      </c>
    </row>
    <row r="246" spans="1:12" hidden="1">
      <c r="A246" s="143">
        <v>3</v>
      </c>
      <c r="B246" s="152">
        <v>2</v>
      </c>
      <c r="C246" s="152">
        <v>1</v>
      </c>
      <c r="D246" s="152">
        <v>1</v>
      </c>
      <c r="E246" s="152">
        <v>3</v>
      </c>
      <c r="F246" s="193"/>
      <c r="G246" s="154" t="s">
        <v>169</v>
      </c>
      <c r="H246" s="177">
        <v>213</v>
      </c>
      <c r="I246" s="119">
        <f>SUM(I247:I248)</f>
        <v>0</v>
      </c>
      <c r="J246" s="119">
        <f>SUM(J247:J248)</f>
        <v>0</v>
      </c>
      <c r="K246" s="119">
        <f>SUM(K247:K248)</f>
        <v>0</v>
      </c>
      <c r="L246" s="119">
        <f>SUM(L247:L248)</f>
        <v>0</v>
      </c>
    </row>
    <row r="247" spans="1:12" hidden="1">
      <c r="A247" s="143">
        <v>3</v>
      </c>
      <c r="B247" s="152">
        <v>2</v>
      </c>
      <c r="C247" s="152">
        <v>1</v>
      </c>
      <c r="D247" s="152">
        <v>1</v>
      </c>
      <c r="E247" s="152">
        <v>3</v>
      </c>
      <c r="F247" s="153">
        <v>1</v>
      </c>
      <c r="G247" s="154" t="s">
        <v>170</v>
      </c>
      <c r="H247" s="177">
        <v>214</v>
      </c>
      <c r="I247" s="137">
        <v>0</v>
      </c>
      <c r="J247" s="137">
        <v>0</v>
      </c>
      <c r="K247" s="137">
        <v>0</v>
      </c>
      <c r="L247" s="137">
        <v>0</v>
      </c>
    </row>
    <row r="248" spans="1:12" hidden="1">
      <c r="A248" s="143">
        <v>3</v>
      </c>
      <c r="B248" s="152">
        <v>2</v>
      </c>
      <c r="C248" s="152">
        <v>1</v>
      </c>
      <c r="D248" s="152">
        <v>1</v>
      </c>
      <c r="E248" s="152">
        <v>3</v>
      </c>
      <c r="F248" s="153">
        <v>2</v>
      </c>
      <c r="G248" s="154" t="s">
        <v>171</v>
      </c>
      <c r="H248" s="177">
        <v>215</v>
      </c>
      <c r="I248" s="137">
        <v>0</v>
      </c>
      <c r="J248" s="137">
        <v>0</v>
      </c>
      <c r="K248" s="137">
        <v>0</v>
      </c>
      <c r="L248" s="137">
        <v>0</v>
      </c>
    </row>
    <row r="249" spans="1:12" hidden="1">
      <c r="A249" s="130">
        <v>3</v>
      </c>
      <c r="B249" s="131">
        <v>2</v>
      </c>
      <c r="C249" s="131">
        <v>1</v>
      </c>
      <c r="D249" s="131">
        <v>2</v>
      </c>
      <c r="E249" s="131"/>
      <c r="F249" s="133"/>
      <c r="G249" s="132" t="s">
        <v>172</v>
      </c>
      <c r="H249" s="177">
        <v>216</v>
      </c>
      <c r="I249" s="119">
        <f>I250</f>
        <v>0</v>
      </c>
      <c r="J249" s="119">
        <f>J250</f>
        <v>0</v>
      </c>
      <c r="K249" s="119">
        <f>K250</f>
        <v>0</v>
      </c>
      <c r="L249" s="119">
        <f>L250</f>
        <v>0</v>
      </c>
    </row>
    <row r="250" spans="1:12" hidden="1">
      <c r="A250" s="130">
        <v>3</v>
      </c>
      <c r="B250" s="131">
        <v>2</v>
      </c>
      <c r="C250" s="131">
        <v>1</v>
      </c>
      <c r="D250" s="131">
        <v>2</v>
      </c>
      <c r="E250" s="131">
        <v>1</v>
      </c>
      <c r="F250" s="133"/>
      <c r="G250" s="132" t="s">
        <v>172</v>
      </c>
      <c r="H250" s="177">
        <v>217</v>
      </c>
      <c r="I250" s="119">
        <f>SUM(I251:I252)</f>
        <v>0</v>
      </c>
      <c r="J250" s="160">
        <f>SUM(J251:J252)</f>
        <v>0</v>
      </c>
      <c r="K250" s="120">
        <f>SUM(K251:K252)</f>
        <v>0</v>
      </c>
      <c r="L250" s="120">
        <f>SUM(L251:L252)</f>
        <v>0</v>
      </c>
    </row>
    <row r="251" spans="1:12" ht="25.5" hidden="1" customHeight="1">
      <c r="A251" s="143">
        <v>3</v>
      </c>
      <c r="B251" s="151">
        <v>2</v>
      </c>
      <c r="C251" s="152">
        <v>1</v>
      </c>
      <c r="D251" s="152">
        <v>2</v>
      </c>
      <c r="E251" s="152">
        <v>1</v>
      </c>
      <c r="F251" s="153">
        <v>1</v>
      </c>
      <c r="G251" s="154" t="s">
        <v>173</v>
      </c>
      <c r="H251" s="177">
        <v>218</v>
      </c>
      <c r="I251" s="137">
        <v>0</v>
      </c>
      <c r="J251" s="137">
        <v>0</v>
      </c>
      <c r="K251" s="137">
        <v>0</v>
      </c>
      <c r="L251" s="137">
        <v>0</v>
      </c>
    </row>
    <row r="252" spans="1:12" ht="25.5" hidden="1" customHeight="1">
      <c r="A252" s="130">
        <v>3</v>
      </c>
      <c r="B252" s="131">
        <v>2</v>
      </c>
      <c r="C252" s="131">
        <v>1</v>
      </c>
      <c r="D252" s="131">
        <v>2</v>
      </c>
      <c r="E252" s="131">
        <v>1</v>
      </c>
      <c r="F252" s="133">
        <v>2</v>
      </c>
      <c r="G252" s="132" t="s">
        <v>174</v>
      </c>
      <c r="H252" s="177">
        <v>219</v>
      </c>
      <c r="I252" s="137">
        <v>0</v>
      </c>
      <c r="J252" s="137">
        <v>0</v>
      </c>
      <c r="K252" s="137">
        <v>0</v>
      </c>
      <c r="L252" s="137">
        <v>0</v>
      </c>
    </row>
    <row r="253" spans="1:12" ht="25.5" hidden="1" customHeight="1">
      <c r="A253" s="125">
        <v>3</v>
      </c>
      <c r="B253" s="123">
        <v>2</v>
      </c>
      <c r="C253" s="123">
        <v>1</v>
      </c>
      <c r="D253" s="123">
        <v>3</v>
      </c>
      <c r="E253" s="123"/>
      <c r="F253" s="126"/>
      <c r="G253" s="124" t="s">
        <v>175</v>
      </c>
      <c r="H253" s="177">
        <v>220</v>
      </c>
      <c r="I253" s="140">
        <f>I254</f>
        <v>0</v>
      </c>
      <c r="J253" s="162">
        <f>J254</f>
        <v>0</v>
      </c>
      <c r="K253" s="141">
        <f>K254</f>
        <v>0</v>
      </c>
      <c r="L253" s="141">
        <f>L254</f>
        <v>0</v>
      </c>
    </row>
    <row r="254" spans="1:12" ht="25.5" hidden="1" customHeight="1">
      <c r="A254" s="130">
        <v>3</v>
      </c>
      <c r="B254" s="131">
        <v>2</v>
      </c>
      <c r="C254" s="131">
        <v>1</v>
      </c>
      <c r="D254" s="131">
        <v>3</v>
      </c>
      <c r="E254" s="131">
        <v>1</v>
      </c>
      <c r="F254" s="133"/>
      <c r="G254" s="124" t="s">
        <v>175</v>
      </c>
      <c r="H254" s="177">
        <v>221</v>
      </c>
      <c r="I254" s="119">
        <f>I255+I256</f>
        <v>0</v>
      </c>
      <c r="J254" s="119">
        <f>J255+J256</f>
        <v>0</v>
      </c>
      <c r="K254" s="119">
        <f>K255+K256</f>
        <v>0</v>
      </c>
      <c r="L254" s="119">
        <f>L255+L256</f>
        <v>0</v>
      </c>
    </row>
    <row r="255" spans="1:12" ht="25.5" hidden="1" customHeight="1">
      <c r="A255" s="130">
        <v>3</v>
      </c>
      <c r="B255" s="131">
        <v>2</v>
      </c>
      <c r="C255" s="131">
        <v>1</v>
      </c>
      <c r="D255" s="131">
        <v>3</v>
      </c>
      <c r="E255" s="131">
        <v>1</v>
      </c>
      <c r="F255" s="133">
        <v>1</v>
      </c>
      <c r="G255" s="132" t="s">
        <v>176</v>
      </c>
      <c r="H255" s="177">
        <v>222</v>
      </c>
      <c r="I255" s="137">
        <v>0</v>
      </c>
      <c r="J255" s="137">
        <v>0</v>
      </c>
      <c r="K255" s="137">
        <v>0</v>
      </c>
      <c r="L255" s="137">
        <v>0</v>
      </c>
    </row>
    <row r="256" spans="1:12" ht="25.5" hidden="1" customHeight="1">
      <c r="A256" s="130">
        <v>3</v>
      </c>
      <c r="B256" s="131">
        <v>2</v>
      </c>
      <c r="C256" s="131">
        <v>1</v>
      </c>
      <c r="D256" s="131">
        <v>3</v>
      </c>
      <c r="E256" s="131">
        <v>1</v>
      </c>
      <c r="F256" s="133">
        <v>2</v>
      </c>
      <c r="G256" s="132" t="s">
        <v>177</v>
      </c>
      <c r="H256" s="177">
        <v>223</v>
      </c>
      <c r="I256" s="185">
        <v>0</v>
      </c>
      <c r="J256" s="182">
        <v>0</v>
      </c>
      <c r="K256" s="185">
        <v>0</v>
      </c>
      <c r="L256" s="185">
        <v>0</v>
      </c>
    </row>
    <row r="257" spans="1:12" hidden="1">
      <c r="A257" s="130">
        <v>3</v>
      </c>
      <c r="B257" s="131">
        <v>2</v>
      </c>
      <c r="C257" s="131">
        <v>1</v>
      </c>
      <c r="D257" s="131">
        <v>4</v>
      </c>
      <c r="E257" s="131"/>
      <c r="F257" s="133"/>
      <c r="G257" s="132" t="s">
        <v>178</v>
      </c>
      <c r="H257" s="177">
        <v>224</v>
      </c>
      <c r="I257" s="119">
        <f>I258</f>
        <v>0</v>
      </c>
      <c r="J257" s="120">
        <f>J258</f>
        <v>0</v>
      </c>
      <c r="K257" s="119">
        <f>K258</f>
        <v>0</v>
      </c>
      <c r="L257" s="120">
        <f>L258</f>
        <v>0</v>
      </c>
    </row>
    <row r="258" spans="1:12" hidden="1">
      <c r="A258" s="125">
        <v>3</v>
      </c>
      <c r="B258" s="123">
        <v>2</v>
      </c>
      <c r="C258" s="123">
        <v>1</v>
      </c>
      <c r="D258" s="123">
        <v>4</v>
      </c>
      <c r="E258" s="123">
        <v>1</v>
      </c>
      <c r="F258" s="126"/>
      <c r="G258" s="124" t="s">
        <v>178</v>
      </c>
      <c r="H258" s="177">
        <v>225</v>
      </c>
      <c r="I258" s="140">
        <f>SUM(I259:I260)</f>
        <v>0</v>
      </c>
      <c r="J258" s="162">
        <f>SUM(J259:J260)</f>
        <v>0</v>
      </c>
      <c r="K258" s="141">
        <f>SUM(K259:K260)</f>
        <v>0</v>
      </c>
      <c r="L258" s="141">
        <f>SUM(L259:L260)</f>
        <v>0</v>
      </c>
    </row>
    <row r="259" spans="1:12" ht="25.5" hidden="1" customHeight="1">
      <c r="A259" s="130">
        <v>3</v>
      </c>
      <c r="B259" s="131">
        <v>2</v>
      </c>
      <c r="C259" s="131">
        <v>1</v>
      </c>
      <c r="D259" s="131">
        <v>4</v>
      </c>
      <c r="E259" s="131">
        <v>1</v>
      </c>
      <c r="F259" s="133">
        <v>1</v>
      </c>
      <c r="G259" s="132" t="s">
        <v>179</v>
      </c>
      <c r="H259" s="177">
        <v>226</v>
      </c>
      <c r="I259" s="137">
        <v>0</v>
      </c>
      <c r="J259" s="137">
        <v>0</v>
      </c>
      <c r="K259" s="137">
        <v>0</v>
      </c>
      <c r="L259" s="137">
        <v>0</v>
      </c>
    </row>
    <row r="260" spans="1:12" ht="25.5" hidden="1" customHeight="1">
      <c r="A260" s="130">
        <v>3</v>
      </c>
      <c r="B260" s="131">
        <v>2</v>
      </c>
      <c r="C260" s="131">
        <v>1</v>
      </c>
      <c r="D260" s="131">
        <v>4</v>
      </c>
      <c r="E260" s="131">
        <v>1</v>
      </c>
      <c r="F260" s="133">
        <v>2</v>
      </c>
      <c r="G260" s="132" t="s">
        <v>180</v>
      </c>
      <c r="H260" s="177">
        <v>227</v>
      </c>
      <c r="I260" s="137">
        <v>0</v>
      </c>
      <c r="J260" s="137">
        <v>0</v>
      </c>
      <c r="K260" s="137">
        <v>0</v>
      </c>
      <c r="L260" s="137">
        <v>0</v>
      </c>
    </row>
    <row r="261" spans="1:12" hidden="1">
      <c r="A261" s="130">
        <v>3</v>
      </c>
      <c r="B261" s="131">
        <v>2</v>
      </c>
      <c r="C261" s="131">
        <v>1</v>
      </c>
      <c r="D261" s="131">
        <v>5</v>
      </c>
      <c r="E261" s="131"/>
      <c r="F261" s="133"/>
      <c r="G261" s="132" t="s">
        <v>181</v>
      </c>
      <c r="H261" s="177">
        <v>228</v>
      </c>
      <c r="I261" s="119">
        <f t="shared" ref="I261:L262" si="24">I262</f>
        <v>0</v>
      </c>
      <c r="J261" s="160">
        <f t="shared" si="24"/>
        <v>0</v>
      </c>
      <c r="K261" s="120">
        <f t="shared" si="24"/>
        <v>0</v>
      </c>
      <c r="L261" s="120">
        <f t="shared" si="24"/>
        <v>0</v>
      </c>
    </row>
    <row r="262" spans="1:12" hidden="1">
      <c r="A262" s="130">
        <v>3</v>
      </c>
      <c r="B262" s="131">
        <v>2</v>
      </c>
      <c r="C262" s="131">
        <v>1</v>
      </c>
      <c r="D262" s="131">
        <v>5</v>
      </c>
      <c r="E262" s="131">
        <v>1</v>
      </c>
      <c r="F262" s="133"/>
      <c r="G262" s="132" t="s">
        <v>181</v>
      </c>
      <c r="H262" s="177">
        <v>229</v>
      </c>
      <c r="I262" s="120">
        <f t="shared" si="24"/>
        <v>0</v>
      </c>
      <c r="J262" s="160">
        <f t="shared" si="24"/>
        <v>0</v>
      </c>
      <c r="K262" s="120">
        <f t="shared" si="24"/>
        <v>0</v>
      </c>
      <c r="L262" s="120">
        <f t="shared" si="24"/>
        <v>0</v>
      </c>
    </row>
    <row r="263" spans="1:12" hidden="1">
      <c r="A263" s="151">
        <v>3</v>
      </c>
      <c r="B263" s="152">
        <v>2</v>
      </c>
      <c r="C263" s="152">
        <v>1</v>
      </c>
      <c r="D263" s="152">
        <v>5</v>
      </c>
      <c r="E263" s="152">
        <v>1</v>
      </c>
      <c r="F263" s="153">
        <v>1</v>
      </c>
      <c r="G263" s="132" t="s">
        <v>181</v>
      </c>
      <c r="H263" s="177">
        <v>230</v>
      </c>
      <c r="I263" s="185">
        <v>0</v>
      </c>
      <c r="J263" s="185">
        <v>0</v>
      </c>
      <c r="K263" s="185">
        <v>0</v>
      </c>
      <c r="L263" s="185">
        <v>0</v>
      </c>
    </row>
    <row r="264" spans="1:12" hidden="1">
      <c r="A264" s="130">
        <v>3</v>
      </c>
      <c r="B264" s="131">
        <v>2</v>
      </c>
      <c r="C264" s="131">
        <v>1</v>
      </c>
      <c r="D264" s="131">
        <v>6</v>
      </c>
      <c r="E264" s="131"/>
      <c r="F264" s="133"/>
      <c r="G264" s="132" t="s">
        <v>182</v>
      </c>
      <c r="H264" s="177">
        <v>231</v>
      </c>
      <c r="I264" s="119">
        <f t="shared" ref="I264:L265" si="25">I265</f>
        <v>0</v>
      </c>
      <c r="J264" s="160">
        <f t="shared" si="25"/>
        <v>0</v>
      </c>
      <c r="K264" s="120">
        <f t="shared" si="25"/>
        <v>0</v>
      </c>
      <c r="L264" s="120">
        <f t="shared" si="25"/>
        <v>0</v>
      </c>
    </row>
    <row r="265" spans="1:12" hidden="1">
      <c r="A265" s="130">
        <v>3</v>
      </c>
      <c r="B265" s="130">
        <v>2</v>
      </c>
      <c r="C265" s="131">
        <v>1</v>
      </c>
      <c r="D265" s="131">
        <v>6</v>
      </c>
      <c r="E265" s="131">
        <v>1</v>
      </c>
      <c r="F265" s="133"/>
      <c r="G265" s="132" t="s">
        <v>182</v>
      </c>
      <c r="H265" s="177">
        <v>232</v>
      </c>
      <c r="I265" s="119">
        <f t="shared" si="25"/>
        <v>0</v>
      </c>
      <c r="J265" s="160">
        <f t="shared" si="25"/>
        <v>0</v>
      </c>
      <c r="K265" s="120">
        <f t="shared" si="25"/>
        <v>0</v>
      </c>
      <c r="L265" s="120">
        <f t="shared" si="25"/>
        <v>0</v>
      </c>
    </row>
    <row r="266" spans="1:12" hidden="1">
      <c r="A266" s="125">
        <v>3</v>
      </c>
      <c r="B266" s="125">
        <v>2</v>
      </c>
      <c r="C266" s="131">
        <v>1</v>
      </c>
      <c r="D266" s="131">
        <v>6</v>
      </c>
      <c r="E266" s="131">
        <v>1</v>
      </c>
      <c r="F266" s="133">
        <v>1</v>
      </c>
      <c r="G266" s="132" t="s">
        <v>182</v>
      </c>
      <c r="H266" s="177">
        <v>233</v>
      </c>
      <c r="I266" s="185">
        <v>0</v>
      </c>
      <c r="J266" s="185">
        <v>0</v>
      </c>
      <c r="K266" s="185">
        <v>0</v>
      </c>
      <c r="L266" s="185">
        <v>0</v>
      </c>
    </row>
    <row r="267" spans="1:12" hidden="1">
      <c r="A267" s="130">
        <v>3</v>
      </c>
      <c r="B267" s="130">
        <v>2</v>
      </c>
      <c r="C267" s="131">
        <v>1</v>
      </c>
      <c r="D267" s="131">
        <v>7</v>
      </c>
      <c r="E267" s="131"/>
      <c r="F267" s="133"/>
      <c r="G267" s="132" t="s">
        <v>183</v>
      </c>
      <c r="H267" s="177">
        <v>234</v>
      </c>
      <c r="I267" s="119">
        <f>I268</f>
        <v>0</v>
      </c>
      <c r="J267" s="160">
        <f>J268</f>
        <v>0</v>
      </c>
      <c r="K267" s="120">
        <f>K268</f>
        <v>0</v>
      </c>
      <c r="L267" s="120">
        <f>L268</f>
        <v>0</v>
      </c>
    </row>
    <row r="268" spans="1:12" hidden="1">
      <c r="A268" s="130">
        <v>3</v>
      </c>
      <c r="B268" s="131">
        <v>2</v>
      </c>
      <c r="C268" s="131">
        <v>1</v>
      </c>
      <c r="D268" s="131">
        <v>7</v>
      </c>
      <c r="E268" s="131">
        <v>1</v>
      </c>
      <c r="F268" s="133"/>
      <c r="G268" s="132" t="s">
        <v>183</v>
      </c>
      <c r="H268" s="177">
        <v>235</v>
      </c>
      <c r="I268" s="119">
        <f>I269+I270</f>
        <v>0</v>
      </c>
      <c r="J268" s="119">
        <f>J269+J270</f>
        <v>0</v>
      </c>
      <c r="K268" s="119">
        <f>K269+K270</f>
        <v>0</v>
      </c>
      <c r="L268" s="119">
        <f>L269+L270</f>
        <v>0</v>
      </c>
    </row>
    <row r="269" spans="1:12" ht="25.5" hidden="1" customHeight="1">
      <c r="A269" s="130">
        <v>3</v>
      </c>
      <c r="B269" s="131">
        <v>2</v>
      </c>
      <c r="C269" s="131">
        <v>1</v>
      </c>
      <c r="D269" s="131">
        <v>7</v>
      </c>
      <c r="E269" s="131">
        <v>1</v>
      </c>
      <c r="F269" s="133">
        <v>1</v>
      </c>
      <c r="G269" s="132" t="s">
        <v>184</v>
      </c>
      <c r="H269" s="177">
        <v>236</v>
      </c>
      <c r="I269" s="136">
        <v>0</v>
      </c>
      <c r="J269" s="137">
        <v>0</v>
      </c>
      <c r="K269" s="137">
        <v>0</v>
      </c>
      <c r="L269" s="137">
        <v>0</v>
      </c>
    </row>
    <row r="270" spans="1:12" ht="25.5" hidden="1" customHeight="1">
      <c r="A270" s="130">
        <v>3</v>
      </c>
      <c r="B270" s="131">
        <v>2</v>
      </c>
      <c r="C270" s="131">
        <v>1</v>
      </c>
      <c r="D270" s="131">
        <v>7</v>
      </c>
      <c r="E270" s="131">
        <v>1</v>
      </c>
      <c r="F270" s="133">
        <v>2</v>
      </c>
      <c r="G270" s="132" t="s">
        <v>185</v>
      </c>
      <c r="H270" s="177">
        <v>237</v>
      </c>
      <c r="I270" s="137">
        <v>0</v>
      </c>
      <c r="J270" s="137">
        <v>0</v>
      </c>
      <c r="K270" s="137">
        <v>0</v>
      </c>
      <c r="L270" s="137">
        <v>0</v>
      </c>
    </row>
    <row r="271" spans="1:12" ht="38.25" hidden="1" customHeight="1">
      <c r="A271" s="130">
        <v>3</v>
      </c>
      <c r="B271" s="131">
        <v>2</v>
      </c>
      <c r="C271" s="131">
        <v>2</v>
      </c>
      <c r="D271" s="194"/>
      <c r="E271" s="194"/>
      <c r="F271" s="195"/>
      <c r="G271" s="132" t="s">
        <v>186</v>
      </c>
      <c r="H271" s="177">
        <v>238</v>
      </c>
      <c r="I271" s="119">
        <f>SUM(I272+I281+I285+I289+I293+I296+I299)</f>
        <v>0</v>
      </c>
      <c r="J271" s="160">
        <f>SUM(J272+J281+J285+J289+J293+J296+J299)</f>
        <v>0</v>
      </c>
      <c r="K271" s="120">
        <f>SUM(K272+K281+K285+K289+K293+K296+K299)</f>
        <v>0</v>
      </c>
      <c r="L271" s="120">
        <f>SUM(L272+L281+L285+L289+L293+L296+L299)</f>
        <v>0</v>
      </c>
    </row>
    <row r="272" spans="1:12" hidden="1">
      <c r="A272" s="130">
        <v>3</v>
      </c>
      <c r="B272" s="131">
        <v>2</v>
      </c>
      <c r="C272" s="131">
        <v>2</v>
      </c>
      <c r="D272" s="131">
        <v>1</v>
      </c>
      <c r="E272" s="131"/>
      <c r="F272" s="133"/>
      <c r="G272" s="132" t="s">
        <v>187</v>
      </c>
      <c r="H272" s="177">
        <v>239</v>
      </c>
      <c r="I272" s="119">
        <f>I273</f>
        <v>0</v>
      </c>
      <c r="J272" s="119">
        <f>J273</f>
        <v>0</v>
      </c>
      <c r="K272" s="119">
        <f>K273</f>
        <v>0</v>
      </c>
      <c r="L272" s="119">
        <f>L273</f>
        <v>0</v>
      </c>
    </row>
    <row r="273" spans="1:12" hidden="1">
      <c r="A273" s="134">
        <v>3</v>
      </c>
      <c r="B273" s="130">
        <v>2</v>
      </c>
      <c r="C273" s="131">
        <v>2</v>
      </c>
      <c r="D273" s="131">
        <v>1</v>
      </c>
      <c r="E273" s="131">
        <v>1</v>
      </c>
      <c r="F273" s="133"/>
      <c r="G273" s="132" t="s">
        <v>165</v>
      </c>
      <c r="H273" s="177">
        <v>240</v>
      </c>
      <c r="I273" s="119">
        <f>SUM(I274)</f>
        <v>0</v>
      </c>
      <c r="J273" s="119">
        <f>SUM(J274)</f>
        <v>0</v>
      </c>
      <c r="K273" s="119">
        <f>SUM(K274)</f>
        <v>0</v>
      </c>
      <c r="L273" s="119">
        <f>SUM(L274)</f>
        <v>0</v>
      </c>
    </row>
    <row r="274" spans="1:12" hidden="1">
      <c r="A274" s="134">
        <v>3</v>
      </c>
      <c r="B274" s="130">
        <v>2</v>
      </c>
      <c r="C274" s="131">
        <v>2</v>
      </c>
      <c r="D274" s="131">
        <v>1</v>
      </c>
      <c r="E274" s="131">
        <v>1</v>
      </c>
      <c r="F274" s="133">
        <v>1</v>
      </c>
      <c r="G274" s="132" t="s">
        <v>165</v>
      </c>
      <c r="H274" s="177">
        <v>241</v>
      </c>
      <c r="I274" s="137">
        <v>0</v>
      </c>
      <c r="J274" s="137">
        <v>0</v>
      </c>
      <c r="K274" s="137">
        <v>0</v>
      </c>
      <c r="L274" s="137">
        <v>0</v>
      </c>
    </row>
    <row r="275" spans="1:12" hidden="1">
      <c r="A275" s="134">
        <v>3</v>
      </c>
      <c r="B275" s="130">
        <v>2</v>
      </c>
      <c r="C275" s="131">
        <v>2</v>
      </c>
      <c r="D275" s="131">
        <v>1</v>
      </c>
      <c r="E275" s="131">
        <v>2</v>
      </c>
      <c r="F275" s="133"/>
      <c r="G275" s="132" t="s">
        <v>188</v>
      </c>
      <c r="H275" s="177">
        <v>242</v>
      </c>
      <c r="I275" s="119">
        <f>SUM(I276:I277)</f>
        <v>0</v>
      </c>
      <c r="J275" s="119">
        <f>SUM(J276:J277)</f>
        <v>0</v>
      </c>
      <c r="K275" s="119">
        <f>SUM(K276:K277)</f>
        <v>0</v>
      </c>
      <c r="L275" s="119">
        <f>SUM(L276:L277)</f>
        <v>0</v>
      </c>
    </row>
    <row r="276" spans="1:12" hidden="1">
      <c r="A276" s="134">
        <v>3</v>
      </c>
      <c r="B276" s="130">
        <v>2</v>
      </c>
      <c r="C276" s="131">
        <v>2</v>
      </c>
      <c r="D276" s="131">
        <v>1</v>
      </c>
      <c r="E276" s="131">
        <v>2</v>
      </c>
      <c r="F276" s="133">
        <v>1</v>
      </c>
      <c r="G276" s="132" t="s">
        <v>167</v>
      </c>
      <c r="H276" s="177">
        <v>243</v>
      </c>
      <c r="I276" s="137">
        <v>0</v>
      </c>
      <c r="J276" s="136">
        <v>0</v>
      </c>
      <c r="K276" s="137">
        <v>0</v>
      </c>
      <c r="L276" s="137">
        <v>0</v>
      </c>
    </row>
    <row r="277" spans="1:12" hidden="1">
      <c r="A277" s="134">
        <v>3</v>
      </c>
      <c r="B277" s="130">
        <v>2</v>
      </c>
      <c r="C277" s="131">
        <v>2</v>
      </c>
      <c r="D277" s="131">
        <v>1</v>
      </c>
      <c r="E277" s="131">
        <v>2</v>
      </c>
      <c r="F277" s="133">
        <v>2</v>
      </c>
      <c r="G277" s="132" t="s">
        <v>168</v>
      </c>
      <c r="H277" s="177">
        <v>244</v>
      </c>
      <c r="I277" s="137">
        <v>0</v>
      </c>
      <c r="J277" s="136">
        <v>0</v>
      </c>
      <c r="K277" s="137">
        <v>0</v>
      </c>
      <c r="L277" s="137">
        <v>0</v>
      </c>
    </row>
    <row r="278" spans="1:12" hidden="1">
      <c r="A278" s="134">
        <v>3</v>
      </c>
      <c r="B278" s="130">
        <v>2</v>
      </c>
      <c r="C278" s="131">
        <v>2</v>
      </c>
      <c r="D278" s="131">
        <v>1</v>
      </c>
      <c r="E278" s="131">
        <v>3</v>
      </c>
      <c r="F278" s="133"/>
      <c r="G278" s="132" t="s">
        <v>169</v>
      </c>
      <c r="H278" s="177">
        <v>245</v>
      </c>
      <c r="I278" s="119">
        <f>SUM(I279:I280)</f>
        <v>0</v>
      </c>
      <c r="J278" s="119">
        <f>SUM(J279:J280)</f>
        <v>0</v>
      </c>
      <c r="K278" s="119">
        <f>SUM(K279:K280)</f>
        <v>0</v>
      </c>
      <c r="L278" s="119">
        <f>SUM(L279:L280)</f>
        <v>0</v>
      </c>
    </row>
    <row r="279" spans="1:12" hidden="1">
      <c r="A279" s="134">
        <v>3</v>
      </c>
      <c r="B279" s="130">
        <v>2</v>
      </c>
      <c r="C279" s="131">
        <v>2</v>
      </c>
      <c r="D279" s="131">
        <v>1</v>
      </c>
      <c r="E279" s="131">
        <v>3</v>
      </c>
      <c r="F279" s="133">
        <v>1</v>
      </c>
      <c r="G279" s="132" t="s">
        <v>170</v>
      </c>
      <c r="H279" s="177">
        <v>246</v>
      </c>
      <c r="I279" s="137">
        <v>0</v>
      </c>
      <c r="J279" s="136">
        <v>0</v>
      </c>
      <c r="K279" s="137">
        <v>0</v>
      </c>
      <c r="L279" s="137">
        <v>0</v>
      </c>
    </row>
    <row r="280" spans="1:12" hidden="1">
      <c r="A280" s="134">
        <v>3</v>
      </c>
      <c r="B280" s="130">
        <v>2</v>
      </c>
      <c r="C280" s="131">
        <v>2</v>
      </c>
      <c r="D280" s="131">
        <v>1</v>
      </c>
      <c r="E280" s="131">
        <v>3</v>
      </c>
      <c r="F280" s="133">
        <v>2</v>
      </c>
      <c r="G280" s="132" t="s">
        <v>189</v>
      </c>
      <c r="H280" s="177">
        <v>247</v>
      </c>
      <c r="I280" s="137">
        <v>0</v>
      </c>
      <c r="J280" s="136">
        <v>0</v>
      </c>
      <c r="K280" s="137">
        <v>0</v>
      </c>
      <c r="L280" s="137">
        <v>0</v>
      </c>
    </row>
    <row r="281" spans="1:12" ht="25.5" hidden="1" customHeight="1">
      <c r="A281" s="134">
        <v>3</v>
      </c>
      <c r="B281" s="130">
        <v>2</v>
      </c>
      <c r="C281" s="131">
        <v>2</v>
      </c>
      <c r="D281" s="131">
        <v>2</v>
      </c>
      <c r="E281" s="131"/>
      <c r="F281" s="133"/>
      <c r="G281" s="132" t="s">
        <v>190</v>
      </c>
      <c r="H281" s="177">
        <v>248</v>
      </c>
      <c r="I281" s="119">
        <f>I282</f>
        <v>0</v>
      </c>
      <c r="J281" s="120">
        <f>J282</f>
        <v>0</v>
      </c>
      <c r="K281" s="119">
        <f>K282</f>
        <v>0</v>
      </c>
      <c r="L281" s="120">
        <f>L282</f>
        <v>0</v>
      </c>
    </row>
    <row r="282" spans="1:12" ht="25.5" hidden="1" customHeight="1">
      <c r="A282" s="130">
        <v>3</v>
      </c>
      <c r="B282" s="131">
        <v>2</v>
      </c>
      <c r="C282" s="123">
        <v>2</v>
      </c>
      <c r="D282" s="123">
        <v>2</v>
      </c>
      <c r="E282" s="123">
        <v>1</v>
      </c>
      <c r="F282" s="126"/>
      <c r="G282" s="132" t="s">
        <v>190</v>
      </c>
      <c r="H282" s="177">
        <v>249</v>
      </c>
      <c r="I282" s="140">
        <f>SUM(I283:I284)</f>
        <v>0</v>
      </c>
      <c r="J282" s="162">
        <f>SUM(J283:J284)</f>
        <v>0</v>
      </c>
      <c r="K282" s="141">
        <f>SUM(K283:K284)</f>
        <v>0</v>
      </c>
      <c r="L282" s="141">
        <f>SUM(L283:L284)</f>
        <v>0</v>
      </c>
    </row>
    <row r="283" spans="1:12" ht="25.5" hidden="1" customHeight="1">
      <c r="A283" s="130">
        <v>3</v>
      </c>
      <c r="B283" s="131">
        <v>2</v>
      </c>
      <c r="C283" s="131">
        <v>2</v>
      </c>
      <c r="D283" s="131">
        <v>2</v>
      </c>
      <c r="E283" s="131">
        <v>1</v>
      </c>
      <c r="F283" s="133">
        <v>1</v>
      </c>
      <c r="G283" s="132" t="s">
        <v>191</v>
      </c>
      <c r="H283" s="177">
        <v>250</v>
      </c>
      <c r="I283" s="137">
        <v>0</v>
      </c>
      <c r="J283" s="137">
        <v>0</v>
      </c>
      <c r="K283" s="137">
        <v>0</v>
      </c>
      <c r="L283" s="137">
        <v>0</v>
      </c>
    </row>
    <row r="284" spans="1:12" ht="25.5" hidden="1" customHeight="1">
      <c r="A284" s="130">
        <v>3</v>
      </c>
      <c r="B284" s="131">
        <v>2</v>
      </c>
      <c r="C284" s="131">
        <v>2</v>
      </c>
      <c r="D284" s="131">
        <v>2</v>
      </c>
      <c r="E284" s="131">
        <v>1</v>
      </c>
      <c r="F284" s="133">
        <v>2</v>
      </c>
      <c r="G284" s="134" t="s">
        <v>192</v>
      </c>
      <c r="H284" s="177">
        <v>251</v>
      </c>
      <c r="I284" s="137">
        <v>0</v>
      </c>
      <c r="J284" s="137">
        <v>0</v>
      </c>
      <c r="K284" s="137">
        <v>0</v>
      </c>
      <c r="L284" s="137">
        <v>0</v>
      </c>
    </row>
    <row r="285" spans="1:12" ht="25.5" hidden="1" customHeight="1">
      <c r="A285" s="130">
        <v>3</v>
      </c>
      <c r="B285" s="131">
        <v>2</v>
      </c>
      <c r="C285" s="131">
        <v>2</v>
      </c>
      <c r="D285" s="131">
        <v>3</v>
      </c>
      <c r="E285" s="131"/>
      <c r="F285" s="133"/>
      <c r="G285" s="132" t="s">
        <v>193</v>
      </c>
      <c r="H285" s="177">
        <v>252</v>
      </c>
      <c r="I285" s="119">
        <f>I286</f>
        <v>0</v>
      </c>
      <c r="J285" s="160">
        <f>J286</f>
        <v>0</v>
      </c>
      <c r="K285" s="120">
        <f>K286</f>
        <v>0</v>
      </c>
      <c r="L285" s="120">
        <f>L286</f>
        <v>0</v>
      </c>
    </row>
    <row r="286" spans="1:12" ht="25.5" hidden="1" customHeight="1">
      <c r="A286" s="125">
        <v>3</v>
      </c>
      <c r="B286" s="131">
        <v>2</v>
      </c>
      <c r="C286" s="131">
        <v>2</v>
      </c>
      <c r="D286" s="131">
        <v>3</v>
      </c>
      <c r="E286" s="131">
        <v>1</v>
      </c>
      <c r="F286" s="133"/>
      <c r="G286" s="132" t="s">
        <v>193</v>
      </c>
      <c r="H286" s="177">
        <v>253</v>
      </c>
      <c r="I286" s="119">
        <f>I287+I288</f>
        <v>0</v>
      </c>
      <c r="J286" s="119">
        <f>J287+J288</f>
        <v>0</v>
      </c>
      <c r="K286" s="119">
        <f>K287+K288</f>
        <v>0</v>
      </c>
      <c r="L286" s="119">
        <f>L287+L288</f>
        <v>0</v>
      </c>
    </row>
    <row r="287" spans="1:12" ht="25.5" hidden="1" customHeight="1">
      <c r="A287" s="125">
        <v>3</v>
      </c>
      <c r="B287" s="131">
        <v>2</v>
      </c>
      <c r="C287" s="131">
        <v>2</v>
      </c>
      <c r="D287" s="131">
        <v>3</v>
      </c>
      <c r="E287" s="131">
        <v>1</v>
      </c>
      <c r="F287" s="133">
        <v>1</v>
      </c>
      <c r="G287" s="132" t="s">
        <v>194</v>
      </c>
      <c r="H287" s="177">
        <v>254</v>
      </c>
      <c r="I287" s="137">
        <v>0</v>
      </c>
      <c r="J287" s="137">
        <v>0</v>
      </c>
      <c r="K287" s="137">
        <v>0</v>
      </c>
      <c r="L287" s="137">
        <v>0</v>
      </c>
    </row>
    <row r="288" spans="1:12" ht="25.5" hidden="1" customHeight="1">
      <c r="A288" s="125">
        <v>3</v>
      </c>
      <c r="B288" s="131">
        <v>2</v>
      </c>
      <c r="C288" s="131">
        <v>2</v>
      </c>
      <c r="D288" s="131">
        <v>3</v>
      </c>
      <c r="E288" s="131">
        <v>1</v>
      </c>
      <c r="F288" s="133">
        <v>2</v>
      </c>
      <c r="G288" s="132" t="s">
        <v>195</v>
      </c>
      <c r="H288" s="177">
        <v>255</v>
      </c>
      <c r="I288" s="137">
        <v>0</v>
      </c>
      <c r="J288" s="137">
        <v>0</v>
      </c>
      <c r="K288" s="137">
        <v>0</v>
      </c>
      <c r="L288" s="137">
        <v>0</v>
      </c>
    </row>
    <row r="289" spans="1:12" hidden="1">
      <c r="A289" s="130">
        <v>3</v>
      </c>
      <c r="B289" s="131">
        <v>2</v>
      </c>
      <c r="C289" s="131">
        <v>2</v>
      </c>
      <c r="D289" s="131">
        <v>4</v>
      </c>
      <c r="E289" s="131"/>
      <c r="F289" s="133"/>
      <c r="G289" s="132" t="s">
        <v>196</v>
      </c>
      <c r="H289" s="177">
        <v>256</v>
      </c>
      <c r="I289" s="119">
        <f>I290</f>
        <v>0</v>
      </c>
      <c r="J289" s="160">
        <f>J290</f>
        <v>0</v>
      </c>
      <c r="K289" s="120">
        <f>K290</f>
        <v>0</v>
      </c>
      <c r="L289" s="120">
        <f>L290</f>
        <v>0</v>
      </c>
    </row>
    <row r="290" spans="1:12" hidden="1">
      <c r="A290" s="130">
        <v>3</v>
      </c>
      <c r="B290" s="131">
        <v>2</v>
      </c>
      <c r="C290" s="131">
        <v>2</v>
      </c>
      <c r="D290" s="131">
        <v>4</v>
      </c>
      <c r="E290" s="131">
        <v>1</v>
      </c>
      <c r="F290" s="133"/>
      <c r="G290" s="132" t="s">
        <v>196</v>
      </c>
      <c r="H290" s="177">
        <v>257</v>
      </c>
      <c r="I290" s="119">
        <f>SUM(I291:I292)</f>
        <v>0</v>
      </c>
      <c r="J290" s="160">
        <f>SUM(J291:J292)</f>
        <v>0</v>
      </c>
      <c r="K290" s="120">
        <f>SUM(K291:K292)</f>
        <v>0</v>
      </c>
      <c r="L290" s="120">
        <f>SUM(L291:L292)</f>
        <v>0</v>
      </c>
    </row>
    <row r="291" spans="1:12" ht="25.5" hidden="1" customHeight="1">
      <c r="A291" s="130">
        <v>3</v>
      </c>
      <c r="B291" s="131">
        <v>2</v>
      </c>
      <c r="C291" s="131">
        <v>2</v>
      </c>
      <c r="D291" s="131">
        <v>4</v>
      </c>
      <c r="E291" s="131">
        <v>1</v>
      </c>
      <c r="F291" s="133">
        <v>1</v>
      </c>
      <c r="G291" s="132" t="s">
        <v>197</v>
      </c>
      <c r="H291" s="177">
        <v>258</v>
      </c>
      <c r="I291" s="137">
        <v>0</v>
      </c>
      <c r="J291" s="137">
        <v>0</v>
      </c>
      <c r="K291" s="137">
        <v>0</v>
      </c>
      <c r="L291" s="137">
        <v>0</v>
      </c>
    </row>
    <row r="292" spans="1:12" ht="25.5" hidden="1" customHeight="1">
      <c r="A292" s="125">
        <v>3</v>
      </c>
      <c r="B292" s="123">
        <v>2</v>
      </c>
      <c r="C292" s="123">
        <v>2</v>
      </c>
      <c r="D292" s="123">
        <v>4</v>
      </c>
      <c r="E292" s="123">
        <v>1</v>
      </c>
      <c r="F292" s="126">
        <v>2</v>
      </c>
      <c r="G292" s="134" t="s">
        <v>198</v>
      </c>
      <c r="H292" s="177">
        <v>259</v>
      </c>
      <c r="I292" s="137">
        <v>0</v>
      </c>
      <c r="J292" s="137">
        <v>0</v>
      </c>
      <c r="K292" s="137">
        <v>0</v>
      </c>
      <c r="L292" s="137">
        <v>0</v>
      </c>
    </row>
    <row r="293" spans="1:12" hidden="1">
      <c r="A293" s="130">
        <v>3</v>
      </c>
      <c r="B293" s="131">
        <v>2</v>
      </c>
      <c r="C293" s="131">
        <v>2</v>
      </c>
      <c r="D293" s="131">
        <v>5</v>
      </c>
      <c r="E293" s="131"/>
      <c r="F293" s="133"/>
      <c r="G293" s="132" t="s">
        <v>199</v>
      </c>
      <c r="H293" s="177">
        <v>260</v>
      </c>
      <c r="I293" s="119">
        <f t="shared" ref="I293:L294" si="26">I294</f>
        <v>0</v>
      </c>
      <c r="J293" s="160">
        <f t="shared" si="26"/>
        <v>0</v>
      </c>
      <c r="K293" s="120">
        <f t="shared" si="26"/>
        <v>0</v>
      </c>
      <c r="L293" s="120">
        <f t="shared" si="26"/>
        <v>0</v>
      </c>
    </row>
    <row r="294" spans="1:12" hidden="1">
      <c r="A294" s="130">
        <v>3</v>
      </c>
      <c r="B294" s="131">
        <v>2</v>
      </c>
      <c r="C294" s="131">
        <v>2</v>
      </c>
      <c r="D294" s="131">
        <v>5</v>
      </c>
      <c r="E294" s="131">
        <v>1</v>
      </c>
      <c r="F294" s="133"/>
      <c r="G294" s="132" t="s">
        <v>199</v>
      </c>
      <c r="H294" s="177">
        <v>261</v>
      </c>
      <c r="I294" s="119">
        <f t="shared" si="26"/>
        <v>0</v>
      </c>
      <c r="J294" s="160">
        <f t="shared" si="26"/>
        <v>0</v>
      </c>
      <c r="K294" s="120">
        <f t="shared" si="26"/>
        <v>0</v>
      </c>
      <c r="L294" s="120">
        <f t="shared" si="26"/>
        <v>0</v>
      </c>
    </row>
    <row r="295" spans="1:12" hidden="1">
      <c r="A295" s="130">
        <v>3</v>
      </c>
      <c r="B295" s="131">
        <v>2</v>
      </c>
      <c r="C295" s="131">
        <v>2</v>
      </c>
      <c r="D295" s="131">
        <v>5</v>
      </c>
      <c r="E295" s="131">
        <v>1</v>
      </c>
      <c r="F295" s="133">
        <v>1</v>
      </c>
      <c r="G295" s="132" t="s">
        <v>199</v>
      </c>
      <c r="H295" s="177">
        <v>262</v>
      </c>
      <c r="I295" s="137">
        <v>0</v>
      </c>
      <c r="J295" s="137">
        <v>0</v>
      </c>
      <c r="K295" s="137">
        <v>0</v>
      </c>
      <c r="L295" s="137">
        <v>0</v>
      </c>
    </row>
    <row r="296" spans="1:12" hidden="1">
      <c r="A296" s="130">
        <v>3</v>
      </c>
      <c r="B296" s="131">
        <v>2</v>
      </c>
      <c r="C296" s="131">
        <v>2</v>
      </c>
      <c r="D296" s="131">
        <v>6</v>
      </c>
      <c r="E296" s="131"/>
      <c r="F296" s="133"/>
      <c r="G296" s="132" t="s">
        <v>182</v>
      </c>
      <c r="H296" s="177">
        <v>263</v>
      </c>
      <c r="I296" s="119">
        <f t="shared" ref="I296:L297" si="27">I297</f>
        <v>0</v>
      </c>
      <c r="J296" s="196">
        <f t="shared" si="27"/>
        <v>0</v>
      </c>
      <c r="K296" s="120">
        <f t="shared" si="27"/>
        <v>0</v>
      </c>
      <c r="L296" s="120">
        <f t="shared" si="27"/>
        <v>0</v>
      </c>
    </row>
    <row r="297" spans="1:12" hidden="1">
      <c r="A297" s="130">
        <v>3</v>
      </c>
      <c r="B297" s="131">
        <v>2</v>
      </c>
      <c r="C297" s="131">
        <v>2</v>
      </c>
      <c r="D297" s="131">
        <v>6</v>
      </c>
      <c r="E297" s="131">
        <v>1</v>
      </c>
      <c r="F297" s="133"/>
      <c r="G297" s="132" t="s">
        <v>182</v>
      </c>
      <c r="H297" s="177">
        <v>264</v>
      </c>
      <c r="I297" s="119">
        <f t="shared" si="27"/>
        <v>0</v>
      </c>
      <c r="J297" s="196">
        <f t="shared" si="27"/>
        <v>0</v>
      </c>
      <c r="K297" s="120">
        <f t="shared" si="27"/>
        <v>0</v>
      </c>
      <c r="L297" s="120">
        <f t="shared" si="27"/>
        <v>0</v>
      </c>
    </row>
    <row r="298" spans="1:12" hidden="1">
      <c r="A298" s="130">
        <v>3</v>
      </c>
      <c r="B298" s="152">
        <v>2</v>
      </c>
      <c r="C298" s="152">
        <v>2</v>
      </c>
      <c r="D298" s="131">
        <v>6</v>
      </c>
      <c r="E298" s="152">
        <v>1</v>
      </c>
      <c r="F298" s="153">
        <v>1</v>
      </c>
      <c r="G298" s="154" t="s">
        <v>182</v>
      </c>
      <c r="H298" s="177">
        <v>265</v>
      </c>
      <c r="I298" s="137">
        <v>0</v>
      </c>
      <c r="J298" s="137">
        <v>0</v>
      </c>
      <c r="K298" s="137">
        <v>0</v>
      </c>
      <c r="L298" s="137">
        <v>0</v>
      </c>
    </row>
    <row r="299" spans="1:12" hidden="1">
      <c r="A299" s="134">
        <v>3</v>
      </c>
      <c r="B299" s="130">
        <v>2</v>
      </c>
      <c r="C299" s="131">
        <v>2</v>
      </c>
      <c r="D299" s="131">
        <v>7</v>
      </c>
      <c r="E299" s="131"/>
      <c r="F299" s="133"/>
      <c r="G299" s="132" t="s">
        <v>183</v>
      </c>
      <c r="H299" s="177">
        <v>266</v>
      </c>
      <c r="I299" s="119">
        <f>I300</f>
        <v>0</v>
      </c>
      <c r="J299" s="196">
        <f>J300</f>
        <v>0</v>
      </c>
      <c r="K299" s="120">
        <f>K300</f>
        <v>0</v>
      </c>
      <c r="L299" s="120">
        <f>L300</f>
        <v>0</v>
      </c>
    </row>
    <row r="300" spans="1:12" hidden="1">
      <c r="A300" s="134">
        <v>3</v>
      </c>
      <c r="B300" s="130">
        <v>2</v>
      </c>
      <c r="C300" s="131">
        <v>2</v>
      </c>
      <c r="D300" s="131">
        <v>7</v>
      </c>
      <c r="E300" s="131">
        <v>1</v>
      </c>
      <c r="F300" s="133"/>
      <c r="G300" s="132" t="s">
        <v>183</v>
      </c>
      <c r="H300" s="177">
        <v>267</v>
      </c>
      <c r="I300" s="119">
        <f>I301+I302</f>
        <v>0</v>
      </c>
      <c r="J300" s="119">
        <f>J301+J302</f>
        <v>0</v>
      </c>
      <c r="K300" s="119">
        <f>K301+K302</f>
        <v>0</v>
      </c>
      <c r="L300" s="119">
        <f>L301+L302</f>
        <v>0</v>
      </c>
    </row>
    <row r="301" spans="1:12" ht="25.5" hidden="1" customHeight="1">
      <c r="A301" s="134">
        <v>3</v>
      </c>
      <c r="B301" s="130">
        <v>2</v>
      </c>
      <c r="C301" s="130">
        <v>2</v>
      </c>
      <c r="D301" s="131">
        <v>7</v>
      </c>
      <c r="E301" s="131">
        <v>1</v>
      </c>
      <c r="F301" s="133">
        <v>1</v>
      </c>
      <c r="G301" s="132" t="s">
        <v>184</v>
      </c>
      <c r="H301" s="177">
        <v>268</v>
      </c>
      <c r="I301" s="137">
        <v>0</v>
      </c>
      <c r="J301" s="137">
        <v>0</v>
      </c>
      <c r="K301" s="137">
        <v>0</v>
      </c>
      <c r="L301" s="137">
        <v>0</v>
      </c>
    </row>
    <row r="302" spans="1:12" ht="25.5" hidden="1" customHeight="1">
      <c r="A302" s="134">
        <v>3</v>
      </c>
      <c r="B302" s="130">
        <v>2</v>
      </c>
      <c r="C302" s="130">
        <v>2</v>
      </c>
      <c r="D302" s="131">
        <v>7</v>
      </c>
      <c r="E302" s="131">
        <v>1</v>
      </c>
      <c r="F302" s="133">
        <v>2</v>
      </c>
      <c r="G302" s="132" t="s">
        <v>185</v>
      </c>
      <c r="H302" s="177">
        <v>269</v>
      </c>
      <c r="I302" s="137">
        <v>0</v>
      </c>
      <c r="J302" s="137">
        <v>0</v>
      </c>
      <c r="K302" s="137">
        <v>0</v>
      </c>
      <c r="L302" s="137">
        <v>0</v>
      </c>
    </row>
    <row r="303" spans="1:12" ht="25.5" hidden="1" customHeight="1">
      <c r="A303" s="138">
        <v>3</v>
      </c>
      <c r="B303" s="138">
        <v>3</v>
      </c>
      <c r="C303" s="115"/>
      <c r="D303" s="116"/>
      <c r="E303" s="116"/>
      <c r="F303" s="118"/>
      <c r="G303" s="117" t="s">
        <v>200</v>
      </c>
      <c r="H303" s="177">
        <v>270</v>
      </c>
      <c r="I303" s="119">
        <f>SUM(I304+I336)</f>
        <v>0</v>
      </c>
      <c r="J303" s="196">
        <f>SUM(J304+J336)</f>
        <v>0</v>
      </c>
      <c r="K303" s="120">
        <f>SUM(K304+K336)</f>
        <v>0</v>
      </c>
      <c r="L303" s="120">
        <f>SUM(L304+L336)</f>
        <v>0</v>
      </c>
    </row>
    <row r="304" spans="1:12" ht="38.25" hidden="1" customHeight="1">
      <c r="A304" s="134">
        <v>3</v>
      </c>
      <c r="B304" s="134">
        <v>3</v>
      </c>
      <c r="C304" s="130">
        <v>1</v>
      </c>
      <c r="D304" s="131"/>
      <c r="E304" s="131"/>
      <c r="F304" s="133"/>
      <c r="G304" s="132" t="s">
        <v>201</v>
      </c>
      <c r="H304" s="177">
        <v>271</v>
      </c>
      <c r="I304" s="119">
        <f>SUM(I305+I314+I318+I322+I326+I329+I332)</f>
        <v>0</v>
      </c>
      <c r="J304" s="196">
        <f>SUM(J305+J314+J318+J322+J326+J329+J332)</f>
        <v>0</v>
      </c>
      <c r="K304" s="120">
        <f>SUM(K305+K314+K318+K322+K326+K329+K332)</f>
        <v>0</v>
      </c>
      <c r="L304" s="120">
        <f>SUM(L305+L314+L318+L322+L326+L329+L332)</f>
        <v>0</v>
      </c>
    </row>
    <row r="305" spans="1:12" hidden="1">
      <c r="A305" s="134">
        <v>3</v>
      </c>
      <c r="B305" s="134">
        <v>3</v>
      </c>
      <c r="C305" s="130">
        <v>1</v>
      </c>
      <c r="D305" s="131">
        <v>1</v>
      </c>
      <c r="E305" s="131"/>
      <c r="F305" s="133"/>
      <c r="G305" s="132" t="s">
        <v>187</v>
      </c>
      <c r="H305" s="177">
        <v>272</v>
      </c>
      <c r="I305" s="119">
        <f>SUM(I306+I308+I311)</f>
        <v>0</v>
      </c>
      <c r="J305" s="119">
        <f>SUM(J306+J308+J311)</f>
        <v>0</v>
      </c>
      <c r="K305" s="119">
        <f>SUM(K306+K308+K311)</f>
        <v>0</v>
      </c>
      <c r="L305" s="119">
        <f>SUM(L306+L308+L311)</f>
        <v>0</v>
      </c>
    </row>
    <row r="306" spans="1:12" hidden="1">
      <c r="A306" s="134">
        <v>3</v>
      </c>
      <c r="B306" s="134">
        <v>3</v>
      </c>
      <c r="C306" s="130">
        <v>1</v>
      </c>
      <c r="D306" s="131">
        <v>1</v>
      </c>
      <c r="E306" s="131">
        <v>1</v>
      </c>
      <c r="F306" s="133"/>
      <c r="G306" s="132" t="s">
        <v>165</v>
      </c>
      <c r="H306" s="177">
        <v>273</v>
      </c>
      <c r="I306" s="119">
        <f>SUM(I307:I307)</f>
        <v>0</v>
      </c>
      <c r="J306" s="196">
        <f>SUM(J307:J307)</f>
        <v>0</v>
      </c>
      <c r="K306" s="120">
        <f>SUM(K307:K307)</f>
        <v>0</v>
      </c>
      <c r="L306" s="120">
        <f>SUM(L307:L307)</f>
        <v>0</v>
      </c>
    </row>
    <row r="307" spans="1:12" hidden="1">
      <c r="A307" s="134">
        <v>3</v>
      </c>
      <c r="B307" s="134">
        <v>3</v>
      </c>
      <c r="C307" s="130">
        <v>1</v>
      </c>
      <c r="D307" s="131">
        <v>1</v>
      </c>
      <c r="E307" s="131">
        <v>1</v>
      </c>
      <c r="F307" s="133">
        <v>1</v>
      </c>
      <c r="G307" s="132" t="s">
        <v>165</v>
      </c>
      <c r="H307" s="177">
        <v>274</v>
      </c>
      <c r="I307" s="137">
        <v>0</v>
      </c>
      <c r="J307" s="137">
        <v>0</v>
      </c>
      <c r="K307" s="137">
        <v>0</v>
      </c>
      <c r="L307" s="137">
        <v>0</v>
      </c>
    </row>
    <row r="308" spans="1:12" hidden="1">
      <c r="A308" s="134">
        <v>3</v>
      </c>
      <c r="B308" s="134">
        <v>3</v>
      </c>
      <c r="C308" s="130">
        <v>1</v>
      </c>
      <c r="D308" s="131">
        <v>1</v>
      </c>
      <c r="E308" s="131">
        <v>2</v>
      </c>
      <c r="F308" s="133"/>
      <c r="G308" s="132" t="s">
        <v>188</v>
      </c>
      <c r="H308" s="177">
        <v>275</v>
      </c>
      <c r="I308" s="119">
        <f>SUM(I309:I310)</f>
        <v>0</v>
      </c>
      <c r="J308" s="119">
        <f>SUM(J309:J310)</f>
        <v>0</v>
      </c>
      <c r="K308" s="119">
        <f>SUM(K309:K310)</f>
        <v>0</v>
      </c>
      <c r="L308" s="119">
        <f>SUM(L309:L310)</f>
        <v>0</v>
      </c>
    </row>
    <row r="309" spans="1:12" hidden="1">
      <c r="A309" s="134">
        <v>3</v>
      </c>
      <c r="B309" s="134">
        <v>3</v>
      </c>
      <c r="C309" s="130">
        <v>1</v>
      </c>
      <c r="D309" s="131">
        <v>1</v>
      </c>
      <c r="E309" s="131">
        <v>2</v>
      </c>
      <c r="F309" s="133">
        <v>1</v>
      </c>
      <c r="G309" s="132" t="s">
        <v>167</v>
      </c>
      <c r="H309" s="177">
        <v>276</v>
      </c>
      <c r="I309" s="137">
        <v>0</v>
      </c>
      <c r="J309" s="137">
        <v>0</v>
      </c>
      <c r="K309" s="137">
        <v>0</v>
      </c>
      <c r="L309" s="137">
        <v>0</v>
      </c>
    </row>
    <row r="310" spans="1:12" hidden="1">
      <c r="A310" s="134">
        <v>3</v>
      </c>
      <c r="B310" s="134">
        <v>3</v>
      </c>
      <c r="C310" s="130">
        <v>1</v>
      </c>
      <c r="D310" s="131">
        <v>1</v>
      </c>
      <c r="E310" s="131">
        <v>2</v>
      </c>
      <c r="F310" s="133">
        <v>2</v>
      </c>
      <c r="G310" s="132" t="s">
        <v>168</v>
      </c>
      <c r="H310" s="177">
        <v>277</v>
      </c>
      <c r="I310" s="137">
        <v>0</v>
      </c>
      <c r="J310" s="137">
        <v>0</v>
      </c>
      <c r="K310" s="137">
        <v>0</v>
      </c>
      <c r="L310" s="137">
        <v>0</v>
      </c>
    </row>
    <row r="311" spans="1:12" hidden="1">
      <c r="A311" s="134">
        <v>3</v>
      </c>
      <c r="B311" s="134">
        <v>3</v>
      </c>
      <c r="C311" s="130">
        <v>1</v>
      </c>
      <c r="D311" s="131">
        <v>1</v>
      </c>
      <c r="E311" s="131">
        <v>3</v>
      </c>
      <c r="F311" s="133"/>
      <c r="G311" s="132" t="s">
        <v>169</v>
      </c>
      <c r="H311" s="177">
        <v>278</v>
      </c>
      <c r="I311" s="119">
        <f>SUM(I312:I313)</f>
        <v>0</v>
      </c>
      <c r="J311" s="119">
        <f>SUM(J312:J313)</f>
        <v>0</v>
      </c>
      <c r="K311" s="119">
        <f>SUM(K312:K313)</f>
        <v>0</v>
      </c>
      <c r="L311" s="119">
        <f>SUM(L312:L313)</f>
        <v>0</v>
      </c>
    </row>
    <row r="312" spans="1:12" hidden="1">
      <c r="A312" s="134">
        <v>3</v>
      </c>
      <c r="B312" s="134">
        <v>3</v>
      </c>
      <c r="C312" s="130">
        <v>1</v>
      </c>
      <c r="D312" s="131">
        <v>1</v>
      </c>
      <c r="E312" s="131">
        <v>3</v>
      </c>
      <c r="F312" s="133">
        <v>1</v>
      </c>
      <c r="G312" s="132" t="s">
        <v>170</v>
      </c>
      <c r="H312" s="177">
        <v>279</v>
      </c>
      <c r="I312" s="137">
        <v>0</v>
      </c>
      <c r="J312" s="137">
        <v>0</v>
      </c>
      <c r="K312" s="137">
        <v>0</v>
      </c>
      <c r="L312" s="137">
        <v>0</v>
      </c>
    </row>
    <row r="313" spans="1:12" hidden="1">
      <c r="A313" s="134">
        <v>3</v>
      </c>
      <c r="B313" s="134">
        <v>3</v>
      </c>
      <c r="C313" s="130">
        <v>1</v>
      </c>
      <c r="D313" s="131">
        <v>1</v>
      </c>
      <c r="E313" s="131">
        <v>3</v>
      </c>
      <c r="F313" s="133">
        <v>2</v>
      </c>
      <c r="G313" s="132" t="s">
        <v>189</v>
      </c>
      <c r="H313" s="177">
        <v>280</v>
      </c>
      <c r="I313" s="137">
        <v>0</v>
      </c>
      <c r="J313" s="137">
        <v>0</v>
      </c>
      <c r="K313" s="137">
        <v>0</v>
      </c>
      <c r="L313" s="137">
        <v>0</v>
      </c>
    </row>
    <row r="314" spans="1:12" hidden="1">
      <c r="A314" s="150">
        <v>3</v>
      </c>
      <c r="B314" s="125">
        <v>3</v>
      </c>
      <c r="C314" s="130">
        <v>1</v>
      </c>
      <c r="D314" s="131">
        <v>2</v>
      </c>
      <c r="E314" s="131"/>
      <c r="F314" s="133"/>
      <c r="G314" s="132" t="s">
        <v>202</v>
      </c>
      <c r="H314" s="177">
        <v>281</v>
      </c>
      <c r="I314" s="119">
        <f>I315</f>
        <v>0</v>
      </c>
      <c r="J314" s="196">
        <f>J315</f>
        <v>0</v>
      </c>
      <c r="K314" s="120">
        <f>K315</f>
        <v>0</v>
      </c>
      <c r="L314" s="120">
        <f>L315</f>
        <v>0</v>
      </c>
    </row>
    <row r="315" spans="1:12" hidden="1">
      <c r="A315" s="150">
        <v>3</v>
      </c>
      <c r="B315" s="150">
        <v>3</v>
      </c>
      <c r="C315" s="125">
        <v>1</v>
      </c>
      <c r="D315" s="123">
        <v>2</v>
      </c>
      <c r="E315" s="123">
        <v>1</v>
      </c>
      <c r="F315" s="126"/>
      <c r="G315" s="132" t="s">
        <v>202</v>
      </c>
      <c r="H315" s="177">
        <v>282</v>
      </c>
      <c r="I315" s="140">
        <f>SUM(I316:I317)</f>
        <v>0</v>
      </c>
      <c r="J315" s="197">
        <f>SUM(J316:J317)</f>
        <v>0</v>
      </c>
      <c r="K315" s="141">
        <f>SUM(K316:K317)</f>
        <v>0</v>
      </c>
      <c r="L315" s="141">
        <f>SUM(L316:L317)</f>
        <v>0</v>
      </c>
    </row>
    <row r="316" spans="1:12" ht="25.5" hidden="1" customHeight="1">
      <c r="A316" s="134">
        <v>3</v>
      </c>
      <c r="B316" s="134">
        <v>3</v>
      </c>
      <c r="C316" s="130">
        <v>1</v>
      </c>
      <c r="D316" s="131">
        <v>2</v>
      </c>
      <c r="E316" s="131">
        <v>1</v>
      </c>
      <c r="F316" s="133">
        <v>1</v>
      </c>
      <c r="G316" s="132" t="s">
        <v>203</v>
      </c>
      <c r="H316" s="177">
        <v>283</v>
      </c>
      <c r="I316" s="137">
        <v>0</v>
      </c>
      <c r="J316" s="137">
        <v>0</v>
      </c>
      <c r="K316" s="137">
        <v>0</v>
      </c>
      <c r="L316" s="137">
        <v>0</v>
      </c>
    </row>
    <row r="317" spans="1:12" hidden="1">
      <c r="A317" s="142">
        <v>3</v>
      </c>
      <c r="B317" s="180">
        <v>3</v>
      </c>
      <c r="C317" s="151">
        <v>1</v>
      </c>
      <c r="D317" s="152">
        <v>2</v>
      </c>
      <c r="E317" s="152">
        <v>1</v>
      </c>
      <c r="F317" s="153">
        <v>2</v>
      </c>
      <c r="G317" s="154" t="s">
        <v>204</v>
      </c>
      <c r="H317" s="177">
        <v>284</v>
      </c>
      <c r="I317" s="137">
        <v>0</v>
      </c>
      <c r="J317" s="137">
        <v>0</v>
      </c>
      <c r="K317" s="137">
        <v>0</v>
      </c>
      <c r="L317" s="137">
        <v>0</v>
      </c>
    </row>
    <row r="318" spans="1:12" ht="25.5" hidden="1" customHeight="1">
      <c r="A318" s="130">
        <v>3</v>
      </c>
      <c r="B318" s="132">
        <v>3</v>
      </c>
      <c r="C318" s="130">
        <v>1</v>
      </c>
      <c r="D318" s="131">
        <v>3</v>
      </c>
      <c r="E318" s="131"/>
      <c r="F318" s="133"/>
      <c r="G318" s="132" t="s">
        <v>205</v>
      </c>
      <c r="H318" s="177">
        <v>285</v>
      </c>
      <c r="I318" s="119">
        <f>I319</f>
        <v>0</v>
      </c>
      <c r="J318" s="196">
        <f>J319</f>
        <v>0</v>
      </c>
      <c r="K318" s="120">
        <f>K319</f>
        <v>0</v>
      </c>
      <c r="L318" s="120">
        <f>L319</f>
        <v>0</v>
      </c>
    </row>
    <row r="319" spans="1:12" ht="25.5" hidden="1" customHeight="1">
      <c r="A319" s="130">
        <v>3</v>
      </c>
      <c r="B319" s="154">
        <v>3</v>
      </c>
      <c r="C319" s="151">
        <v>1</v>
      </c>
      <c r="D319" s="152">
        <v>3</v>
      </c>
      <c r="E319" s="152">
        <v>1</v>
      </c>
      <c r="F319" s="153"/>
      <c r="G319" s="132" t="s">
        <v>205</v>
      </c>
      <c r="H319" s="177">
        <v>286</v>
      </c>
      <c r="I319" s="120">
        <f>I320+I321</f>
        <v>0</v>
      </c>
      <c r="J319" s="120">
        <f>J320+J321</f>
        <v>0</v>
      </c>
      <c r="K319" s="120">
        <f>K320+K321</f>
        <v>0</v>
      </c>
      <c r="L319" s="120">
        <f>L320+L321</f>
        <v>0</v>
      </c>
    </row>
    <row r="320" spans="1:12" ht="25.5" hidden="1" customHeight="1">
      <c r="A320" s="130">
        <v>3</v>
      </c>
      <c r="B320" s="132">
        <v>3</v>
      </c>
      <c r="C320" s="130">
        <v>1</v>
      </c>
      <c r="D320" s="131">
        <v>3</v>
      </c>
      <c r="E320" s="131">
        <v>1</v>
      </c>
      <c r="F320" s="133">
        <v>1</v>
      </c>
      <c r="G320" s="132" t="s">
        <v>206</v>
      </c>
      <c r="H320" s="177">
        <v>287</v>
      </c>
      <c r="I320" s="185">
        <v>0</v>
      </c>
      <c r="J320" s="185">
        <v>0</v>
      </c>
      <c r="K320" s="185">
        <v>0</v>
      </c>
      <c r="L320" s="184">
        <v>0</v>
      </c>
    </row>
    <row r="321" spans="1:12" ht="25.5" hidden="1" customHeight="1">
      <c r="A321" s="130">
        <v>3</v>
      </c>
      <c r="B321" s="132">
        <v>3</v>
      </c>
      <c r="C321" s="130">
        <v>1</v>
      </c>
      <c r="D321" s="131">
        <v>3</v>
      </c>
      <c r="E321" s="131">
        <v>1</v>
      </c>
      <c r="F321" s="133">
        <v>2</v>
      </c>
      <c r="G321" s="132" t="s">
        <v>207</v>
      </c>
      <c r="H321" s="177">
        <v>288</v>
      </c>
      <c r="I321" s="137">
        <v>0</v>
      </c>
      <c r="J321" s="137">
        <v>0</v>
      </c>
      <c r="K321" s="137">
        <v>0</v>
      </c>
      <c r="L321" s="137">
        <v>0</v>
      </c>
    </row>
    <row r="322" spans="1:12" hidden="1">
      <c r="A322" s="130">
        <v>3</v>
      </c>
      <c r="B322" s="132">
        <v>3</v>
      </c>
      <c r="C322" s="130">
        <v>1</v>
      </c>
      <c r="D322" s="131">
        <v>4</v>
      </c>
      <c r="E322" s="131"/>
      <c r="F322" s="133"/>
      <c r="G322" s="132" t="s">
        <v>208</v>
      </c>
      <c r="H322" s="177">
        <v>289</v>
      </c>
      <c r="I322" s="119">
        <f>I323</f>
        <v>0</v>
      </c>
      <c r="J322" s="196">
        <f>J323</f>
        <v>0</v>
      </c>
      <c r="K322" s="120">
        <f>K323</f>
        <v>0</v>
      </c>
      <c r="L322" s="120">
        <f>L323</f>
        <v>0</v>
      </c>
    </row>
    <row r="323" spans="1:12" hidden="1">
      <c r="A323" s="134">
        <v>3</v>
      </c>
      <c r="B323" s="130">
        <v>3</v>
      </c>
      <c r="C323" s="131">
        <v>1</v>
      </c>
      <c r="D323" s="131">
        <v>4</v>
      </c>
      <c r="E323" s="131">
        <v>1</v>
      </c>
      <c r="F323" s="133"/>
      <c r="G323" s="132" t="s">
        <v>208</v>
      </c>
      <c r="H323" s="177">
        <v>290</v>
      </c>
      <c r="I323" s="119">
        <f>SUM(I324:I325)</f>
        <v>0</v>
      </c>
      <c r="J323" s="119">
        <f>SUM(J324:J325)</f>
        <v>0</v>
      </c>
      <c r="K323" s="119">
        <f>SUM(K324:K325)</f>
        <v>0</v>
      </c>
      <c r="L323" s="119">
        <f>SUM(L324:L325)</f>
        <v>0</v>
      </c>
    </row>
    <row r="324" spans="1:12" hidden="1">
      <c r="A324" s="134">
        <v>3</v>
      </c>
      <c r="B324" s="130">
        <v>3</v>
      </c>
      <c r="C324" s="131">
        <v>1</v>
      </c>
      <c r="D324" s="131">
        <v>4</v>
      </c>
      <c r="E324" s="131">
        <v>1</v>
      </c>
      <c r="F324" s="133">
        <v>1</v>
      </c>
      <c r="G324" s="132" t="s">
        <v>209</v>
      </c>
      <c r="H324" s="177">
        <v>291</v>
      </c>
      <c r="I324" s="136">
        <v>0</v>
      </c>
      <c r="J324" s="137">
        <v>0</v>
      </c>
      <c r="K324" s="137">
        <v>0</v>
      </c>
      <c r="L324" s="136">
        <v>0</v>
      </c>
    </row>
    <row r="325" spans="1:12" hidden="1">
      <c r="A325" s="130">
        <v>3</v>
      </c>
      <c r="B325" s="131">
        <v>3</v>
      </c>
      <c r="C325" s="131">
        <v>1</v>
      </c>
      <c r="D325" s="131">
        <v>4</v>
      </c>
      <c r="E325" s="131">
        <v>1</v>
      </c>
      <c r="F325" s="133">
        <v>2</v>
      </c>
      <c r="G325" s="132" t="s">
        <v>210</v>
      </c>
      <c r="H325" s="177">
        <v>292</v>
      </c>
      <c r="I325" s="137">
        <v>0</v>
      </c>
      <c r="J325" s="185">
        <v>0</v>
      </c>
      <c r="K325" s="185">
        <v>0</v>
      </c>
      <c r="L325" s="184">
        <v>0</v>
      </c>
    </row>
    <row r="326" spans="1:12" hidden="1">
      <c r="A326" s="130">
        <v>3</v>
      </c>
      <c r="B326" s="131">
        <v>3</v>
      </c>
      <c r="C326" s="131">
        <v>1</v>
      </c>
      <c r="D326" s="131">
        <v>5</v>
      </c>
      <c r="E326" s="131"/>
      <c r="F326" s="133"/>
      <c r="G326" s="132" t="s">
        <v>211</v>
      </c>
      <c r="H326" s="177">
        <v>293</v>
      </c>
      <c r="I326" s="141">
        <f t="shared" ref="I326:L327" si="28">I327</f>
        <v>0</v>
      </c>
      <c r="J326" s="196">
        <f t="shared" si="28"/>
        <v>0</v>
      </c>
      <c r="K326" s="120">
        <f t="shared" si="28"/>
        <v>0</v>
      </c>
      <c r="L326" s="120">
        <f t="shared" si="28"/>
        <v>0</v>
      </c>
    </row>
    <row r="327" spans="1:12" hidden="1">
      <c r="A327" s="125">
        <v>3</v>
      </c>
      <c r="B327" s="152">
        <v>3</v>
      </c>
      <c r="C327" s="152">
        <v>1</v>
      </c>
      <c r="D327" s="152">
        <v>5</v>
      </c>
      <c r="E327" s="152">
        <v>1</v>
      </c>
      <c r="F327" s="153"/>
      <c r="G327" s="132" t="s">
        <v>211</v>
      </c>
      <c r="H327" s="177">
        <v>294</v>
      </c>
      <c r="I327" s="120">
        <f t="shared" si="28"/>
        <v>0</v>
      </c>
      <c r="J327" s="197">
        <f t="shared" si="28"/>
        <v>0</v>
      </c>
      <c r="K327" s="141">
        <f t="shared" si="28"/>
        <v>0</v>
      </c>
      <c r="L327" s="141">
        <f t="shared" si="28"/>
        <v>0</v>
      </c>
    </row>
    <row r="328" spans="1:12" hidden="1">
      <c r="A328" s="130">
        <v>3</v>
      </c>
      <c r="B328" s="131">
        <v>3</v>
      </c>
      <c r="C328" s="131">
        <v>1</v>
      </c>
      <c r="D328" s="131">
        <v>5</v>
      </c>
      <c r="E328" s="131">
        <v>1</v>
      </c>
      <c r="F328" s="133">
        <v>1</v>
      </c>
      <c r="G328" s="132" t="s">
        <v>212</v>
      </c>
      <c r="H328" s="177">
        <v>295</v>
      </c>
      <c r="I328" s="137">
        <v>0</v>
      </c>
      <c r="J328" s="185">
        <v>0</v>
      </c>
      <c r="K328" s="185">
        <v>0</v>
      </c>
      <c r="L328" s="184">
        <v>0</v>
      </c>
    </row>
    <row r="329" spans="1:12" hidden="1">
      <c r="A329" s="130">
        <v>3</v>
      </c>
      <c r="B329" s="131">
        <v>3</v>
      </c>
      <c r="C329" s="131">
        <v>1</v>
      </c>
      <c r="D329" s="131">
        <v>6</v>
      </c>
      <c r="E329" s="131"/>
      <c r="F329" s="133"/>
      <c r="G329" s="132" t="s">
        <v>182</v>
      </c>
      <c r="H329" s="177">
        <v>296</v>
      </c>
      <c r="I329" s="120">
        <f t="shared" ref="I329:L330" si="29">I330</f>
        <v>0</v>
      </c>
      <c r="J329" s="196">
        <f t="shared" si="29"/>
        <v>0</v>
      </c>
      <c r="K329" s="120">
        <f t="shared" si="29"/>
        <v>0</v>
      </c>
      <c r="L329" s="120">
        <f t="shared" si="29"/>
        <v>0</v>
      </c>
    </row>
    <row r="330" spans="1:12" hidden="1">
      <c r="A330" s="130">
        <v>3</v>
      </c>
      <c r="B330" s="131">
        <v>3</v>
      </c>
      <c r="C330" s="131">
        <v>1</v>
      </c>
      <c r="D330" s="131">
        <v>6</v>
      </c>
      <c r="E330" s="131">
        <v>1</v>
      </c>
      <c r="F330" s="133"/>
      <c r="G330" s="132" t="s">
        <v>182</v>
      </c>
      <c r="H330" s="177">
        <v>297</v>
      </c>
      <c r="I330" s="119">
        <f t="shared" si="29"/>
        <v>0</v>
      </c>
      <c r="J330" s="196">
        <f t="shared" si="29"/>
        <v>0</v>
      </c>
      <c r="K330" s="120">
        <f t="shared" si="29"/>
        <v>0</v>
      </c>
      <c r="L330" s="120">
        <f t="shared" si="29"/>
        <v>0</v>
      </c>
    </row>
    <row r="331" spans="1:12" hidden="1">
      <c r="A331" s="130">
        <v>3</v>
      </c>
      <c r="B331" s="131">
        <v>3</v>
      </c>
      <c r="C331" s="131">
        <v>1</v>
      </c>
      <c r="D331" s="131">
        <v>6</v>
      </c>
      <c r="E331" s="131">
        <v>1</v>
      </c>
      <c r="F331" s="133">
        <v>1</v>
      </c>
      <c r="G331" s="132" t="s">
        <v>182</v>
      </c>
      <c r="H331" s="177">
        <v>298</v>
      </c>
      <c r="I331" s="185">
        <v>0</v>
      </c>
      <c r="J331" s="185">
        <v>0</v>
      </c>
      <c r="K331" s="185">
        <v>0</v>
      </c>
      <c r="L331" s="184">
        <v>0</v>
      </c>
    </row>
    <row r="332" spans="1:12" hidden="1">
      <c r="A332" s="130">
        <v>3</v>
      </c>
      <c r="B332" s="131">
        <v>3</v>
      </c>
      <c r="C332" s="131">
        <v>1</v>
      </c>
      <c r="D332" s="131">
        <v>7</v>
      </c>
      <c r="E332" s="131"/>
      <c r="F332" s="133"/>
      <c r="G332" s="132" t="s">
        <v>213</v>
      </c>
      <c r="H332" s="177">
        <v>299</v>
      </c>
      <c r="I332" s="119">
        <f>I333</f>
        <v>0</v>
      </c>
      <c r="J332" s="196">
        <f>J333</f>
        <v>0</v>
      </c>
      <c r="K332" s="120">
        <f>K333</f>
        <v>0</v>
      </c>
      <c r="L332" s="120">
        <f>L333</f>
        <v>0</v>
      </c>
    </row>
    <row r="333" spans="1:12" hidden="1">
      <c r="A333" s="130">
        <v>3</v>
      </c>
      <c r="B333" s="131">
        <v>3</v>
      </c>
      <c r="C333" s="131">
        <v>1</v>
      </c>
      <c r="D333" s="131">
        <v>7</v>
      </c>
      <c r="E333" s="131">
        <v>1</v>
      </c>
      <c r="F333" s="133"/>
      <c r="G333" s="132" t="s">
        <v>213</v>
      </c>
      <c r="H333" s="177">
        <v>300</v>
      </c>
      <c r="I333" s="119">
        <f>I334+I335</f>
        <v>0</v>
      </c>
      <c r="J333" s="119">
        <f>J334+J335</f>
        <v>0</v>
      </c>
      <c r="K333" s="119">
        <f>K334+K335</f>
        <v>0</v>
      </c>
      <c r="L333" s="119">
        <f>L334+L335</f>
        <v>0</v>
      </c>
    </row>
    <row r="334" spans="1:12" ht="25.5" hidden="1" customHeight="1">
      <c r="A334" s="130">
        <v>3</v>
      </c>
      <c r="B334" s="131">
        <v>3</v>
      </c>
      <c r="C334" s="131">
        <v>1</v>
      </c>
      <c r="D334" s="131">
        <v>7</v>
      </c>
      <c r="E334" s="131">
        <v>1</v>
      </c>
      <c r="F334" s="133">
        <v>1</v>
      </c>
      <c r="G334" s="132" t="s">
        <v>214</v>
      </c>
      <c r="H334" s="177">
        <v>301</v>
      </c>
      <c r="I334" s="185">
        <v>0</v>
      </c>
      <c r="J334" s="185">
        <v>0</v>
      </c>
      <c r="K334" s="185">
        <v>0</v>
      </c>
      <c r="L334" s="184">
        <v>0</v>
      </c>
    </row>
    <row r="335" spans="1:12" ht="25.5" hidden="1" customHeight="1">
      <c r="A335" s="130">
        <v>3</v>
      </c>
      <c r="B335" s="131">
        <v>3</v>
      </c>
      <c r="C335" s="131">
        <v>1</v>
      </c>
      <c r="D335" s="131">
        <v>7</v>
      </c>
      <c r="E335" s="131">
        <v>1</v>
      </c>
      <c r="F335" s="133">
        <v>2</v>
      </c>
      <c r="G335" s="132" t="s">
        <v>215</v>
      </c>
      <c r="H335" s="177">
        <v>302</v>
      </c>
      <c r="I335" s="137">
        <v>0</v>
      </c>
      <c r="J335" s="137">
        <v>0</v>
      </c>
      <c r="K335" s="137">
        <v>0</v>
      </c>
      <c r="L335" s="137">
        <v>0</v>
      </c>
    </row>
    <row r="336" spans="1:12" ht="38.25" hidden="1" customHeight="1">
      <c r="A336" s="130">
        <v>3</v>
      </c>
      <c r="B336" s="131">
        <v>3</v>
      </c>
      <c r="C336" s="131">
        <v>2</v>
      </c>
      <c r="D336" s="131"/>
      <c r="E336" s="131"/>
      <c r="F336" s="133"/>
      <c r="G336" s="132" t="s">
        <v>216</v>
      </c>
      <c r="H336" s="177">
        <v>303</v>
      </c>
      <c r="I336" s="119">
        <f>SUM(I337+I346+I350+I354+I358+I361+I364)</f>
        <v>0</v>
      </c>
      <c r="J336" s="196">
        <f>SUM(J337+J346+J350+J354+J358+J361+J364)</f>
        <v>0</v>
      </c>
      <c r="K336" s="120">
        <f>SUM(K337+K346+K350+K354+K358+K361+K364)</f>
        <v>0</v>
      </c>
      <c r="L336" s="120">
        <f>SUM(L337+L346+L350+L354+L358+L361+L364)</f>
        <v>0</v>
      </c>
    </row>
    <row r="337" spans="1:15" hidden="1">
      <c r="A337" s="130">
        <v>3</v>
      </c>
      <c r="B337" s="131">
        <v>3</v>
      </c>
      <c r="C337" s="131">
        <v>2</v>
      </c>
      <c r="D337" s="131">
        <v>1</v>
      </c>
      <c r="E337" s="131"/>
      <c r="F337" s="133"/>
      <c r="G337" s="132" t="s">
        <v>164</v>
      </c>
      <c r="H337" s="177">
        <v>304</v>
      </c>
      <c r="I337" s="119">
        <f>I338</f>
        <v>0</v>
      </c>
      <c r="J337" s="196">
        <f>J338</f>
        <v>0</v>
      </c>
      <c r="K337" s="120">
        <f>K338</f>
        <v>0</v>
      </c>
      <c r="L337" s="120">
        <f>L338</f>
        <v>0</v>
      </c>
    </row>
    <row r="338" spans="1:15" hidden="1">
      <c r="A338" s="134">
        <v>3</v>
      </c>
      <c r="B338" s="130">
        <v>3</v>
      </c>
      <c r="C338" s="131">
        <v>2</v>
      </c>
      <c r="D338" s="132">
        <v>1</v>
      </c>
      <c r="E338" s="130">
        <v>1</v>
      </c>
      <c r="F338" s="133"/>
      <c r="G338" s="132" t="s">
        <v>164</v>
      </c>
      <c r="H338" s="177">
        <v>305</v>
      </c>
      <c r="I338" s="119">
        <f>SUM(I339:I339)</f>
        <v>0</v>
      </c>
      <c r="J338" s="119">
        <f>SUM(J339:J339)</f>
        <v>0</v>
      </c>
      <c r="K338" s="119">
        <f>SUM(K339:K339)</f>
        <v>0</v>
      </c>
      <c r="L338" s="119">
        <f>SUM(L339:L339)</f>
        <v>0</v>
      </c>
      <c r="M338" s="198"/>
      <c r="N338" s="198"/>
      <c r="O338" s="198"/>
    </row>
    <row r="339" spans="1:15" hidden="1">
      <c r="A339" s="134">
        <v>3</v>
      </c>
      <c r="B339" s="130">
        <v>3</v>
      </c>
      <c r="C339" s="131">
        <v>2</v>
      </c>
      <c r="D339" s="132">
        <v>1</v>
      </c>
      <c r="E339" s="130">
        <v>1</v>
      </c>
      <c r="F339" s="133">
        <v>1</v>
      </c>
      <c r="G339" s="132" t="s">
        <v>165</v>
      </c>
      <c r="H339" s="177">
        <v>306</v>
      </c>
      <c r="I339" s="185">
        <v>0</v>
      </c>
      <c r="J339" s="185">
        <v>0</v>
      </c>
      <c r="K339" s="185">
        <v>0</v>
      </c>
      <c r="L339" s="184">
        <v>0</v>
      </c>
    </row>
    <row r="340" spans="1:15" hidden="1">
      <c r="A340" s="134">
        <v>3</v>
      </c>
      <c r="B340" s="130">
        <v>3</v>
      </c>
      <c r="C340" s="131">
        <v>2</v>
      </c>
      <c r="D340" s="132">
        <v>1</v>
      </c>
      <c r="E340" s="130">
        <v>2</v>
      </c>
      <c r="F340" s="133"/>
      <c r="G340" s="154" t="s">
        <v>188</v>
      </c>
      <c r="H340" s="177">
        <v>307</v>
      </c>
      <c r="I340" s="119">
        <f>SUM(I341:I342)</f>
        <v>0</v>
      </c>
      <c r="J340" s="119">
        <f>SUM(J341:J342)</f>
        <v>0</v>
      </c>
      <c r="K340" s="119">
        <f>SUM(K341:K342)</f>
        <v>0</v>
      </c>
      <c r="L340" s="119">
        <f>SUM(L341:L342)</f>
        <v>0</v>
      </c>
    </row>
    <row r="341" spans="1:15" hidden="1">
      <c r="A341" s="134">
        <v>3</v>
      </c>
      <c r="B341" s="130">
        <v>3</v>
      </c>
      <c r="C341" s="131">
        <v>2</v>
      </c>
      <c r="D341" s="132">
        <v>1</v>
      </c>
      <c r="E341" s="130">
        <v>2</v>
      </c>
      <c r="F341" s="133">
        <v>1</v>
      </c>
      <c r="G341" s="154" t="s">
        <v>167</v>
      </c>
      <c r="H341" s="177">
        <v>308</v>
      </c>
      <c r="I341" s="185">
        <v>0</v>
      </c>
      <c r="J341" s="185">
        <v>0</v>
      </c>
      <c r="K341" s="185">
        <v>0</v>
      </c>
      <c r="L341" s="184">
        <v>0</v>
      </c>
    </row>
    <row r="342" spans="1:15" hidden="1">
      <c r="A342" s="134">
        <v>3</v>
      </c>
      <c r="B342" s="130">
        <v>3</v>
      </c>
      <c r="C342" s="131">
        <v>2</v>
      </c>
      <c r="D342" s="132">
        <v>1</v>
      </c>
      <c r="E342" s="130">
        <v>2</v>
      </c>
      <c r="F342" s="133">
        <v>2</v>
      </c>
      <c r="G342" s="154" t="s">
        <v>168</v>
      </c>
      <c r="H342" s="177">
        <v>309</v>
      </c>
      <c r="I342" s="137">
        <v>0</v>
      </c>
      <c r="J342" s="137">
        <v>0</v>
      </c>
      <c r="K342" s="137">
        <v>0</v>
      </c>
      <c r="L342" s="137">
        <v>0</v>
      </c>
    </row>
    <row r="343" spans="1:15" hidden="1">
      <c r="A343" s="134">
        <v>3</v>
      </c>
      <c r="B343" s="130">
        <v>3</v>
      </c>
      <c r="C343" s="131">
        <v>2</v>
      </c>
      <c r="D343" s="132">
        <v>1</v>
      </c>
      <c r="E343" s="130">
        <v>3</v>
      </c>
      <c r="F343" s="133"/>
      <c r="G343" s="154" t="s">
        <v>169</v>
      </c>
      <c r="H343" s="177">
        <v>310</v>
      </c>
      <c r="I343" s="119">
        <f>SUM(I344:I345)</f>
        <v>0</v>
      </c>
      <c r="J343" s="119">
        <f>SUM(J344:J345)</f>
        <v>0</v>
      </c>
      <c r="K343" s="119">
        <f>SUM(K344:K345)</f>
        <v>0</v>
      </c>
      <c r="L343" s="119">
        <f>SUM(L344:L345)</f>
        <v>0</v>
      </c>
    </row>
    <row r="344" spans="1:15" hidden="1">
      <c r="A344" s="134">
        <v>3</v>
      </c>
      <c r="B344" s="130">
        <v>3</v>
      </c>
      <c r="C344" s="131">
        <v>2</v>
      </c>
      <c r="D344" s="132">
        <v>1</v>
      </c>
      <c r="E344" s="130">
        <v>3</v>
      </c>
      <c r="F344" s="133">
        <v>1</v>
      </c>
      <c r="G344" s="154" t="s">
        <v>170</v>
      </c>
      <c r="H344" s="177">
        <v>311</v>
      </c>
      <c r="I344" s="137">
        <v>0</v>
      </c>
      <c r="J344" s="137">
        <v>0</v>
      </c>
      <c r="K344" s="137">
        <v>0</v>
      </c>
      <c r="L344" s="137">
        <v>0</v>
      </c>
    </row>
    <row r="345" spans="1:15" hidden="1">
      <c r="A345" s="134">
        <v>3</v>
      </c>
      <c r="B345" s="130">
        <v>3</v>
      </c>
      <c r="C345" s="131">
        <v>2</v>
      </c>
      <c r="D345" s="132">
        <v>1</v>
      </c>
      <c r="E345" s="130">
        <v>3</v>
      </c>
      <c r="F345" s="133">
        <v>2</v>
      </c>
      <c r="G345" s="154" t="s">
        <v>189</v>
      </c>
      <c r="H345" s="177">
        <v>312</v>
      </c>
      <c r="I345" s="155">
        <v>0</v>
      </c>
      <c r="J345" s="199">
        <v>0</v>
      </c>
      <c r="K345" s="155">
        <v>0</v>
      </c>
      <c r="L345" s="155">
        <v>0</v>
      </c>
    </row>
    <row r="346" spans="1:15" hidden="1">
      <c r="A346" s="142">
        <v>3</v>
      </c>
      <c r="B346" s="142">
        <v>3</v>
      </c>
      <c r="C346" s="151">
        <v>2</v>
      </c>
      <c r="D346" s="154">
        <v>2</v>
      </c>
      <c r="E346" s="151"/>
      <c r="F346" s="153"/>
      <c r="G346" s="154" t="s">
        <v>202</v>
      </c>
      <c r="H346" s="177">
        <v>313</v>
      </c>
      <c r="I346" s="147">
        <f>I347</f>
        <v>0</v>
      </c>
      <c r="J346" s="200">
        <f>J347</f>
        <v>0</v>
      </c>
      <c r="K346" s="148">
        <f>K347</f>
        <v>0</v>
      </c>
      <c r="L346" s="148">
        <f>L347</f>
        <v>0</v>
      </c>
    </row>
    <row r="347" spans="1:15" hidden="1">
      <c r="A347" s="134">
        <v>3</v>
      </c>
      <c r="B347" s="134">
        <v>3</v>
      </c>
      <c r="C347" s="130">
        <v>2</v>
      </c>
      <c r="D347" s="132">
        <v>2</v>
      </c>
      <c r="E347" s="130">
        <v>1</v>
      </c>
      <c r="F347" s="133"/>
      <c r="G347" s="154" t="s">
        <v>202</v>
      </c>
      <c r="H347" s="177">
        <v>314</v>
      </c>
      <c r="I347" s="119">
        <f>SUM(I348:I349)</f>
        <v>0</v>
      </c>
      <c r="J347" s="160">
        <f>SUM(J348:J349)</f>
        <v>0</v>
      </c>
      <c r="K347" s="120">
        <f>SUM(K348:K349)</f>
        <v>0</v>
      </c>
      <c r="L347" s="120">
        <f>SUM(L348:L349)</f>
        <v>0</v>
      </c>
    </row>
    <row r="348" spans="1:15" ht="25.5" hidden="1" customHeight="1">
      <c r="A348" s="134">
        <v>3</v>
      </c>
      <c r="B348" s="134">
        <v>3</v>
      </c>
      <c r="C348" s="130">
        <v>2</v>
      </c>
      <c r="D348" s="132">
        <v>2</v>
      </c>
      <c r="E348" s="134">
        <v>1</v>
      </c>
      <c r="F348" s="165">
        <v>1</v>
      </c>
      <c r="G348" s="132" t="s">
        <v>203</v>
      </c>
      <c r="H348" s="177">
        <v>315</v>
      </c>
      <c r="I348" s="137">
        <v>0</v>
      </c>
      <c r="J348" s="137">
        <v>0</v>
      </c>
      <c r="K348" s="137">
        <v>0</v>
      </c>
      <c r="L348" s="137">
        <v>0</v>
      </c>
    </row>
    <row r="349" spans="1:15" hidden="1">
      <c r="A349" s="142">
        <v>3</v>
      </c>
      <c r="B349" s="142">
        <v>3</v>
      </c>
      <c r="C349" s="143">
        <v>2</v>
      </c>
      <c r="D349" s="144">
        <v>2</v>
      </c>
      <c r="E349" s="145">
        <v>1</v>
      </c>
      <c r="F349" s="174">
        <v>2</v>
      </c>
      <c r="G349" s="145" t="s">
        <v>204</v>
      </c>
      <c r="H349" s="177">
        <v>316</v>
      </c>
      <c r="I349" s="137">
        <v>0</v>
      </c>
      <c r="J349" s="137">
        <v>0</v>
      </c>
      <c r="K349" s="137">
        <v>0</v>
      </c>
      <c r="L349" s="137">
        <v>0</v>
      </c>
    </row>
    <row r="350" spans="1:15" ht="25.5" hidden="1" customHeight="1">
      <c r="A350" s="134">
        <v>3</v>
      </c>
      <c r="B350" s="134">
        <v>3</v>
      </c>
      <c r="C350" s="130">
        <v>2</v>
      </c>
      <c r="D350" s="131">
        <v>3</v>
      </c>
      <c r="E350" s="132"/>
      <c r="F350" s="165"/>
      <c r="G350" s="132" t="s">
        <v>205</v>
      </c>
      <c r="H350" s="177">
        <v>317</v>
      </c>
      <c r="I350" s="119">
        <f>I351</f>
        <v>0</v>
      </c>
      <c r="J350" s="160">
        <f>J351</f>
        <v>0</v>
      </c>
      <c r="K350" s="120">
        <f>K351</f>
        <v>0</v>
      </c>
      <c r="L350" s="120">
        <f>L351</f>
        <v>0</v>
      </c>
    </row>
    <row r="351" spans="1:15" ht="25.5" hidden="1" customHeight="1">
      <c r="A351" s="134">
        <v>3</v>
      </c>
      <c r="B351" s="134">
        <v>3</v>
      </c>
      <c r="C351" s="130">
        <v>2</v>
      </c>
      <c r="D351" s="131">
        <v>3</v>
      </c>
      <c r="E351" s="132">
        <v>1</v>
      </c>
      <c r="F351" s="165"/>
      <c r="G351" s="132" t="s">
        <v>205</v>
      </c>
      <c r="H351" s="177">
        <v>318</v>
      </c>
      <c r="I351" s="119">
        <f>I352+I353</f>
        <v>0</v>
      </c>
      <c r="J351" s="119">
        <f>J352+J353</f>
        <v>0</v>
      </c>
      <c r="K351" s="119">
        <f>K352+K353</f>
        <v>0</v>
      </c>
      <c r="L351" s="119">
        <f>L352+L353</f>
        <v>0</v>
      </c>
    </row>
    <row r="352" spans="1:15" ht="25.5" hidden="1" customHeight="1">
      <c r="A352" s="134">
        <v>3</v>
      </c>
      <c r="B352" s="134">
        <v>3</v>
      </c>
      <c r="C352" s="130">
        <v>2</v>
      </c>
      <c r="D352" s="131">
        <v>3</v>
      </c>
      <c r="E352" s="132">
        <v>1</v>
      </c>
      <c r="F352" s="165">
        <v>1</v>
      </c>
      <c r="G352" s="132" t="s">
        <v>206</v>
      </c>
      <c r="H352" s="177">
        <v>319</v>
      </c>
      <c r="I352" s="185">
        <v>0</v>
      </c>
      <c r="J352" s="185">
        <v>0</v>
      </c>
      <c r="K352" s="185">
        <v>0</v>
      </c>
      <c r="L352" s="184">
        <v>0</v>
      </c>
    </row>
    <row r="353" spans="1:12" ht="25.5" hidden="1" customHeight="1">
      <c r="A353" s="134">
        <v>3</v>
      </c>
      <c r="B353" s="134">
        <v>3</v>
      </c>
      <c r="C353" s="130">
        <v>2</v>
      </c>
      <c r="D353" s="131">
        <v>3</v>
      </c>
      <c r="E353" s="132">
        <v>1</v>
      </c>
      <c r="F353" s="165">
        <v>2</v>
      </c>
      <c r="G353" s="132" t="s">
        <v>207</v>
      </c>
      <c r="H353" s="177">
        <v>320</v>
      </c>
      <c r="I353" s="137">
        <v>0</v>
      </c>
      <c r="J353" s="137">
        <v>0</v>
      </c>
      <c r="K353" s="137">
        <v>0</v>
      </c>
      <c r="L353" s="137">
        <v>0</v>
      </c>
    </row>
    <row r="354" spans="1:12" hidden="1">
      <c r="A354" s="134">
        <v>3</v>
      </c>
      <c r="B354" s="134">
        <v>3</v>
      </c>
      <c r="C354" s="130">
        <v>2</v>
      </c>
      <c r="D354" s="131">
        <v>4</v>
      </c>
      <c r="E354" s="131"/>
      <c r="F354" s="133"/>
      <c r="G354" s="132" t="s">
        <v>208</v>
      </c>
      <c r="H354" s="177">
        <v>321</v>
      </c>
      <c r="I354" s="119">
        <f>I355</f>
        <v>0</v>
      </c>
      <c r="J354" s="160">
        <f>J355</f>
        <v>0</v>
      </c>
      <c r="K354" s="120">
        <f>K355</f>
        <v>0</v>
      </c>
      <c r="L354" s="120">
        <f>L355</f>
        <v>0</v>
      </c>
    </row>
    <row r="355" spans="1:12" hidden="1">
      <c r="A355" s="150">
        <v>3</v>
      </c>
      <c r="B355" s="150">
        <v>3</v>
      </c>
      <c r="C355" s="125">
        <v>2</v>
      </c>
      <c r="D355" s="123">
        <v>4</v>
      </c>
      <c r="E355" s="123">
        <v>1</v>
      </c>
      <c r="F355" s="126"/>
      <c r="G355" s="132" t="s">
        <v>208</v>
      </c>
      <c r="H355" s="177">
        <v>322</v>
      </c>
      <c r="I355" s="140">
        <f>SUM(I356:I357)</f>
        <v>0</v>
      </c>
      <c r="J355" s="162">
        <f>SUM(J356:J357)</f>
        <v>0</v>
      </c>
      <c r="K355" s="141">
        <f>SUM(K356:K357)</f>
        <v>0</v>
      </c>
      <c r="L355" s="141">
        <f>SUM(L356:L357)</f>
        <v>0</v>
      </c>
    </row>
    <row r="356" spans="1:12" hidden="1">
      <c r="A356" s="134">
        <v>3</v>
      </c>
      <c r="B356" s="134">
        <v>3</v>
      </c>
      <c r="C356" s="130">
        <v>2</v>
      </c>
      <c r="D356" s="131">
        <v>4</v>
      </c>
      <c r="E356" s="131">
        <v>1</v>
      </c>
      <c r="F356" s="133">
        <v>1</v>
      </c>
      <c r="G356" s="132" t="s">
        <v>209</v>
      </c>
      <c r="H356" s="177">
        <v>323</v>
      </c>
      <c r="I356" s="137">
        <v>0</v>
      </c>
      <c r="J356" s="137">
        <v>0</v>
      </c>
      <c r="K356" s="137">
        <v>0</v>
      </c>
      <c r="L356" s="137">
        <v>0</v>
      </c>
    </row>
    <row r="357" spans="1:12" hidden="1">
      <c r="A357" s="134">
        <v>3</v>
      </c>
      <c r="B357" s="134">
        <v>3</v>
      </c>
      <c r="C357" s="130">
        <v>2</v>
      </c>
      <c r="D357" s="131">
        <v>4</v>
      </c>
      <c r="E357" s="131">
        <v>1</v>
      </c>
      <c r="F357" s="133">
        <v>2</v>
      </c>
      <c r="G357" s="132" t="s">
        <v>217</v>
      </c>
      <c r="H357" s="177">
        <v>324</v>
      </c>
      <c r="I357" s="137">
        <v>0</v>
      </c>
      <c r="J357" s="137">
        <v>0</v>
      </c>
      <c r="K357" s="137">
        <v>0</v>
      </c>
      <c r="L357" s="137">
        <v>0</v>
      </c>
    </row>
    <row r="358" spans="1:12" hidden="1">
      <c r="A358" s="134">
        <v>3</v>
      </c>
      <c r="B358" s="134">
        <v>3</v>
      </c>
      <c r="C358" s="130">
        <v>2</v>
      </c>
      <c r="D358" s="131">
        <v>5</v>
      </c>
      <c r="E358" s="131"/>
      <c r="F358" s="133"/>
      <c r="G358" s="132" t="s">
        <v>211</v>
      </c>
      <c r="H358" s="177">
        <v>325</v>
      </c>
      <c r="I358" s="119">
        <f t="shared" ref="I358:L359" si="30">I359</f>
        <v>0</v>
      </c>
      <c r="J358" s="160">
        <f t="shared" si="30"/>
        <v>0</v>
      </c>
      <c r="K358" s="120">
        <f t="shared" si="30"/>
        <v>0</v>
      </c>
      <c r="L358" s="120">
        <f t="shared" si="30"/>
        <v>0</v>
      </c>
    </row>
    <row r="359" spans="1:12" hidden="1">
      <c r="A359" s="150">
        <v>3</v>
      </c>
      <c r="B359" s="150">
        <v>3</v>
      </c>
      <c r="C359" s="125">
        <v>2</v>
      </c>
      <c r="D359" s="123">
        <v>5</v>
      </c>
      <c r="E359" s="123">
        <v>1</v>
      </c>
      <c r="F359" s="126"/>
      <c r="G359" s="132" t="s">
        <v>211</v>
      </c>
      <c r="H359" s="177">
        <v>326</v>
      </c>
      <c r="I359" s="140">
        <f t="shared" si="30"/>
        <v>0</v>
      </c>
      <c r="J359" s="162">
        <f t="shared" si="30"/>
        <v>0</v>
      </c>
      <c r="K359" s="141">
        <f t="shared" si="30"/>
        <v>0</v>
      </c>
      <c r="L359" s="141">
        <f t="shared" si="30"/>
        <v>0</v>
      </c>
    </row>
    <row r="360" spans="1:12" hidden="1">
      <c r="A360" s="134">
        <v>3</v>
      </c>
      <c r="B360" s="134">
        <v>3</v>
      </c>
      <c r="C360" s="130">
        <v>2</v>
      </c>
      <c r="D360" s="131">
        <v>5</v>
      </c>
      <c r="E360" s="131">
        <v>1</v>
      </c>
      <c r="F360" s="133">
        <v>1</v>
      </c>
      <c r="G360" s="132" t="s">
        <v>211</v>
      </c>
      <c r="H360" s="177">
        <v>327</v>
      </c>
      <c r="I360" s="185">
        <v>0</v>
      </c>
      <c r="J360" s="185">
        <v>0</v>
      </c>
      <c r="K360" s="185">
        <v>0</v>
      </c>
      <c r="L360" s="184">
        <v>0</v>
      </c>
    </row>
    <row r="361" spans="1:12" hidden="1">
      <c r="A361" s="134">
        <v>3</v>
      </c>
      <c r="B361" s="134">
        <v>3</v>
      </c>
      <c r="C361" s="130">
        <v>2</v>
      </c>
      <c r="D361" s="131">
        <v>6</v>
      </c>
      <c r="E361" s="131"/>
      <c r="F361" s="133"/>
      <c r="G361" s="132" t="s">
        <v>182</v>
      </c>
      <c r="H361" s="177">
        <v>328</v>
      </c>
      <c r="I361" s="119">
        <f t="shared" ref="I361:L362" si="31">I362</f>
        <v>0</v>
      </c>
      <c r="J361" s="160">
        <f t="shared" si="31"/>
        <v>0</v>
      </c>
      <c r="K361" s="120">
        <f t="shared" si="31"/>
        <v>0</v>
      </c>
      <c r="L361" s="120">
        <f t="shared" si="31"/>
        <v>0</v>
      </c>
    </row>
    <row r="362" spans="1:12" hidden="1">
      <c r="A362" s="134">
        <v>3</v>
      </c>
      <c r="B362" s="134">
        <v>3</v>
      </c>
      <c r="C362" s="130">
        <v>2</v>
      </c>
      <c r="D362" s="131">
        <v>6</v>
      </c>
      <c r="E362" s="131">
        <v>1</v>
      </c>
      <c r="F362" s="133"/>
      <c r="G362" s="132" t="s">
        <v>182</v>
      </c>
      <c r="H362" s="177">
        <v>329</v>
      </c>
      <c r="I362" s="119">
        <f t="shared" si="31"/>
        <v>0</v>
      </c>
      <c r="J362" s="160">
        <f t="shared" si="31"/>
        <v>0</v>
      </c>
      <c r="K362" s="120">
        <f t="shared" si="31"/>
        <v>0</v>
      </c>
      <c r="L362" s="120">
        <f t="shared" si="31"/>
        <v>0</v>
      </c>
    </row>
    <row r="363" spans="1:12" hidden="1">
      <c r="A363" s="142">
        <v>3</v>
      </c>
      <c r="B363" s="142">
        <v>3</v>
      </c>
      <c r="C363" s="143">
        <v>2</v>
      </c>
      <c r="D363" s="144">
        <v>6</v>
      </c>
      <c r="E363" s="144">
        <v>1</v>
      </c>
      <c r="F363" s="146">
        <v>1</v>
      </c>
      <c r="G363" s="145" t="s">
        <v>182</v>
      </c>
      <c r="H363" s="177">
        <v>330</v>
      </c>
      <c r="I363" s="185">
        <v>0</v>
      </c>
      <c r="J363" s="185">
        <v>0</v>
      </c>
      <c r="K363" s="185">
        <v>0</v>
      </c>
      <c r="L363" s="184">
        <v>0</v>
      </c>
    </row>
    <row r="364" spans="1:12" hidden="1">
      <c r="A364" s="134">
        <v>3</v>
      </c>
      <c r="B364" s="134">
        <v>3</v>
      </c>
      <c r="C364" s="130">
        <v>2</v>
      </c>
      <c r="D364" s="131">
        <v>7</v>
      </c>
      <c r="E364" s="131"/>
      <c r="F364" s="133"/>
      <c r="G364" s="132" t="s">
        <v>213</v>
      </c>
      <c r="H364" s="177">
        <v>331</v>
      </c>
      <c r="I364" s="119">
        <f>I365</f>
        <v>0</v>
      </c>
      <c r="J364" s="160">
        <f>J365</f>
        <v>0</v>
      </c>
      <c r="K364" s="120">
        <f>K365</f>
        <v>0</v>
      </c>
      <c r="L364" s="120">
        <f>L365</f>
        <v>0</v>
      </c>
    </row>
    <row r="365" spans="1:12" hidden="1">
      <c r="A365" s="142">
        <v>3</v>
      </c>
      <c r="B365" s="142">
        <v>3</v>
      </c>
      <c r="C365" s="143">
        <v>2</v>
      </c>
      <c r="D365" s="144">
        <v>7</v>
      </c>
      <c r="E365" s="144">
        <v>1</v>
      </c>
      <c r="F365" s="146"/>
      <c r="G365" s="132" t="s">
        <v>213</v>
      </c>
      <c r="H365" s="177">
        <v>332</v>
      </c>
      <c r="I365" s="119">
        <f>SUM(I366:I367)</f>
        <v>0</v>
      </c>
      <c r="J365" s="119">
        <f>SUM(J366:J367)</f>
        <v>0</v>
      </c>
      <c r="K365" s="119">
        <f>SUM(K366:K367)</f>
        <v>0</v>
      </c>
      <c r="L365" s="119">
        <f>SUM(L366:L367)</f>
        <v>0</v>
      </c>
    </row>
    <row r="366" spans="1:12" ht="25.5" hidden="1" customHeight="1">
      <c r="A366" s="134">
        <v>3</v>
      </c>
      <c r="B366" s="134">
        <v>3</v>
      </c>
      <c r="C366" s="130">
        <v>2</v>
      </c>
      <c r="D366" s="131">
        <v>7</v>
      </c>
      <c r="E366" s="131">
        <v>1</v>
      </c>
      <c r="F366" s="133">
        <v>1</v>
      </c>
      <c r="G366" s="132" t="s">
        <v>214</v>
      </c>
      <c r="H366" s="177">
        <v>333</v>
      </c>
      <c r="I366" s="185">
        <v>0</v>
      </c>
      <c r="J366" s="185">
        <v>0</v>
      </c>
      <c r="K366" s="185">
        <v>0</v>
      </c>
      <c r="L366" s="184">
        <v>0</v>
      </c>
    </row>
    <row r="367" spans="1:12" ht="25.5" hidden="1" customHeight="1">
      <c r="A367" s="134">
        <v>3</v>
      </c>
      <c r="B367" s="134">
        <v>3</v>
      </c>
      <c r="C367" s="130">
        <v>2</v>
      </c>
      <c r="D367" s="131">
        <v>7</v>
      </c>
      <c r="E367" s="131">
        <v>1</v>
      </c>
      <c r="F367" s="133">
        <v>2</v>
      </c>
      <c r="G367" s="132" t="s">
        <v>215</v>
      </c>
      <c r="H367" s="177">
        <v>334</v>
      </c>
      <c r="I367" s="137">
        <v>0</v>
      </c>
      <c r="J367" s="137">
        <v>0</v>
      </c>
      <c r="K367" s="137">
        <v>0</v>
      </c>
      <c r="L367" s="137">
        <v>0</v>
      </c>
    </row>
    <row r="368" spans="1:12">
      <c r="A368" s="100"/>
      <c r="B368" s="100"/>
      <c r="C368" s="101"/>
      <c r="D368" s="201"/>
      <c r="E368" s="202"/>
      <c r="F368" s="203"/>
      <c r="G368" s="204" t="s">
        <v>218</v>
      </c>
      <c r="H368" s="177">
        <v>335</v>
      </c>
      <c r="I368" s="171">
        <f>SUM(I34+I184)</f>
        <v>3204609</v>
      </c>
      <c r="J368" s="171">
        <f>SUM(J34+J184)</f>
        <v>3204609</v>
      </c>
      <c r="K368" s="171">
        <f>SUM(K34+K184)</f>
        <v>3190330.17</v>
      </c>
      <c r="L368" s="171">
        <f>SUM(L34+L184)</f>
        <v>3190330.17</v>
      </c>
    </row>
    <row r="369" spans="1:12">
      <c r="G369" s="121"/>
      <c r="H369" s="110"/>
      <c r="I369" s="205"/>
      <c r="J369" s="206"/>
      <c r="K369" s="206"/>
      <c r="L369" s="206"/>
    </row>
    <row r="370" spans="1:12">
      <c r="A370" s="630"/>
      <c r="B370" s="630"/>
      <c r="C370" s="630"/>
      <c r="D370" s="900" t="s">
        <v>416</v>
      </c>
      <c r="E370" s="900"/>
      <c r="F370" s="900"/>
      <c r="G370" s="900"/>
      <c r="H370" s="626"/>
      <c r="I370" s="207"/>
      <c r="J370" s="206"/>
      <c r="K370" s="900" t="s">
        <v>219</v>
      </c>
      <c r="L370" s="900"/>
    </row>
    <row r="371" spans="1:12" ht="18.75" customHeight="1">
      <c r="A371" s="470" t="s">
        <v>491</v>
      </c>
      <c r="B371" s="470"/>
      <c r="C371" s="470"/>
      <c r="D371" s="470"/>
      <c r="E371" s="470"/>
      <c r="F371" s="470"/>
      <c r="G371" s="470"/>
      <c r="I371" s="624" t="s">
        <v>220</v>
      </c>
      <c r="K371" s="901" t="s">
        <v>221</v>
      </c>
      <c r="L371" s="901"/>
    </row>
    <row r="372" spans="1:12" ht="15.75" customHeight="1">
      <c r="D372" s="471"/>
      <c r="I372" s="208"/>
      <c r="K372" s="208"/>
      <c r="L372" s="208"/>
    </row>
    <row r="373" spans="1:12" ht="23.25" customHeight="1">
      <c r="A373" s="630"/>
      <c r="B373" s="630"/>
      <c r="C373" s="630"/>
      <c r="D373" s="909" t="s">
        <v>313</v>
      </c>
      <c r="E373" s="909"/>
      <c r="F373" s="909"/>
      <c r="G373" s="909"/>
      <c r="I373" s="208"/>
      <c r="K373" s="900" t="s">
        <v>407</v>
      </c>
      <c r="L373" s="900"/>
    </row>
    <row r="374" spans="1:12" ht="24.75" customHeight="1">
      <c r="A374" s="910" t="s">
        <v>492</v>
      </c>
      <c r="B374" s="910"/>
      <c r="C374" s="910"/>
      <c r="D374" s="910"/>
      <c r="E374" s="910"/>
      <c r="F374" s="910"/>
      <c r="G374" s="910"/>
      <c r="H374" s="628"/>
      <c r="I374" s="209" t="s">
        <v>220</v>
      </c>
      <c r="K374" s="901" t="s">
        <v>221</v>
      </c>
      <c r="L374" s="901"/>
    </row>
  </sheetData>
  <mergeCells count="30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K373:L373"/>
    <mergeCell ref="K374:L374"/>
    <mergeCell ref="K31:K32"/>
    <mergeCell ref="L31:L32"/>
    <mergeCell ref="A33:F33"/>
    <mergeCell ref="D370:G370"/>
    <mergeCell ref="K370:L370"/>
    <mergeCell ref="K371:L371"/>
    <mergeCell ref="D373:G373"/>
    <mergeCell ref="A374:G374"/>
  </mergeCells>
  <pageMargins left="0.59055118110236227" right="0" top="0" bottom="0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4"/>
  <sheetViews>
    <sheetView topLeftCell="B25" workbookViewId="0">
      <selection activeCell="G15" sqref="G15:K15"/>
    </sheetView>
  </sheetViews>
  <sheetFormatPr defaultRowHeight="15"/>
  <cols>
    <col min="1" max="4" width="2" style="76" customWidth="1"/>
    <col min="5" max="5" width="2.140625" style="76" customWidth="1"/>
    <col min="6" max="6" width="3" style="530" customWidth="1"/>
    <col min="7" max="7" width="34.85546875" style="76" customWidth="1"/>
    <col min="8" max="8" width="3.85546875" style="76" customWidth="1"/>
    <col min="9" max="9" width="10" style="76" customWidth="1"/>
    <col min="10" max="10" width="11.140625" style="76" customWidth="1"/>
    <col min="11" max="11" width="11" style="76" customWidth="1"/>
    <col min="12" max="12" width="10.5703125" style="76" customWidth="1"/>
    <col min="13" max="13" width="0.140625" style="76" hidden="1" customWidth="1"/>
    <col min="14" max="14" width="6.140625" style="76" hidden="1" customWidth="1"/>
    <col min="15" max="15" width="5.5703125" style="76" hidden="1" customWidth="1"/>
    <col min="16" max="16" width="9.140625" style="81"/>
    <col min="17" max="16384" width="9.140625" style="535"/>
  </cols>
  <sheetData>
    <row r="1" spans="1:15">
      <c r="G1" s="77"/>
      <c r="H1" s="78"/>
      <c r="I1" s="79"/>
      <c r="J1" s="531" t="s">
        <v>0</v>
      </c>
      <c r="K1" s="531"/>
      <c r="L1" s="531"/>
      <c r="M1" s="80"/>
      <c r="N1" s="531"/>
      <c r="O1" s="531"/>
    </row>
    <row r="2" spans="1:15">
      <c r="H2" s="78"/>
      <c r="I2" s="81"/>
      <c r="J2" s="531" t="s">
        <v>1</v>
      </c>
      <c r="K2" s="531"/>
      <c r="L2" s="531"/>
      <c r="M2" s="80"/>
      <c r="N2" s="531"/>
      <c r="O2" s="531"/>
    </row>
    <row r="3" spans="1:15">
      <c r="H3" s="82"/>
      <c r="I3" s="78"/>
      <c r="J3" s="531" t="s">
        <v>2</v>
      </c>
      <c r="K3" s="531"/>
      <c r="L3" s="531"/>
      <c r="M3" s="80"/>
      <c r="N3" s="531"/>
      <c r="O3" s="531"/>
    </row>
    <row r="4" spans="1:15">
      <c r="G4" s="83" t="s">
        <v>3</v>
      </c>
      <c r="H4" s="78"/>
      <c r="I4" s="81"/>
      <c r="J4" s="531" t="s">
        <v>4</v>
      </c>
      <c r="K4" s="531"/>
      <c r="L4" s="531"/>
      <c r="M4" s="80"/>
      <c r="N4" s="531"/>
      <c r="O4" s="531"/>
    </row>
    <row r="5" spans="1:15">
      <c r="H5" s="78"/>
      <c r="I5" s="81"/>
      <c r="J5" s="531" t="s">
        <v>417</v>
      </c>
      <c r="K5" s="531"/>
      <c r="L5" s="531"/>
      <c r="M5" s="80"/>
      <c r="N5" s="531"/>
      <c r="O5" s="531"/>
    </row>
    <row r="6" spans="1:15" ht="6" customHeight="1">
      <c r="H6" s="78"/>
      <c r="I6" s="81"/>
      <c r="J6" s="531"/>
      <c r="K6" s="531"/>
      <c r="L6" s="531"/>
      <c r="M6" s="80"/>
      <c r="N6" s="531"/>
      <c r="O6" s="531"/>
    </row>
    <row r="7" spans="1:15" ht="30" customHeight="1">
      <c r="A7" s="925" t="s">
        <v>487</v>
      </c>
      <c r="B7" s="925"/>
      <c r="C7" s="925"/>
      <c r="D7" s="925"/>
      <c r="E7" s="925"/>
      <c r="F7" s="925"/>
      <c r="G7" s="925"/>
      <c r="H7" s="925"/>
      <c r="I7" s="925"/>
      <c r="J7" s="925"/>
      <c r="K7" s="925"/>
      <c r="L7" s="925"/>
      <c r="M7" s="80"/>
    </row>
    <row r="8" spans="1:15" ht="11.25" customHeight="1">
      <c r="G8" s="84"/>
      <c r="H8" s="85"/>
      <c r="I8" s="85"/>
      <c r="J8" s="86"/>
      <c r="K8" s="86"/>
      <c r="L8" s="87"/>
      <c r="M8" s="80"/>
    </row>
    <row r="9" spans="1:15" ht="15.75" customHeight="1">
      <c r="A9" s="926" t="s">
        <v>5</v>
      </c>
      <c r="B9" s="926"/>
      <c r="C9" s="926"/>
      <c r="D9" s="926"/>
      <c r="E9" s="926"/>
      <c r="F9" s="926"/>
      <c r="G9" s="926"/>
      <c r="H9" s="926"/>
      <c r="I9" s="926"/>
      <c r="J9" s="926"/>
      <c r="K9" s="926"/>
      <c r="L9" s="926"/>
      <c r="M9" s="80"/>
    </row>
    <row r="10" spans="1:15">
      <c r="A10" s="927" t="s">
        <v>6</v>
      </c>
      <c r="B10" s="927"/>
      <c r="C10" s="927"/>
      <c r="D10" s="927"/>
      <c r="E10" s="927"/>
      <c r="F10" s="927"/>
      <c r="G10" s="927"/>
      <c r="H10" s="927"/>
      <c r="I10" s="927"/>
      <c r="J10" s="927"/>
      <c r="K10" s="927"/>
      <c r="L10" s="927"/>
      <c r="M10" s="80"/>
    </row>
    <row r="11" spans="1:15" ht="7.5" customHeight="1">
      <c r="A11" s="88"/>
      <c r="B11" s="531"/>
      <c r="C11" s="531"/>
      <c r="D11" s="531"/>
      <c r="E11" s="531"/>
      <c r="F11" s="531"/>
      <c r="G11" s="531"/>
      <c r="H11" s="531"/>
      <c r="I11" s="531"/>
      <c r="J11" s="531"/>
      <c r="K11" s="531"/>
      <c r="L11" s="531"/>
      <c r="M11" s="80"/>
    </row>
    <row r="12" spans="1:15" ht="15.75" customHeight="1">
      <c r="A12" s="88"/>
      <c r="B12" s="531"/>
      <c r="C12" s="531"/>
      <c r="D12" s="531"/>
      <c r="E12" s="531"/>
      <c r="F12" s="531"/>
      <c r="G12" s="928" t="s">
        <v>7</v>
      </c>
      <c r="H12" s="928"/>
      <c r="I12" s="928"/>
      <c r="J12" s="928"/>
      <c r="K12" s="928"/>
      <c r="L12" s="531"/>
      <c r="M12" s="80"/>
    </row>
    <row r="13" spans="1:15" ht="15.75" customHeight="1">
      <c r="A13" s="929" t="s">
        <v>488</v>
      </c>
      <c r="B13" s="929"/>
      <c r="C13" s="929"/>
      <c r="D13" s="929"/>
      <c r="E13" s="929"/>
      <c r="F13" s="929"/>
      <c r="G13" s="929"/>
      <c r="H13" s="929"/>
      <c r="I13" s="929"/>
      <c r="J13" s="929"/>
      <c r="K13" s="929"/>
      <c r="L13" s="929"/>
      <c r="M13" s="80"/>
    </row>
    <row r="14" spans="1:15" ht="12" customHeight="1">
      <c r="G14" s="930" t="s">
        <v>489</v>
      </c>
      <c r="H14" s="930"/>
      <c r="I14" s="930"/>
      <c r="J14" s="930"/>
      <c r="K14" s="930"/>
      <c r="M14" s="80"/>
    </row>
    <row r="15" spans="1:15">
      <c r="G15" s="931" t="s">
        <v>543</v>
      </c>
      <c r="H15" s="927"/>
      <c r="I15" s="927"/>
      <c r="J15" s="927"/>
      <c r="K15" s="927"/>
    </row>
    <row r="16" spans="1:15" ht="15.75" customHeight="1">
      <c r="B16" s="929" t="s">
        <v>8</v>
      </c>
      <c r="C16" s="929"/>
      <c r="D16" s="929"/>
      <c r="E16" s="929"/>
      <c r="F16" s="929"/>
      <c r="G16" s="929"/>
      <c r="H16" s="929"/>
      <c r="I16" s="929"/>
      <c r="J16" s="929"/>
      <c r="K16" s="929"/>
      <c r="L16" s="929"/>
    </row>
    <row r="17" spans="1:13" ht="7.5" customHeight="1"/>
    <row r="18" spans="1:13">
      <c r="G18" s="930" t="s">
        <v>490</v>
      </c>
      <c r="H18" s="930"/>
      <c r="I18" s="930"/>
      <c r="J18" s="930"/>
      <c r="K18" s="930"/>
    </row>
    <row r="19" spans="1:13">
      <c r="G19" s="932" t="s">
        <v>9</v>
      </c>
      <c r="H19" s="932"/>
      <c r="I19" s="932"/>
      <c r="J19" s="932"/>
      <c r="K19" s="932"/>
    </row>
    <row r="20" spans="1:13" ht="6.75" customHeight="1">
      <c r="G20" s="531"/>
      <c r="H20" s="531"/>
      <c r="I20" s="531"/>
      <c r="J20" s="531"/>
      <c r="K20" s="531"/>
    </row>
    <row r="21" spans="1:13">
      <c r="B21" s="81"/>
      <c r="C21" s="81"/>
      <c r="D21" s="81"/>
      <c r="E21" s="933" t="s">
        <v>232</v>
      </c>
      <c r="F21" s="933"/>
      <c r="G21" s="933"/>
      <c r="H21" s="933"/>
      <c r="I21" s="933"/>
      <c r="J21" s="933"/>
      <c r="K21" s="933"/>
      <c r="L21" s="81"/>
    </row>
    <row r="22" spans="1:13" ht="15" customHeight="1">
      <c r="A22" s="924" t="s">
        <v>11</v>
      </c>
      <c r="B22" s="924"/>
      <c r="C22" s="924"/>
      <c r="D22" s="924"/>
      <c r="E22" s="924"/>
      <c r="F22" s="924"/>
      <c r="G22" s="924"/>
      <c r="H22" s="924"/>
      <c r="I22" s="924"/>
      <c r="J22" s="924"/>
      <c r="K22" s="924"/>
      <c r="L22" s="924"/>
      <c r="M22" s="89"/>
    </row>
    <row r="23" spans="1:13">
      <c r="F23" s="76"/>
      <c r="J23" s="90"/>
      <c r="K23" s="91"/>
      <c r="L23" s="92" t="s">
        <v>12</v>
      </c>
      <c r="M23" s="89"/>
    </row>
    <row r="24" spans="1:13">
      <c r="F24" s="76"/>
      <c r="J24" s="93" t="s">
        <v>13</v>
      </c>
      <c r="K24" s="82"/>
      <c r="L24" s="94"/>
      <c r="M24" s="89"/>
    </row>
    <row r="25" spans="1:13">
      <c r="E25" s="531"/>
      <c r="F25" s="529"/>
      <c r="I25" s="95"/>
      <c r="J25" s="95"/>
      <c r="K25" s="96" t="s">
        <v>14</v>
      </c>
      <c r="L25" s="94"/>
      <c r="M25" s="89"/>
    </row>
    <row r="26" spans="1:13">
      <c r="A26" s="911" t="s">
        <v>233</v>
      </c>
      <c r="B26" s="911"/>
      <c r="C26" s="911"/>
      <c r="D26" s="911"/>
      <c r="E26" s="911"/>
      <c r="F26" s="911"/>
      <c r="G26" s="911"/>
      <c r="H26" s="911"/>
      <c r="I26" s="911"/>
      <c r="K26" s="96" t="s">
        <v>16</v>
      </c>
      <c r="L26" s="97" t="s">
        <v>17</v>
      </c>
      <c r="M26" s="89"/>
    </row>
    <row r="27" spans="1:13" ht="29.1" customHeight="1">
      <c r="A27" s="911" t="s">
        <v>234</v>
      </c>
      <c r="B27" s="911"/>
      <c r="C27" s="911"/>
      <c r="D27" s="911"/>
      <c r="E27" s="911"/>
      <c r="F27" s="911"/>
      <c r="G27" s="911"/>
      <c r="H27" s="911"/>
      <c r="I27" s="911"/>
      <c r="J27" s="533" t="s">
        <v>19</v>
      </c>
      <c r="K27" s="98" t="s">
        <v>235</v>
      </c>
      <c r="L27" s="94"/>
      <c r="M27" s="89"/>
    </row>
    <row r="28" spans="1:13">
      <c r="F28" s="76"/>
      <c r="G28" s="99" t="s">
        <v>21</v>
      </c>
      <c r="H28" s="100" t="s">
        <v>224</v>
      </c>
      <c r="I28" s="101"/>
      <c r="J28" s="102"/>
      <c r="K28" s="94"/>
      <c r="L28" s="94"/>
      <c r="M28" s="89"/>
    </row>
    <row r="29" spans="1:13">
      <c r="F29" s="76"/>
      <c r="G29" s="912" t="s">
        <v>23</v>
      </c>
      <c r="H29" s="912"/>
      <c r="I29" s="103" t="s">
        <v>26</v>
      </c>
      <c r="J29" s="104" t="s">
        <v>236</v>
      </c>
      <c r="K29" s="94" t="s">
        <v>25</v>
      </c>
      <c r="L29" s="94" t="s">
        <v>24</v>
      </c>
      <c r="M29" s="89"/>
    </row>
    <row r="30" spans="1:13">
      <c r="A30" s="913" t="s">
        <v>225</v>
      </c>
      <c r="B30" s="913"/>
      <c r="C30" s="913"/>
      <c r="D30" s="913"/>
      <c r="E30" s="913"/>
      <c r="F30" s="913"/>
      <c r="G30" s="913"/>
      <c r="H30" s="913"/>
      <c r="I30" s="913"/>
      <c r="J30" s="105"/>
      <c r="K30" s="105"/>
      <c r="L30" s="106" t="s">
        <v>28</v>
      </c>
      <c r="M30" s="107"/>
    </row>
    <row r="31" spans="1:13" ht="27" customHeight="1">
      <c r="A31" s="914" t="s">
        <v>29</v>
      </c>
      <c r="B31" s="915"/>
      <c r="C31" s="915"/>
      <c r="D31" s="915"/>
      <c r="E31" s="915"/>
      <c r="F31" s="915"/>
      <c r="G31" s="918" t="s">
        <v>30</v>
      </c>
      <c r="H31" s="920" t="s">
        <v>31</v>
      </c>
      <c r="I31" s="922" t="s">
        <v>32</v>
      </c>
      <c r="J31" s="923"/>
      <c r="K31" s="902" t="s">
        <v>33</v>
      </c>
      <c r="L31" s="904" t="s">
        <v>34</v>
      </c>
      <c r="M31" s="107"/>
    </row>
    <row r="32" spans="1:13" ht="58.5" customHeight="1">
      <c r="A32" s="916"/>
      <c r="B32" s="917"/>
      <c r="C32" s="917"/>
      <c r="D32" s="917"/>
      <c r="E32" s="917"/>
      <c r="F32" s="917"/>
      <c r="G32" s="919"/>
      <c r="H32" s="921"/>
      <c r="I32" s="108" t="s">
        <v>35</v>
      </c>
      <c r="J32" s="109" t="s">
        <v>36</v>
      </c>
      <c r="K32" s="903"/>
      <c r="L32" s="905"/>
    </row>
    <row r="33" spans="1:15">
      <c r="A33" s="906" t="s">
        <v>20</v>
      </c>
      <c r="B33" s="907"/>
      <c r="C33" s="907"/>
      <c r="D33" s="907"/>
      <c r="E33" s="907"/>
      <c r="F33" s="908"/>
      <c r="G33" s="110">
        <v>2</v>
      </c>
      <c r="H33" s="111">
        <v>3</v>
      </c>
      <c r="I33" s="112" t="s">
        <v>37</v>
      </c>
      <c r="J33" s="113" t="s">
        <v>38</v>
      </c>
      <c r="K33" s="114">
        <v>6</v>
      </c>
      <c r="L33" s="114">
        <v>7</v>
      </c>
    </row>
    <row r="34" spans="1:15">
      <c r="A34" s="115">
        <v>2</v>
      </c>
      <c r="B34" s="115"/>
      <c r="C34" s="116"/>
      <c r="D34" s="117"/>
      <c r="E34" s="115"/>
      <c r="F34" s="118"/>
      <c r="G34" s="117" t="s">
        <v>39</v>
      </c>
      <c r="H34" s="110">
        <v>1</v>
      </c>
      <c r="I34" s="119">
        <f>SUM(I35+I46+I65+I86+I93+I113+I139+I158+I168)</f>
        <v>23350</v>
      </c>
      <c r="J34" s="119">
        <f>SUM(J35+J46+J65+J86+J93+J113+J139+J158+J168)</f>
        <v>23350</v>
      </c>
      <c r="K34" s="120">
        <f>SUM(K35+K46+K65+K86+K93+K113+K139+K158+K168)</f>
        <v>23350</v>
      </c>
      <c r="L34" s="119">
        <f>SUM(L35+L46+L65+L86+L93+L113+L139+L158+L168)</f>
        <v>23350</v>
      </c>
      <c r="M34" s="121"/>
      <c r="N34" s="121"/>
      <c r="O34" s="121"/>
    </row>
    <row r="35" spans="1:15" ht="17.25" customHeight="1">
      <c r="A35" s="115">
        <v>2</v>
      </c>
      <c r="B35" s="122">
        <v>1</v>
      </c>
      <c r="C35" s="123"/>
      <c r="D35" s="124"/>
      <c r="E35" s="125"/>
      <c r="F35" s="126"/>
      <c r="G35" s="127" t="s">
        <v>40</v>
      </c>
      <c r="H35" s="110">
        <v>2</v>
      </c>
      <c r="I35" s="119">
        <f>SUM(I36+I42)</f>
        <v>11150</v>
      </c>
      <c r="J35" s="119">
        <f>SUM(J36+J42)</f>
        <v>11150</v>
      </c>
      <c r="K35" s="128">
        <f>SUM(K36+K42)</f>
        <v>11150</v>
      </c>
      <c r="L35" s="129">
        <f>SUM(L36+L42)</f>
        <v>11150</v>
      </c>
    </row>
    <row r="36" spans="1:15">
      <c r="A36" s="130">
        <v>2</v>
      </c>
      <c r="B36" s="130">
        <v>1</v>
      </c>
      <c r="C36" s="131">
        <v>1</v>
      </c>
      <c r="D36" s="132"/>
      <c r="E36" s="130"/>
      <c r="F36" s="133"/>
      <c r="G36" s="132" t="s">
        <v>41</v>
      </c>
      <c r="H36" s="110">
        <v>3</v>
      </c>
      <c r="I36" s="119">
        <f>SUM(I37)</f>
        <v>11000</v>
      </c>
      <c r="J36" s="119">
        <f>SUM(J37)</f>
        <v>11000</v>
      </c>
      <c r="K36" s="120">
        <f>SUM(K37)</f>
        <v>11000</v>
      </c>
      <c r="L36" s="119">
        <f>SUM(L37)</f>
        <v>11000</v>
      </c>
    </row>
    <row r="37" spans="1:15">
      <c r="A37" s="134">
        <v>2</v>
      </c>
      <c r="B37" s="130">
        <v>1</v>
      </c>
      <c r="C37" s="131">
        <v>1</v>
      </c>
      <c r="D37" s="132">
        <v>1</v>
      </c>
      <c r="E37" s="130"/>
      <c r="F37" s="133"/>
      <c r="G37" s="132" t="s">
        <v>41</v>
      </c>
      <c r="H37" s="110">
        <v>4</v>
      </c>
      <c r="I37" s="119">
        <f>SUM(I38+I40)</f>
        <v>11000</v>
      </c>
      <c r="J37" s="119">
        <f t="shared" ref="J37:L38" si="0">SUM(J38)</f>
        <v>11000</v>
      </c>
      <c r="K37" s="119">
        <f t="shared" si="0"/>
        <v>11000</v>
      </c>
      <c r="L37" s="119">
        <f t="shared" si="0"/>
        <v>11000</v>
      </c>
    </row>
    <row r="38" spans="1:15">
      <c r="A38" s="134">
        <v>2</v>
      </c>
      <c r="B38" s="130">
        <v>1</v>
      </c>
      <c r="C38" s="131">
        <v>1</v>
      </c>
      <c r="D38" s="132">
        <v>1</v>
      </c>
      <c r="E38" s="130">
        <v>1</v>
      </c>
      <c r="F38" s="133"/>
      <c r="G38" s="132" t="s">
        <v>42</v>
      </c>
      <c r="H38" s="110">
        <v>5</v>
      </c>
      <c r="I38" s="120">
        <f>SUM(I39)</f>
        <v>11000</v>
      </c>
      <c r="J38" s="120">
        <f t="shared" si="0"/>
        <v>11000</v>
      </c>
      <c r="K38" s="120">
        <f t="shared" si="0"/>
        <v>11000</v>
      </c>
      <c r="L38" s="120">
        <f t="shared" si="0"/>
        <v>11000</v>
      </c>
    </row>
    <row r="39" spans="1:15">
      <c r="A39" s="134">
        <v>2</v>
      </c>
      <c r="B39" s="130">
        <v>1</v>
      </c>
      <c r="C39" s="131">
        <v>1</v>
      </c>
      <c r="D39" s="132">
        <v>1</v>
      </c>
      <c r="E39" s="130">
        <v>1</v>
      </c>
      <c r="F39" s="133">
        <v>1</v>
      </c>
      <c r="G39" s="132" t="s">
        <v>42</v>
      </c>
      <c r="H39" s="110">
        <v>6</v>
      </c>
      <c r="I39" s="135">
        <v>11000</v>
      </c>
      <c r="J39" s="136">
        <v>11000</v>
      </c>
      <c r="K39" s="136">
        <v>11000</v>
      </c>
      <c r="L39" s="136">
        <v>11000</v>
      </c>
    </row>
    <row r="40" spans="1:15" hidden="1">
      <c r="A40" s="134">
        <v>2</v>
      </c>
      <c r="B40" s="130">
        <v>1</v>
      </c>
      <c r="C40" s="131">
        <v>1</v>
      </c>
      <c r="D40" s="132">
        <v>1</v>
      </c>
      <c r="E40" s="130">
        <v>2</v>
      </c>
      <c r="F40" s="133"/>
      <c r="G40" s="132" t="s">
        <v>43</v>
      </c>
      <c r="H40" s="110">
        <v>7</v>
      </c>
      <c r="I40" s="120">
        <f>I41</f>
        <v>0</v>
      </c>
      <c r="J40" s="120">
        <f>J41</f>
        <v>0</v>
      </c>
      <c r="K40" s="120">
        <f>K41</f>
        <v>0</v>
      </c>
      <c r="L40" s="120">
        <f>L41</f>
        <v>0</v>
      </c>
    </row>
    <row r="41" spans="1:15" hidden="1">
      <c r="A41" s="134">
        <v>2</v>
      </c>
      <c r="B41" s="130">
        <v>1</v>
      </c>
      <c r="C41" s="131">
        <v>1</v>
      </c>
      <c r="D41" s="132">
        <v>1</v>
      </c>
      <c r="E41" s="130">
        <v>2</v>
      </c>
      <c r="F41" s="133">
        <v>1</v>
      </c>
      <c r="G41" s="132" t="s">
        <v>43</v>
      </c>
      <c r="H41" s="110">
        <v>8</v>
      </c>
      <c r="I41" s="136">
        <v>0</v>
      </c>
      <c r="J41" s="137">
        <v>0</v>
      </c>
      <c r="K41" s="136">
        <v>0</v>
      </c>
      <c r="L41" s="137">
        <v>0</v>
      </c>
    </row>
    <row r="42" spans="1:15">
      <c r="A42" s="134">
        <v>2</v>
      </c>
      <c r="B42" s="130">
        <v>1</v>
      </c>
      <c r="C42" s="131">
        <v>2</v>
      </c>
      <c r="D42" s="132"/>
      <c r="E42" s="130"/>
      <c r="F42" s="133"/>
      <c r="G42" s="132" t="s">
        <v>44</v>
      </c>
      <c r="H42" s="110">
        <v>9</v>
      </c>
      <c r="I42" s="120">
        <f t="shared" ref="I42:L44" si="1">I43</f>
        <v>150</v>
      </c>
      <c r="J42" s="119">
        <f t="shared" si="1"/>
        <v>150</v>
      </c>
      <c r="K42" s="120">
        <f t="shared" si="1"/>
        <v>150</v>
      </c>
      <c r="L42" s="119">
        <f t="shared" si="1"/>
        <v>150</v>
      </c>
    </row>
    <row r="43" spans="1:15">
      <c r="A43" s="134">
        <v>2</v>
      </c>
      <c r="B43" s="130">
        <v>1</v>
      </c>
      <c r="C43" s="131">
        <v>2</v>
      </c>
      <c r="D43" s="132">
        <v>1</v>
      </c>
      <c r="E43" s="130"/>
      <c r="F43" s="133"/>
      <c r="G43" s="132" t="s">
        <v>44</v>
      </c>
      <c r="H43" s="110">
        <v>10</v>
      </c>
      <c r="I43" s="120">
        <f t="shared" si="1"/>
        <v>150</v>
      </c>
      <c r="J43" s="119">
        <f t="shared" si="1"/>
        <v>150</v>
      </c>
      <c r="K43" s="119">
        <f t="shared" si="1"/>
        <v>150</v>
      </c>
      <c r="L43" s="119">
        <f t="shared" si="1"/>
        <v>150</v>
      </c>
    </row>
    <row r="44" spans="1:15">
      <c r="A44" s="134">
        <v>2</v>
      </c>
      <c r="B44" s="130">
        <v>1</v>
      </c>
      <c r="C44" s="131">
        <v>2</v>
      </c>
      <c r="D44" s="132">
        <v>1</v>
      </c>
      <c r="E44" s="130">
        <v>1</v>
      </c>
      <c r="F44" s="133"/>
      <c r="G44" s="132" t="s">
        <v>44</v>
      </c>
      <c r="H44" s="110">
        <v>11</v>
      </c>
      <c r="I44" s="119">
        <f t="shared" si="1"/>
        <v>150</v>
      </c>
      <c r="J44" s="119">
        <f t="shared" si="1"/>
        <v>150</v>
      </c>
      <c r="K44" s="119">
        <f t="shared" si="1"/>
        <v>150</v>
      </c>
      <c r="L44" s="119">
        <f t="shared" si="1"/>
        <v>150</v>
      </c>
    </row>
    <row r="45" spans="1:15">
      <c r="A45" s="134">
        <v>2</v>
      </c>
      <c r="B45" s="130">
        <v>1</v>
      </c>
      <c r="C45" s="131">
        <v>2</v>
      </c>
      <c r="D45" s="132">
        <v>1</v>
      </c>
      <c r="E45" s="130">
        <v>1</v>
      </c>
      <c r="F45" s="133">
        <v>1</v>
      </c>
      <c r="G45" s="132" t="s">
        <v>44</v>
      </c>
      <c r="H45" s="110">
        <v>12</v>
      </c>
      <c r="I45" s="137">
        <v>150</v>
      </c>
      <c r="J45" s="136">
        <v>150</v>
      </c>
      <c r="K45" s="136">
        <v>150</v>
      </c>
      <c r="L45" s="136">
        <v>150</v>
      </c>
    </row>
    <row r="46" spans="1:15" hidden="1">
      <c r="A46" s="138">
        <v>2</v>
      </c>
      <c r="B46" s="139">
        <v>2</v>
      </c>
      <c r="C46" s="123"/>
      <c r="D46" s="124"/>
      <c r="E46" s="125"/>
      <c r="F46" s="126"/>
      <c r="G46" s="127" t="s">
        <v>45</v>
      </c>
      <c r="H46" s="110">
        <v>13</v>
      </c>
      <c r="I46" s="140">
        <f t="shared" ref="I46:L48" si="2">I47</f>
        <v>0</v>
      </c>
      <c r="J46" s="141">
        <f t="shared" si="2"/>
        <v>0</v>
      </c>
      <c r="K46" s="140">
        <f t="shared" si="2"/>
        <v>0</v>
      </c>
      <c r="L46" s="140">
        <f t="shared" si="2"/>
        <v>0</v>
      </c>
    </row>
    <row r="47" spans="1:15" hidden="1">
      <c r="A47" s="134">
        <v>2</v>
      </c>
      <c r="B47" s="130">
        <v>2</v>
      </c>
      <c r="C47" s="131">
        <v>1</v>
      </c>
      <c r="D47" s="132"/>
      <c r="E47" s="130"/>
      <c r="F47" s="133"/>
      <c r="G47" s="124" t="s">
        <v>45</v>
      </c>
      <c r="H47" s="110">
        <v>14</v>
      </c>
      <c r="I47" s="119">
        <f t="shared" si="2"/>
        <v>0</v>
      </c>
      <c r="J47" s="120">
        <f t="shared" si="2"/>
        <v>0</v>
      </c>
      <c r="K47" s="119">
        <f t="shared" si="2"/>
        <v>0</v>
      </c>
      <c r="L47" s="120">
        <f t="shared" si="2"/>
        <v>0</v>
      </c>
    </row>
    <row r="48" spans="1:15" hidden="1">
      <c r="A48" s="134">
        <v>2</v>
      </c>
      <c r="B48" s="130">
        <v>2</v>
      </c>
      <c r="C48" s="131">
        <v>1</v>
      </c>
      <c r="D48" s="132">
        <v>1</v>
      </c>
      <c r="E48" s="130"/>
      <c r="F48" s="133"/>
      <c r="G48" s="124" t="s">
        <v>45</v>
      </c>
      <c r="H48" s="110">
        <v>15</v>
      </c>
      <c r="I48" s="119">
        <f t="shared" si="2"/>
        <v>0</v>
      </c>
      <c r="J48" s="120">
        <f t="shared" si="2"/>
        <v>0</v>
      </c>
      <c r="K48" s="129">
        <f t="shared" si="2"/>
        <v>0</v>
      </c>
      <c r="L48" s="129">
        <f t="shared" si="2"/>
        <v>0</v>
      </c>
    </row>
    <row r="49" spans="1:12" hidden="1">
      <c r="A49" s="142">
        <v>2</v>
      </c>
      <c r="B49" s="143">
        <v>2</v>
      </c>
      <c r="C49" s="144">
        <v>1</v>
      </c>
      <c r="D49" s="145">
        <v>1</v>
      </c>
      <c r="E49" s="143">
        <v>1</v>
      </c>
      <c r="F49" s="146"/>
      <c r="G49" s="124" t="s">
        <v>45</v>
      </c>
      <c r="H49" s="110">
        <v>16</v>
      </c>
      <c r="I49" s="147">
        <f>SUM(I50:I64)</f>
        <v>0</v>
      </c>
      <c r="J49" s="147">
        <f>SUM(J50:J64)</f>
        <v>0</v>
      </c>
      <c r="K49" s="148">
        <f>SUM(K50:K64)</f>
        <v>0</v>
      </c>
      <c r="L49" s="148">
        <f>SUM(L50:L64)</f>
        <v>0</v>
      </c>
    </row>
    <row r="50" spans="1:12" hidden="1">
      <c r="A50" s="134">
        <v>2</v>
      </c>
      <c r="B50" s="130">
        <v>2</v>
      </c>
      <c r="C50" s="131">
        <v>1</v>
      </c>
      <c r="D50" s="132">
        <v>1</v>
      </c>
      <c r="E50" s="130">
        <v>1</v>
      </c>
      <c r="F50" s="149">
        <v>1</v>
      </c>
      <c r="G50" s="132" t="s">
        <v>46</v>
      </c>
      <c r="H50" s="110">
        <v>17</v>
      </c>
      <c r="I50" s="136">
        <v>0</v>
      </c>
      <c r="J50" s="136">
        <v>0</v>
      </c>
      <c r="K50" s="136">
        <v>0</v>
      </c>
      <c r="L50" s="136">
        <v>0</v>
      </c>
    </row>
    <row r="51" spans="1:12" ht="25.5" hidden="1" customHeight="1">
      <c r="A51" s="134">
        <v>2</v>
      </c>
      <c r="B51" s="130">
        <v>2</v>
      </c>
      <c r="C51" s="131">
        <v>1</v>
      </c>
      <c r="D51" s="132">
        <v>1</v>
      </c>
      <c r="E51" s="130">
        <v>1</v>
      </c>
      <c r="F51" s="133">
        <v>2</v>
      </c>
      <c r="G51" s="132" t="s">
        <v>47</v>
      </c>
      <c r="H51" s="110">
        <v>18</v>
      </c>
      <c r="I51" s="136">
        <v>0</v>
      </c>
      <c r="J51" s="136">
        <v>0</v>
      </c>
      <c r="K51" s="136">
        <v>0</v>
      </c>
      <c r="L51" s="136">
        <v>0</v>
      </c>
    </row>
    <row r="52" spans="1:12" ht="25.5" hidden="1" customHeight="1">
      <c r="A52" s="134">
        <v>2</v>
      </c>
      <c r="B52" s="130">
        <v>2</v>
      </c>
      <c r="C52" s="131">
        <v>1</v>
      </c>
      <c r="D52" s="132">
        <v>1</v>
      </c>
      <c r="E52" s="130">
        <v>1</v>
      </c>
      <c r="F52" s="133">
        <v>5</v>
      </c>
      <c r="G52" s="132" t="s">
        <v>48</v>
      </c>
      <c r="H52" s="110">
        <v>19</v>
      </c>
      <c r="I52" s="136">
        <v>0</v>
      </c>
      <c r="J52" s="136">
        <v>0</v>
      </c>
      <c r="K52" s="136">
        <v>0</v>
      </c>
      <c r="L52" s="136">
        <v>0</v>
      </c>
    </row>
    <row r="53" spans="1:12" ht="25.5" hidden="1" customHeight="1">
      <c r="A53" s="134">
        <v>2</v>
      </c>
      <c r="B53" s="130">
        <v>2</v>
      </c>
      <c r="C53" s="131">
        <v>1</v>
      </c>
      <c r="D53" s="132">
        <v>1</v>
      </c>
      <c r="E53" s="130">
        <v>1</v>
      </c>
      <c r="F53" s="133">
        <v>6</v>
      </c>
      <c r="G53" s="132" t="s">
        <v>49</v>
      </c>
      <c r="H53" s="110">
        <v>20</v>
      </c>
      <c r="I53" s="136">
        <v>0</v>
      </c>
      <c r="J53" s="136">
        <v>0</v>
      </c>
      <c r="K53" s="136">
        <v>0</v>
      </c>
      <c r="L53" s="136">
        <v>0</v>
      </c>
    </row>
    <row r="54" spans="1:12" ht="25.5" hidden="1" customHeight="1">
      <c r="A54" s="150">
        <v>2</v>
      </c>
      <c r="B54" s="125">
        <v>2</v>
      </c>
      <c r="C54" s="123">
        <v>1</v>
      </c>
      <c r="D54" s="124">
        <v>1</v>
      </c>
      <c r="E54" s="125">
        <v>1</v>
      </c>
      <c r="F54" s="126">
        <v>7</v>
      </c>
      <c r="G54" s="124" t="s">
        <v>50</v>
      </c>
      <c r="H54" s="110">
        <v>21</v>
      </c>
      <c r="I54" s="136">
        <v>0</v>
      </c>
      <c r="J54" s="136">
        <v>0</v>
      </c>
      <c r="K54" s="136">
        <v>0</v>
      </c>
      <c r="L54" s="136">
        <v>0</v>
      </c>
    </row>
    <row r="55" spans="1:12" hidden="1">
      <c r="A55" s="134">
        <v>2</v>
      </c>
      <c r="B55" s="130">
        <v>2</v>
      </c>
      <c r="C55" s="131">
        <v>1</v>
      </c>
      <c r="D55" s="132">
        <v>1</v>
      </c>
      <c r="E55" s="130">
        <v>1</v>
      </c>
      <c r="F55" s="133">
        <v>11</v>
      </c>
      <c r="G55" s="132" t="s">
        <v>51</v>
      </c>
      <c r="H55" s="110">
        <v>22</v>
      </c>
      <c r="I55" s="137">
        <v>0</v>
      </c>
      <c r="J55" s="136">
        <v>0</v>
      </c>
      <c r="K55" s="136">
        <v>0</v>
      </c>
      <c r="L55" s="136">
        <v>0</v>
      </c>
    </row>
    <row r="56" spans="1:12" ht="25.5" hidden="1" customHeight="1">
      <c r="A56" s="142">
        <v>2</v>
      </c>
      <c r="B56" s="151">
        <v>2</v>
      </c>
      <c r="C56" s="152">
        <v>1</v>
      </c>
      <c r="D56" s="152">
        <v>1</v>
      </c>
      <c r="E56" s="152">
        <v>1</v>
      </c>
      <c r="F56" s="153">
        <v>12</v>
      </c>
      <c r="G56" s="154" t="s">
        <v>52</v>
      </c>
      <c r="H56" s="110">
        <v>23</v>
      </c>
      <c r="I56" s="155">
        <v>0</v>
      </c>
      <c r="J56" s="136">
        <v>0</v>
      </c>
      <c r="K56" s="136">
        <v>0</v>
      </c>
      <c r="L56" s="136">
        <v>0</v>
      </c>
    </row>
    <row r="57" spans="1:12" ht="25.5" hidden="1" customHeight="1">
      <c r="A57" s="134">
        <v>2</v>
      </c>
      <c r="B57" s="130">
        <v>2</v>
      </c>
      <c r="C57" s="131">
        <v>1</v>
      </c>
      <c r="D57" s="131">
        <v>1</v>
      </c>
      <c r="E57" s="131">
        <v>1</v>
      </c>
      <c r="F57" s="133">
        <v>14</v>
      </c>
      <c r="G57" s="156" t="s">
        <v>53</v>
      </c>
      <c r="H57" s="110">
        <v>24</v>
      </c>
      <c r="I57" s="137">
        <v>0</v>
      </c>
      <c r="J57" s="137">
        <v>0</v>
      </c>
      <c r="K57" s="137">
        <v>0</v>
      </c>
      <c r="L57" s="137">
        <v>0</v>
      </c>
    </row>
    <row r="58" spans="1:12" ht="25.5" hidden="1" customHeight="1">
      <c r="A58" s="134">
        <v>2</v>
      </c>
      <c r="B58" s="130">
        <v>2</v>
      </c>
      <c r="C58" s="131">
        <v>1</v>
      </c>
      <c r="D58" s="131">
        <v>1</v>
      </c>
      <c r="E58" s="131">
        <v>1</v>
      </c>
      <c r="F58" s="133">
        <v>15</v>
      </c>
      <c r="G58" s="132" t="s">
        <v>54</v>
      </c>
      <c r="H58" s="110">
        <v>25</v>
      </c>
      <c r="I58" s="137">
        <v>0</v>
      </c>
      <c r="J58" s="136">
        <v>0</v>
      </c>
      <c r="K58" s="136">
        <v>0</v>
      </c>
      <c r="L58" s="136">
        <v>0</v>
      </c>
    </row>
    <row r="59" spans="1:12" hidden="1">
      <c r="A59" s="134">
        <v>2</v>
      </c>
      <c r="B59" s="130">
        <v>2</v>
      </c>
      <c r="C59" s="131">
        <v>1</v>
      </c>
      <c r="D59" s="131">
        <v>1</v>
      </c>
      <c r="E59" s="131">
        <v>1</v>
      </c>
      <c r="F59" s="133">
        <v>16</v>
      </c>
      <c r="G59" s="132" t="s">
        <v>55</v>
      </c>
      <c r="H59" s="110">
        <v>26</v>
      </c>
      <c r="I59" s="137">
        <v>0</v>
      </c>
      <c r="J59" s="136">
        <v>0</v>
      </c>
      <c r="K59" s="136">
        <v>0</v>
      </c>
      <c r="L59" s="136">
        <v>0</v>
      </c>
    </row>
    <row r="60" spans="1:12" ht="25.5" hidden="1" customHeight="1">
      <c r="A60" s="134">
        <v>2</v>
      </c>
      <c r="B60" s="130">
        <v>2</v>
      </c>
      <c r="C60" s="131">
        <v>1</v>
      </c>
      <c r="D60" s="131">
        <v>1</v>
      </c>
      <c r="E60" s="131">
        <v>1</v>
      </c>
      <c r="F60" s="133">
        <v>17</v>
      </c>
      <c r="G60" s="132" t="s">
        <v>56</v>
      </c>
      <c r="H60" s="110">
        <v>27</v>
      </c>
      <c r="I60" s="137">
        <v>0</v>
      </c>
      <c r="J60" s="137">
        <v>0</v>
      </c>
      <c r="K60" s="137">
        <v>0</v>
      </c>
      <c r="L60" s="137">
        <v>0</v>
      </c>
    </row>
    <row r="61" spans="1:12" hidden="1">
      <c r="A61" s="134">
        <v>2</v>
      </c>
      <c r="B61" s="130">
        <v>2</v>
      </c>
      <c r="C61" s="131">
        <v>1</v>
      </c>
      <c r="D61" s="131">
        <v>1</v>
      </c>
      <c r="E61" s="131">
        <v>1</v>
      </c>
      <c r="F61" s="133">
        <v>20</v>
      </c>
      <c r="G61" s="132" t="s">
        <v>57</v>
      </c>
      <c r="H61" s="110">
        <v>28</v>
      </c>
      <c r="I61" s="137">
        <v>0</v>
      </c>
      <c r="J61" s="136">
        <v>0</v>
      </c>
      <c r="K61" s="136">
        <v>0</v>
      </c>
      <c r="L61" s="136">
        <v>0</v>
      </c>
    </row>
    <row r="62" spans="1:12" ht="25.5" hidden="1" customHeight="1">
      <c r="A62" s="134">
        <v>2</v>
      </c>
      <c r="B62" s="130">
        <v>2</v>
      </c>
      <c r="C62" s="131">
        <v>1</v>
      </c>
      <c r="D62" s="131">
        <v>1</v>
      </c>
      <c r="E62" s="131">
        <v>1</v>
      </c>
      <c r="F62" s="133">
        <v>21</v>
      </c>
      <c r="G62" s="132" t="s">
        <v>58</v>
      </c>
      <c r="H62" s="110">
        <v>29</v>
      </c>
      <c r="I62" s="137">
        <v>0</v>
      </c>
      <c r="J62" s="136">
        <v>0</v>
      </c>
      <c r="K62" s="136">
        <v>0</v>
      </c>
      <c r="L62" s="136">
        <v>0</v>
      </c>
    </row>
    <row r="63" spans="1:12" hidden="1">
      <c r="A63" s="134">
        <v>2</v>
      </c>
      <c r="B63" s="130">
        <v>2</v>
      </c>
      <c r="C63" s="131">
        <v>1</v>
      </c>
      <c r="D63" s="131">
        <v>1</v>
      </c>
      <c r="E63" s="131">
        <v>1</v>
      </c>
      <c r="F63" s="133">
        <v>22</v>
      </c>
      <c r="G63" s="132" t="s">
        <v>59</v>
      </c>
      <c r="H63" s="110">
        <v>30</v>
      </c>
      <c r="I63" s="137">
        <v>0</v>
      </c>
      <c r="J63" s="136">
        <v>0</v>
      </c>
      <c r="K63" s="136">
        <v>0</v>
      </c>
      <c r="L63" s="136">
        <v>0</v>
      </c>
    </row>
    <row r="64" spans="1:12" hidden="1">
      <c r="A64" s="134">
        <v>2</v>
      </c>
      <c r="B64" s="130">
        <v>2</v>
      </c>
      <c r="C64" s="131">
        <v>1</v>
      </c>
      <c r="D64" s="131">
        <v>1</v>
      </c>
      <c r="E64" s="131">
        <v>1</v>
      </c>
      <c r="F64" s="133">
        <v>30</v>
      </c>
      <c r="G64" s="132" t="s">
        <v>60</v>
      </c>
      <c r="H64" s="110">
        <v>31</v>
      </c>
      <c r="I64" s="137">
        <v>0</v>
      </c>
      <c r="J64" s="136">
        <v>0</v>
      </c>
      <c r="K64" s="136">
        <v>0</v>
      </c>
      <c r="L64" s="136">
        <v>0</v>
      </c>
    </row>
    <row r="65" spans="1:15" hidden="1">
      <c r="A65" s="157">
        <v>2</v>
      </c>
      <c r="B65" s="158">
        <v>3</v>
      </c>
      <c r="C65" s="122"/>
      <c r="D65" s="123"/>
      <c r="E65" s="123"/>
      <c r="F65" s="126"/>
      <c r="G65" s="159" t="s">
        <v>61</v>
      </c>
      <c r="H65" s="110">
        <v>32</v>
      </c>
      <c r="I65" s="140">
        <f>I66+I82</f>
        <v>0</v>
      </c>
      <c r="J65" s="140">
        <f>J66+J82</f>
        <v>0</v>
      </c>
      <c r="K65" s="140">
        <f>K66+K82</f>
        <v>0</v>
      </c>
      <c r="L65" s="140">
        <f>L66+L82</f>
        <v>0</v>
      </c>
    </row>
    <row r="66" spans="1:15" hidden="1">
      <c r="A66" s="134">
        <v>2</v>
      </c>
      <c r="B66" s="130">
        <v>3</v>
      </c>
      <c r="C66" s="131">
        <v>1</v>
      </c>
      <c r="D66" s="131"/>
      <c r="E66" s="131"/>
      <c r="F66" s="133"/>
      <c r="G66" s="132" t="s">
        <v>62</v>
      </c>
      <c r="H66" s="110">
        <v>33</v>
      </c>
      <c r="I66" s="119">
        <f>SUM(I67+I72+I77)</f>
        <v>0</v>
      </c>
      <c r="J66" s="160">
        <f>SUM(J67+J72+J77)</f>
        <v>0</v>
      </c>
      <c r="K66" s="120">
        <f>SUM(K67+K72+K77)</f>
        <v>0</v>
      </c>
      <c r="L66" s="119">
        <f>SUM(L67+L72+L77)</f>
        <v>0</v>
      </c>
    </row>
    <row r="67" spans="1:15" hidden="1">
      <c r="A67" s="134">
        <v>2</v>
      </c>
      <c r="B67" s="130">
        <v>3</v>
      </c>
      <c r="C67" s="131">
        <v>1</v>
      </c>
      <c r="D67" s="131">
        <v>1</v>
      </c>
      <c r="E67" s="131"/>
      <c r="F67" s="133"/>
      <c r="G67" s="132" t="s">
        <v>63</v>
      </c>
      <c r="H67" s="110">
        <v>34</v>
      </c>
      <c r="I67" s="119">
        <f>I68</f>
        <v>0</v>
      </c>
      <c r="J67" s="160">
        <f>J68</f>
        <v>0</v>
      </c>
      <c r="K67" s="120">
        <f>K68</f>
        <v>0</v>
      </c>
      <c r="L67" s="119">
        <f>L68</f>
        <v>0</v>
      </c>
    </row>
    <row r="68" spans="1:15" hidden="1">
      <c r="A68" s="134">
        <v>2</v>
      </c>
      <c r="B68" s="130">
        <v>3</v>
      </c>
      <c r="C68" s="131">
        <v>1</v>
      </c>
      <c r="D68" s="131">
        <v>1</v>
      </c>
      <c r="E68" s="131">
        <v>1</v>
      </c>
      <c r="F68" s="133"/>
      <c r="G68" s="132" t="s">
        <v>63</v>
      </c>
      <c r="H68" s="110">
        <v>35</v>
      </c>
      <c r="I68" s="119">
        <f>SUM(I69:I71)</f>
        <v>0</v>
      </c>
      <c r="J68" s="160">
        <f>SUM(J69:J71)</f>
        <v>0</v>
      </c>
      <c r="K68" s="120">
        <f>SUM(K69:K71)</f>
        <v>0</v>
      </c>
      <c r="L68" s="119">
        <f>SUM(L69:L71)</f>
        <v>0</v>
      </c>
    </row>
    <row r="69" spans="1:15" ht="25.5" hidden="1" customHeight="1">
      <c r="A69" s="134">
        <v>2</v>
      </c>
      <c r="B69" s="130">
        <v>3</v>
      </c>
      <c r="C69" s="131">
        <v>1</v>
      </c>
      <c r="D69" s="131">
        <v>1</v>
      </c>
      <c r="E69" s="131">
        <v>1</v>
      </c>
      <c r="F69" s="133">
        <v>1</v>
      </c>
      <c r="G69" s="132" t="s">
        <v>64</v>
      </c>
      <c r="H69" s="110">
        <v>36</v>
      </c>
      <c r="I69" s="137">
        <v>0</v>
      </c>
      <c r="J69" s="137">
        <v>0</v>
      </c>
      <c r="K69" s="137">
        <v>0</v>
      </c>
      <c r="L69" s="137">
        <v>0</v>
      </c>
      <c r="M69" s="161"/>
      <c r="N69" s="161"/>
      <c r="O69" s="161"/>
    </row>
    <row r="70" spans="1:15" ht="25.5" hidden="1" customHeight="1">
      <c r="A70" s="134">
        <v>2</v>
      </c>
      <c r="B70" s="125">
        <v>3</v>
      </c>
      <c r="C70" s="123">
        <v>1</v>
      </c>
      <c r="D70" s="123">
        <v>1</v>
      </c>
      <c r="E70" s="123">
        <v>1</v>
      </c>
      <c r="F70" s="126">
        <v>2</v>
      </c>
      <c r="G70" s="124" t="s">
        <v>65</v>
      </c>
      <c r="H70" s="110">
        <v>37</v>
      </c>
      <c r="I70" s="135">
        <v>0</v>
      </c>
      <c r="J70" s="135">
        <v>0</v>
      </c>
      <c r="K70" s="135">
        <v>0</v>
      </c>
      <c r="L70" s="135">
        <v>0</v>
      </c>
    </row>
    <row r="71" spans="1:15" hidden="1">
      <c r="A71" s="130">
        <v>2</v>
      </c>
      <c r="B71" s="131">
        <v>3</v>
      </c>
      <c r="C71" s="131">
        <v>1</v>
      </c>
      <c r="D71" s="131">
        <v>1</v>
      </c>
      <c r="E71" s="131">
        <v>1</v>
      </c>
      <c r="F71" s="133">
        <v>3</v>
      </c>
      <c r="G71" s="132" t="s">
        <v>66</v>
      </c>
      <c r="H71" s="110">
        <v>38</v>
      </c>
      <c r="I71" s="137">
        <v>0</v>
      </c>
      <c r="J71" s="137">
        <v>0</v>
      </c>
      <c r="K71" s="137">
        <v>0</v>
      </c>
      <c r="L71" s="137">
        <v>0</v>
      </c>
    </row>
    <row r="72" spans="1:15" ht="25.5" hidden="1" customHeight="1">
      <c r="A72" s="125">
        <v>2</v>
      </c>
      <c r="B72" s="123">
        <v>3</v>
      </c>
      <c r="C72" s="123">
        <v>1</v>
      </c>
      <c r="D72" s="123">
        <v>2</v>
      </c>
      <c r="E72" s="123"/>
      <c r="F72" s="126"/>
      <c r="G72" s="124" t="s">
        <v>67</v>
      </c>
      <c r="H72" s="110">
        <v>39</v>
      </c>
      <c r="I72" s="140">
        <f>I73</f>
        <v>0</v>
      </c>
      <c r="J72" s="162">
        <f>J73</f>
        <v>0</v>
      </c>
      <c r="K72" s="141">
        <f>K73</f>
        <v>0</v>
      </c>
      <c r="L72" s="141">
        <f>L73</f>
        <v>0</v>
      </c>
    </row>
    <row r="73" spans="1:15" ht="25.5" hidden="1" customHeight="1">
      <c r="A73" s="143">
        <v>2</v>
      </c>
      <c r="B73" s="144">
        <v>3</v>
      </c>
      <c r="C73" s="144">
        <v>1</v>
      </c>
      <c r="D73" s="144">
        <v>2</v>
      </c>
      <c r="E73" s="144">
        <v>1</v>
      </c>
      <c r="F73" s="146"/>
      <c r="G73" s="124" t="s">
        <v>67</v>
      </c>
      <c r="H73" s="110">
        <v>40</v>
      </c>
      <c r="I73" s="129">
        <f>SUM(I74:I76)</f>
        <v>0</v>
      </c>
      <c r="J73" s="163">
        <f>SUM(J74:J76)</f>
        <v>0</v>
      </c>
      <c r="K73" s="128">
        <f>SUM(K74:K76)</f>
        <v>0</v>
      </c>
      <c r="L73" s="120">
        <f>SUM(L74:L76)</f>
        <v>0</v>
      </c>
    </row>
    <row r="74" spans="1:15" ht="25.5" hidden="1" customHeight="1">
      <c r="A74" s="130">
        <v>2</v>
      </c>
      <c r="B74" s="131">
        <v>3</v>
      </c>
      <c r="C74" s="131">
        <v>1</v>
      </c>
      <c r="D74" s="131">
        <v>2</v>
      </c>
      <c r="E74" s="131">
        <v>1</v>
      </c>
      <c r="F74" s="133">
        <v>1</v>
      </c>
      <c r="G74" s="134" t="s">
        <v>64</v>
      </c>
      <c r="H74" s="110">
        <v>41</v>
      </c>
      <c r="I74" s="137">
        <v>0</v>
      </c>
      <c r="J74" s="137">
        <v>0</v>
      </c>
      <c r="K74" s="137">
        <v>0</v>
      </c>
      <c r="L74" s="137">
        <v>0</v>
      </c>
      <c r="M74" s="161"/>
      <c r="N74" s="161"/>
      <c r="O74" s="161"/>
    </row>
    <row r="75" spans="1:15" ht="25.5" hidden="1" customHeight="1">
      <c r="A75" s="130">
        <v>2</v>
      </c>
      <c r="B75" s="131">
        <v>3</v>
      </c>
      <c r="C75" s="131">
        <v>1</v>
      </c>
      <c r="D75" s="131">
        <v>2</v>
      </c>
      <c r="E75" s="131">
        <v>1</v>
      </c>
      <c r="F75" s="133">
        <v>2</v>
      </c>
      <c r="G75" s="134" t="s">
        <v>65</v>
      </c>
      <c r="H75" s="110">
        <v>42</v>
      </c>
      <c r="I75" s="137">
        <v>0</v>
      </c>
      <c r="J75" s="137">
        <v>0</v>
      </c>
      <c r="K75" s="137">
        <v>0</v>
      </c>
      <c r="L75" s="137">
        <v>0</v>
      </c>
    </row>
    <row r="76" spans="1:15" hidden="1">
      <c r="A76" s="130">
        <v>2</v>
      </c>
      <c r="B76" s="131">
        <v>3</v>
      </c>
      <c r="C76" s="131">
        <v>1</v>
      </c>
      <c r="D76" s="131">
        <v>2</v>
      </c>
      <c r="E76" s="131">
        <v>1</v>
      </c>
      <c r="F76" s="133">
        <v>3</v>
      </c>
      <c r="G76" s="134" t="s">
        <v>66</v>
      </c>
      <c r="H76" s="110">
        <v>43</v>
      </c>
      <c r="I76" s="137">
        <v>0</v>
      </c>
      <c r="J76" s="137">
        <v>0</v>
      </c>
      <c r="K76" s="137">
        <v>0</v>
      </c>
      <c r="L76" s="137">
        <v>0</v>
      </c>
    </row>
    <row r="77" spans="1:15" ht="25.5" hidden="1" customHeight="1">
      <c r="A77" s="130">
        <v>2</v>
      </c>
      <c r="B77" s="131">
        <v>3</v>
      </c>
      <c r="C77" s="131">
        <v>1</v>
      </c>
      <c r="D77" s="131">
        <v>3</v>
      </c>
      <c r="E77" s="131"/>
      <c r="F77" s="133"/>
      <c r="G77" s="134" t="s">
        <v>419</v>
      </c>
      <c r="H77" s="110">
        <v>44</v>
      </c>
      <c r="I77" s="119">
        <f>I78</f>
        <v>0</v>
      </c>
      <c r="J77" s="160">
        <f>J78</f>
        <v>0</v>
      </c>
      <c r="K77" s="120">
        <f>K78</f>
        <v>0</v>
      </c>
      <c r="L77" s="120">
        <f>L78</f>
        <v>0</v>
      </c>
    </row>
    <row r="78" spans="1:15" ht="25.5" hidden="1" customHeight="1">
      <c r="A78" s="130">
        <v>2</v>
      </c>
      <c r="B78" s="131">
        <v>3</v>
      </c>
      <c r="C78" s="131">
        <v>1</v>
      </c>
      <c r="D78" s="131">
        <v>3</v>
      </c>
      <c r="E78" s="131">
        <v>1</v>
      </c>
      <c r="F78" s="133"/>
      <c r="G78" s="134" t="s">
        <v>420</v>
      </c>
      <c r="H78" s="110">
        <v>45</v>
      </c>
      <c r="I78" s="119">
        <f>SUM(I79:I81)</f>
        <v>0</v>
      </c>
      <c r="J78" s="160">
        <f>SUM(J79:J81)</f>
        <v>0</v>
      </c>
      <c r="K78" s="120">
        <f>SUM(K79:K81)</f>
        <v>0</v>
      </c>
      <c r="L78" s="120">
        <f>SUM(L79:L81)</f>
        <v>0</v>
      </c>
    </row>
    <row r="79" spans="1:15" hidden="1">
      <c r="A79" s="125">
        <v>2</v>
      </c>
      <c r="B79" s="123">
        <v>3</v>
      </c>
      <c r="C79" s="123">
        <v>1</v>
      </c>
      <c r="D79" s="123">
        <v>3</v>
      </c>
      <c r="E79" s="123">
        <v>1</v>
      </c>
      <c r="F79" s="126">
        <v>1</v>
      </c>
      <c r="G79" s="150" t="s">
        <v>68</v>
      </c>
      <c r="H79" s="110">
        <v>46</v>
      </c>
      <c r="I79" s="135">
        <v>0</v>
      </c>
      <c r="J79" s="135">
        <v>0</v>
      </c>
      <c r="K79" s="135">
        <v>0</v>
      </c>
      <c r="L79" s="135">
        <v>0</v>
      </c>
    </row>
    <row r="80" spans="1:15" hidden="1">
      <c r="A80" s="130">
        <v>2</v>
      </c>
      <c r="B80" s="131">
        <v>3</v>
      </c>
      <c r="C80" s="131">
        <v>1</v>
      </c>
      <c r="D80" s="131">
        <v>3</v>
      </c>
      <c r="E80" s="131">
        <v>1</v>
      </c>
      <c r="F80" s="133">
        <v>2</v>
      </c>
      <c r="G80" s="134" t="s">
        <v>69</v>
      </c>
      <c r="H80" s="110">
        <v>47</v>
      </c>
      <c r="I80" s="137">
        <v>0</v>
      </c>
      <c r="J80" s="137">
        <v>0</v>
      </c>
      <c r="K80" s="137">
        <v>0</v>
      </c>
      <c r="L80" s="137">
        <v>0</v>
      </c>
    </row>
    <row r="81" spans="1:12" hidden="1">
      <c r="A81" s="125">
        <v>2</v>
      </c>
      <c r="B81" s="123">
        <v>3</v>
      </c>
      <c r="C81" s="123">
        <v>1</v>
      </c>
      <c r="D81" s="123">
        <v>3</v>
      </c>
      <c r="E81" s="123">
        <v>1</v>
      </c>
      <c r="F81" s="126">
        <v>3</v>
      </c>
      <c r="G81" s="150" t="s">
        <v>70</v>
      </c>
      <c r="H81" s="110">
        <v>48</v>
      </c>
      <c r="I81" s="135">
        <v>0</v>
      </c>
      <c r="J81" s="135">
        <v>0</v>
      </c>
      <c r="K81" s="135">
        <v>0</v>
      </c>
      <c r="L81" s="135">
        <v>0</v>
      </c>
    </row>
    <row r="82" spans="1:12" hidden="1">
      <c r="A82" s="125">
        <v>2</v>
      </c>
      <c r="B82" s="123">
        <v>3</v>
      </c>
      <c r="C82" s="123">
        <v>2</v>
      </c>
      <c r="D82" s="123"/>
      <c r="E82" s="123"/>
      <c r="F82" s="126"/>
      <c r="G82" s="150" t="s">
        <v>71</v>
      </c>
      <c r="H82" s="110">
        <v>49</v>
      </c>
      <c r="I82" s="119">
        <f t="shared" ref="I82:L83" si="3">I83</f>
        <v>0</v>
      </c>
      <c r="J82" s="119">
        <f t="shared" si="3"/>
        <v>0</v>
      </c>
      <c r="K82" s="119">
        <f t="shared" si="3"/>
        <v>0</v>
      </c>
      <c r="L82" s="119">
        <f t="shared" si="3"/>
        <v>0</v>
      </c>
    </row>
    <row r="83" spans="1:12" hidden="1">
      <c r="A83" s="125">
        <v>2</v>
      </c>
      <c r="B83" s="123">
        <v>3</v>
      </c>
      <c r="C83" s="123">
        <v>2</v>
      </c>
      <c r="D83" s="123">
        <v>1</v>
      </c>
      <c r="E83" s="123"/>
      <c r="F83" s="126"/>
      <c r="G83" s="150" t="s">
        <v>71</v>
      </c>
      <c r="H83" s="110">
        <v>50</v>
      </c>
      <c r="I83" s="119">
        <f t="shared" si="3"/>
        <v>0</v>
      </c>
      <c r="J83" s="119">
        <f t="shared" si="3"/>
        <v>0</v>
      </c>
      <c r="K83" s="119">
        <f t="shared" si="3"/>
        <v>0</v>
      </c>
      <c r="L83" s="119">
        <f t="shared" si="3"/>
        <v>0</v>
      </c>
    </row>
    <row r="84" spans="1:12" hidden="1">
      <c r="A84" s="125">
        <v>2</v>
      </c>
      <c r="B84" s="123">
        <v>3</v>
      </c>
      <c r="C84" s="123">
        <v>2</v>
      </c>
      <c r="D84" s="123">
        <v>1</v>
      </c>
      <c r="E84" s="123">
        <v>1</v>
      </c>
      <c r="F84" s="126"/>
      <c r="G84" s="150" t="s">
        <v>71</v>
      </c>
      <c r="H84" s="110">
        <v>51</v>
      </c>
      <c r="I84" s="119">
        <f>SUM(I85)</f>
        <v>0</v>
      </c>
      <c r="J84" s="119">
        <f>SUM(J85)</f>
        <v>0</v>
      </c>
      <c r="K84" s="119">
        <f>SUM(K85)</f>
        <v>0</v>
      </c>
      <c r="L84" s="119">
        <f>SUM(L85)</f>
        <v>0</v>
      </c>
    </row>
    <row r="85" spans="1:12" hidden="1">
      <c r="A85" s="125">
        <v>2</v>
      </c>
      <c r="B85" s="123">
        <v>3</v>
      </c>
      <c r="C85" s="123">
        <v>2</v>
      </c>
      <c r="D85" s="123">
        <v>1</v>
      </c>
      <c r="E85" s="123">
        <v>1</v>
      </c>
      <c r="F85" s="126">
        <v>1</v>
      </c>
      <c r="G85" s="150" t="s">
        <v>71</v>
      </c>
      <c r="H85" s="110">
        <v>52</v>
      </c>
      <c r="I85" s="137">
        <v>0</v>
      </c>
      <c r="J85" s="137">
        <v>0</v>
      </c>
      <c r="K85" s="137">
        <v>0</v>
      </c>
      <c r="L85" s="137">
        <v>0</v>
      </c>
    </row>
    <row r="86" spans="1:12" hidden="1">
      <c r="A86" s="115">
        <v>2</v>
      </c>
      <c r="B86" s="116">
        <v>4</v>
      </c>
      <c r="C86" s="116"/>
      <c r="D86" s="116"/>
      <c r="E86" s="116"/>
      <c r="F86" s="118"/>
      <c r="G86" s="164" t="s">
        <v>72</v>
      </c>
      <c r="H86" s="110">
        <v>53</v>
      </c>
      <c r="I86" s="119">
        <f t="shared" ref="I86:L88" si="4">I87</f>
        <v>0</v>
      </c>
      <c r="J86" s="160">
        <f t="shared" si="4"/>
        <v>0</v>
      </c>
      <c r="K86" s="120">
        <f t="shared" si="4"/>
        <v>0</v>
      </c>
      <c r="L86" s="120">
        <f t="shared" si="4"/>
        <v>0</v>
      </c>
    </row>
    <row r="87" spans="1:12" hidden="1">
      <c r="A87" s="130">
        <v>2</v>
      </c>
      <c r="B87" s="131">
        <v>4</v>
      </c>
      <c r="C87" s="131">
        <v>1</v>
      </c>
      <c r="D87" s="131"/>
      <c r="E87" s="131"/>
      <c r="F87" s="133"/>
      <c r="G87" s="134" t="s">
        <v>73</v>
      </c>
      <c r="H87" s="110">
        <v>54</v>
      </c>
      <c r="I87" s="119">
        <f t="shared" si="4"/>
        <v>0</v>
      </c>
      <c r="J87" s="160">
        <f t="shared" si="4"/>
        <v>0</v>
      </c>
      <c r="K87" s="120">
        <f t="shared" si="4"/>
        <v>0</v>
      </c>
      <c r="L87" s="120">
        <f t="shared" si="4"/>
        <v>0</v>
      </c>
    </row>
    <row r="88" spans="1:12" hidden="1">
      <c r="A88" s="130">
        <v>2</v>
      </c>
      <c r="B88" s="131">
        <v>4</v>
      </c>
      <c r="C88" s="131">
        <v>1</v>
      </c>
      <c r="D88" s="131">
        <v>1</v>
      </c>
      <c r="E88" s="131"/>
      <c r="F88" s="133"/>
      <c r="G88" s="134" t="s">
        <v>73</v>
      </c>
      <c r="H88" s="110">
        <v>55</v>
      </c>
      <c r="I88" s="119">
        <f t="shared" si="4"/>
        <v>0</v>
      </c>
      <c r="J88" s="160">
        <f t="shared" si="4"/>
        <v>0</v>
      </c>
      <c r="K88" s="120">
        <f t="shared" si="4"/>
        <v>0</v>
      </c>
      <c r="L88" s="120">
        <f t="shared" si="4"/>
        <v>0</v>
      </c>
    </row>
    <row r="89" spans="1:12" hidden="1">
      <c r="A89" s="130">
        <v>2</v>
      </c>
      <c r="B89" s="131">
        <v>4</v>
      </c>
      <c r="C89" s="131">
        <v>1</v>
      </c>
      <c r="D89" s="131">
        <v>1</v>
      </c>
      <c r="E89" s="131">
        <v>1</v>
      </c>
      <c r="F89" s="133"/>
      <c r="G89" s="134" t="s">
        <v>73</v>
      </c>
      <c r="H89" s="110">
        <v>56</v>
      </c>
      <c r="I89" s="119">
        <f>SUM(I90:I92)</f>
        <v>0</v>
      </c>
      <c r="J89" s="160">
        <f>SUM(J90:J92)</f>
        <v>0</v>
      </c>
      <c r="K89" s="120">
        <f>SUM(K90:K92)</f>
        <v>0</v>
      </c>
      <c r="L89" s="120">
        <f>SUM(L90:L92)</f>
        <v>0</v>
      </c>
    </row>
    <row r="90" spans="1:12" hidden="1">
      <c r="A90" s="130">
        <v>2</v>
      </c>
      <c r="B90" s="131">
        <v>4</v>
      </c>
      <c r="C90" s="131">
        <v>1</v>
      </c>
      <c r="D90" s="131">
        <v>1</v>
      </c>
      <c r="E90" s="131">
        <v>1</v>
      </c>
      <c r="F90" s="133">
        <v>1</v>
      </c>
      <c r="G90" s="134" t="s">
        <v>74</v>
      </c>
      <c r="H90" s="110">
        <v>57</v>
      </c>
      <c r="I90" s="137">
        <v>0</v>
      </c>
      <c r="J90" s="137">
        <v>0</v>
      </c>
      <c r="K90" s="137">
        <v>0</v>
      </c>
      <c r="L90" s="137">
        <v>0</v>
      </c>
    </row>
    <row r="91" spans="1:12" hidden="1">
      <c r="A91" s="130">
        <v>2</v>
      </c>
      <c r="B91" s="130">
        <v>4</v>
      </c>
      <c r="C91" s="130">
        <v>1</v>
      </c>
      <c r="D91" s="131">
        <v>1</v>
      </c>
      <c r="E91" s="131">
        <v>1</v>
      </c>
      <c r="F91" s="165">
        <v>2</v>
      </c>
      <c r="G91" s="132" t="s">
        <v>75</v>
      </c>
      <c r="H91" s="110">
        <v>58</v>
      </c>
      <c r="I91" s="137">
        <v>0</v>
      </c>
      <c r="J91" s="137">
        <v>0</v>
      </c>
      <c r="K91" s="137">
        <v>0</v>
      </c>
      <c r="L91" s="137">
        <v>0</v>
      </c>
    </row>
    <row r="92" spans="1:12" hidden="1">
      <c r="A92" s="130">
        <v>2</v>
      </c>
      <c r="B92" s="131">
        <v>4</v>
      </c>
      <c r="C92" s="130">
        <v>1</v>
      </c>
      <c r="D92" s="131">
        <v>1</v>
      </c>
      <c r="E92" s="131">
        <v>1</v>
      </c>
      <c r="F92" s="165">
        <v>3</v>
      </c>
      <c r="G92" s="132" t="s">
        <v>76</v>
      </c>
      <c r="H92" s="110">
        <v>59</v>
      </c>
      <c r="I92" s="137">
        <v>0</v>
      </c>
      <c r="J92" s="137">
        <v>0</v>
      </c>
      <c r="K92" s="137">
        <v>0</v>
      </c>
      <c r="L92" s="137">
        <v>0</v>
      </c>
    </row>
    <row r="93" spans="1:12" hidden="1">
      <c r="A93" s="115">
        <v>2</v>
      </c>
      <c r="B93" s="116">
        <v>5</v>
      </c>
      <c r="C93" s="115"/>
      <c r="D93" s="116"/>
      <c r="E93" s="116"/>
      <c r="F93" s="166"/>
      <c r="G93" s="117" t="s">
        <v>77</v>
      </c>
      <c r="H93" s="110">
        <v>60</v>
      </c>
      <c r="I93" s="119">
        <f>SUM(I94+I99+I104)</f>
        <v>0</v>
      </c>
      <c r="J93" s="160">
        <f>SUM(J94+J99+J104)</f>
        <v>0</v>
      </c>
      <c r="K93" s="120">
        <f>SUM(K94+K99+K104)</f>
        <v>0</v>
      </c>
      <c r="L93" s="120">
        <f>SUM(L94+L99+L104)</f>
        <v>0</v>
      </c>
    </row>
    <row r="94" spans="1:12" hidden="1">
      <c r="A94" s="125">
        <v>2</v>
      </c>
      <c r="B94" s="123">
        <v>5</v>
      </c>
      <c r="C94" s="125">
        <v>1</v>
      </c>
      <c r="D94" s="123"/>
      <c r="E94" s="123"/>
      <c r="F94" s="167"/>
      <c r="G94" s="124" t="s">
        <v>78</v>
      </c>
      <c r="H94" s="110">
        <v>61</v>
      </c>
      <c r="I94" s="140">
        <f t="shared" ref="I94:L95" si="5">I95</f>
        <v>0</v>
      </c>
      <c r="J94" s="162">
        <f t="shared" si="5"/>
        <v>0</v>
      </c>
      <c r="K94" s="141">
        <f t="shared" si="5"/>
        <v>0</v>
      </c>
      <c r="L94" s="141">
        <f t="shared" si="5"/>
        <v>0</v>
      </c>
    </row>
    <row r="95" spans="1:12" hidden="1">
      <c r="A95" s="130">
        <v>2</v>
      </c>
      <c r="B95" s="131">
        <v>5</v>
      </c>
      <c r="C95" s="130">
        <v>1</v>
      </c>
      <c r="D95" s="131">
        <v>1</v>
      </c>
      <c r="E95" s="131"/>
      <c r="F95" s="165"/>
      <c r="G95" s="132" t="s">
        <v>78</v>
      </c>
      <c r="H95" s="110">
        <v>62</v>
      </c>
      <c r="I95" s="119">
        <f t="shared" si="5"/>
        <v>0</v>
      </c>
      <c r="J95" s="160">
        <f t="shared" si="5"/>
        <v>0</v>
      </c>
      <c r="K95" s="120">
        <f t="shared" si="5"/>
        <v>0</v>
      </c>
      <c r="L95" s="120">
        <f t="shared" si="5"/>
        <v>0</v>
      </c>
    </row>
    <row r="96" spans="1:12" hidden="1">
      <c r="A96" s="130">
        <v>2</v>
      </c>
      <c r="B96" s="131">
        <v>5</v>
      </c>
      <c r="C96" s="130">
        <v>1</v>
      </c>
      <c r="D96" s="131">
        <v>1</v>
      </c>
      <c r="E96" s="131">
        <v>1</v>
      </c>
      <c r="F96" s="165"/>
      <c r="G96" s="132" t="s">
        <v>78</v>
      </c>
      <c r="H96" s="110">
        <v>63</v>
      </c>
      <c r="I96" s="119">
        <f>SUM(I97:I98)</f>
        <v>0</v>
      </c>
      <c r="J96" s="160">
        <f>SUM(J97:J98)</f>
        <v>0</v>
      </c>
      <c r="K96" s="120">
        <f>SUM(K97:K98)</f>
        <v>0</v>
      </c>
      <c r="L96" s="120">
        <f>SUM(L97:L98)</f>
        <v>0</v>
      </c>
    </row>
    <row r="97" spans="1:19" ht="25.5" hidden="1" customHeight="1">
      <c r="A97" s="130">
        <v>2</v>
      </c>
      <c r="B97" s="131">
        <v>5</v>
      </c>
      <c r="C97" s="130">
        <v>1</v>
      </c>
      <c r="D97" s="131">
        <v>1</v>
      </c>
      <c r="E97" s="131">
        <v>1</v>
      </c>
      <c r="F97" s="165">
        <v>1</v>
      </c>
      <c r="G97" s="132" t="s">
        <v>79</v>
      </c>
      <c r="H97" s="110">
        <v>64</v>
      </c>
      <c r="I97" s="137">
        <v>0</v>
      </c>
      <c r="J97" s="137">
        <v>0</v>
      </c>
      <c r="K97" s="137">
        <v>0</v>
      </c>
      <c r="L97" s="137">
        <v>0</v>
      </c>
    </row>
    <row r="98" spans="1:19" ht="25.5" hidden="1" customHeight="1">
      <c r="A98" s="130">
        <v>2</v>
      </c>
      <c r="B98" s="131">
        <v>5</v>
      </c>
      <c r="C98" s="130">
        <v>1</v>
      </c>
      <c r="D98" s="131">
        <v>1</v>
      </c>
      <c r="E98" s="131">
        <v>1</v>
      </c>
      <c r="F98" s="165">
        <v>2</v>
      </c>
      <c r="G98" s="132" t="s">
        <v>80</v>
      </c>
      <c r="H98" s="110">
        <v>65</v>
      </c>
      <c r="I98" s="137">
        <v>0</v>
      </c>
      <c r="J98" s="137">
        <v>0</v>
      </c>
      <c r="K98" s="137">
        <v>0</v>
      </c>
      <c r="L98" s="137">
        <v>0</v>
      </c>
    </row>
    <row r="99" spans="1:19" hidden="1">
      <c r="A99" s="130">
        <v>2</v>
      </c>
      <c r="B99" s="131">
        <v>5</v>
      </c>
      <c r="C99" s="130">
        <v>2</v>
      </c>
      <c r="D99" s="131"/>
      <c r="E99" s="131"/>
      <c r="F99" s="165"/>
      <c r="G99" s="132" t="s">
        <v>81</v>
      </c>
      <c r="H99" s="110">
        <v>66</v>
      </c>
      <c r="I99" s="119">
        <f t="shared" ref="I99:L100" si="6">I100</f>
        <v>0</v>
      </c>
      <c r="J99" s="160">
        <f t="shared" si="6"/>
        <v>0</v>
      </c>
      <c r="K99" s="120">
        <f t="shared" si="6"/>
        <v>0</v>
      </c>
      <c r="L99" s="119">
        <f t="shared" si="6"/>
        <v>0</v>
      </c>
    </row>
    <row r="100" spans="1:19" hidden="1">
      <c r="A100" s="134">
        <v>2</v>
      </c>
      <c r="B100" s="130">
        <v>5</v>
      </c>
      <c r="C100" s="131">
        <v>2</v>
      </c>
      <c r="D100" s="132">
        <v>1</v>
      </c>
      <c r="E100" s="130"/>
      <c r="F100" s="165"/>
      <c r="G100" s="132" t="s">
        <v>81</v>
      </c>
      <c r="H100" s="110">
        <v>67</v>
      </c>
      <c r="I100" s="119">
        <f t="shared" si="6"/>
        <v>0</v>
      </c>
      <c r="J100" s="160">
        <f t="shared" si="6"/>
        <v>0</v>
      </c>
      <c r="K100" s="120">
        <f t="shared" si="6"/>
        <v>0</v>
      </c>
      <c r="L100" s="119">
        <f t="shared" si="6"/>
        <v>0</v>
      </c>
    </row>
    <row r="101" spans="1:19" hidden="1">
      <c r="A101" s="134">
        <v>2</v>
      </c>
      <c r="B101" s="130">
        <v>5</v>
      </c>
      <c r="C101" s="131">
        <v>2</v>
      </c>
      <c r="D101" s="132">
        <v>1</v>
      </c>
      <c r="E101" s="130">
        <v>1</v>
      </c>
      <c r="F101" s="165"/>
      <c r="G101" s="132" t="s">
        <v>81</v>
      </c>
      <c r="H101" s="110">
        <v>68</v>
      </c>
      <c r="I101" s="119">
        <f>SUM(I102:I103)</f>
        <v>0</v>
      </c>
      <c r="J101" s="160">
        <f>SUM(J102:J103)</f>
        <v>0</v>
      </c>
      <c r="K101" s="120">
        <f>SUM(K102:K103)</f>
        <v>0</v>
      </c>
      <c r="L101" s="119">
        <f>SUM(L102:L103)</f>
        <v>0</v>
      </c>
    </row>
    <row r="102" spans="1:19" ht="25.5" hidden="1" customHeight="1">
      <c r="A102" s="134">
        <v>2</v>
      </c>
      <c r="B102" s="130">
        <v>5</v>
      </c>
      <c r="C102" s="131">
        <v>2</v>
      </c>
      <c r="D102" s="132">
        <v>1</v>
      </c>
      <c r="E102" s="130">
        <v>1</v>
      </c>
      <c r="F102" s="165">
        <v>1</v>
      </c>
      <c r="G102" s="132" t="s">
        <v>82</v>
      </c>
      <c r="H102" s="110">
        <v>69</v>
      </c>
      <c r="I102" s="137">
        <v>0</v>
      </c>
      <c r="J102" s="137">
        <v>0</v>
      </c>
      <c r="K102" s="137">
        <v>0</v>
      </c>
      <c r="L102" s="137">
        <v>0</v>
      </c>
    </row>
    <row r="103" spans="1:19" ht="25.5" hidden="1" customHeight="1">
      <c r="A103" s="134">
        <v>2</v>
      </c>
      <c r="B103" s="130">
        <v>5</v>
      </c>
      <c r="C103" s="131">
        <v>2</v>
      </c>
      <c r="D103" s="132">
        <v>1</v>
      </c>
      <c r="E103" s="130">
        <v>1</v>
      </c>
      <c r="F103" s="165">
        <v>2</v>
      </c>
      <c r="G103" s="132" t="s">
        <v>83</v>
      </c>
      <c r="H103" s="110">
        <v>70</v>
      </c>
      <c r="I103" s="137">
        <v>0</v>
      </c>
      <c r="J103" s="137">
        <v>0</v>
      </c>
      <c r="K103" s="137">
        <v>0</v>
      </c>
      <c r="L103" s="137">
        <v>0</v>
      </c>
    </row>
    <row r="104" spans="1:19" ht="25.5" hidden="1" customHeight="1">
      <c r="A104" s="134">
        <v>2</v>
      </c>
      <c r="B104" s="130">
        <v>5</v>
      </c>
      <c r="C104" s="131">
        <v>3</v>
      </c>
      <c r="D104" s="132"/>
      <c r="E104" s="130"/>
      <c r="F104" s="165"/>
      <c r="G104" s="132" t="s">
        <v>84</v>
      </c>
      <c r="H104" s="110">
        <v>71</v>
      </c>
      <c r="I104" s="119">
        <f>I105+I109</f>
        <v>0</v>
      </c>
      <c r="J104" s="119">
        <f>J105+J109</f>
        <v>0</v>
      </c>
      <c r="K104" s="119">
        <f>K105+K109</f>
        <v>0</v>
      </c>
      <c r="L104" s="119">
        <f>L105+L109</f>
        <v>0</v>
      </c>
    </row>
    <row r="105" spans="1:19" ht="25.5" hidden="1" customHeight="1">
      <c r="A105" s="134">
        <v>2</v>
      </c>
      <c r="B105" s="130">
        <v>5</v>
      </c>
      <c r="C105" s="131">
        <v>3</v>
      </c>
      <c r="D105" s="132">
        <v>1</v>
      </c>
      <c r="E105" s="130"/>
      <c r="F105" s="165"/>
      <c r="G105" s="132" t="s">
        <v>85</v>
      </c>
      <c r="H105" s="110">
        <v>72</v>
      </c>
      <c r="I105" s="119">
        <f>I106</f>
        <v>0</v>
      </c>
      <c r="J105" s="160">
        <f>J106</f>
        <v>0</v>
      </c>
      <c r="K105" s="120">
        <f>K106</f>
        <v>0</v>
      </c>
      <c r="L105" s="119">
        <f>L106</f>
        <v>0</v>
      </c>
    </row>
    <row r="106" spans="1:19" ht="25.5" hidden="1" customHeight="1">
      <c r="A106" s="142">
        <v>2</v>
      </c>
      <c r="B106" s="143">
        <v>5</v>
      </c>
      <c r="C106" s="144">
        <v>3</v>
      </c>
      <c r="D106" s="145">
        <v>1</v>
      </c>
      <c r="E106" s="143">
        <v>1</v>
      </c>
      <c r="F106" s="168"/>
      <c r="G106" s="145" t="s">
        <v>85</v>
      </c>
      <c r="H106" s="110">
        <v>73</v>
      </c>
      <c r="I106" s="129">
        <f>SUM(I107:I108)</f>
        <v>0</v>
      </c>
      <c r="J106" s="163">
        <f>SUM(J107:J108)</f>
        <v>0</v>
      </c>
      <c r="K106" s="128">
        <f>SUM(K107:K108)</f>
        <v>0</v>
      </c>
      <c r="L106" s="129">
        <f>SUM(L107:L108)</f>
        <v>0</v>
      </c>
    </row>
    <row r="107" spans="1:19" ht="25.5" hidden="1" customHeight="1">
      <c r="A107" s="134">
        <v>2</v>
      </c>
      <c r="B107" s="130">
        <v>5</v>
      </c>
      <c r="C107" s="131">
        <v>3</v>
      </c>
      <c r="D107" s="132">
        <v>1</v>
      </c>
      <c r="E107" s="130">
        <v>1</v>
      </c>
      <c r="F107" s="165">
        <v>1</v>
      </c>
      <c r="G107" s="132" t="s">
        <v>85</v>
      </c>
      <c r="H107" s="110">
        <v>74</v>
      </c>
      <c r="I107" s="137">
        <v>0</v>
      </c>
      <c r="J107" s="137">
        <v>0</v>
      </c>
      <c r="K107" s="137">
        <v>0</v>
      </c>
      <c r="L107" s="137">
        <v>0</v>
      </c>
    </row>
    <row r="108" spans="1:19" ht="25.5" hidden="1" customHeight="1">
      <c r="A108" s="142">
        <v>2</v>
      </c>
      <c r="B108" s="143">
        <v>5</v>
      </c>
      <c r="C108" s="144">
        <v>3</v>
      </c>
      <c r="D108" s="145">
        <v>1</v>
      </c>
      <c r="E108" s="143">
        <v>1</v>
      </c>
      <c r="F108" s="168">
        <v>2</v>
      </c>
      <c r="G108" s="145" t="s">
        <v>86</v>
      </c>
      <c r="H108" s="110">
        <v>75</v>
      </c>
      <c r="I108" s="137">
        <v>0</v>
      </c>
      <c r="J108" s="137">
        <v>0</v>
      </c>
      <c r="K108" s="137">
        <v>0</v>
      </c>
      <c r="L108" s="137">
        <v>0</v>
      </c>
      <c r="S108" s="169"/>
    </row>
    <row r="109" spans="1:19" ht="25.5" hidden="1" customHeight="1">
      <c r="A109" s="142">
        <v>2</v>
      </c>
      <c r="B109" s="143">
        <v>5</v>
      </c>
      <c r="C109" s="144">
        <v>3</v>
      </c>
      <c r="D109" s="145">
        <v>2</v>
      </c>
      <c r="E109" s="143"/>
      <c r="F109" s="168"/>
      <c r="G109" s="145" t="s">
        <v>87</v>
      </c>
      <c r="H109" s="110">
        <v>76</v>
      </c>
      <c r="I109" s="120">
        <f>I110</f>
        <v>0</v>
      </c>
      <c r="J109" s="119">
        <f>J110</f>
        <v>0</v>
      </c>
      <c r="K109" s="119">
        <f>K110</f>
        <v>0</v>
      </c>
      <c r="L109" s="119">
        <f>L110</f>
        <v>0</v>
      </c>
    </row>
    <row r="110" spans="1:19" ht="25.5" hidden="1" customHeight="1">
      <c r="A110" s="142">
        <v>2</v>
      </c>
      <c r="B110" s="143">
        <v>5</v>
      </c>
      <c r="C110" s="144">
        <v>3</v>
      </c>
      <c r="D110" s="145">
        <v>2</v>
      </c>
      <c r="E110" s="143">
        <v>1</v>
      </c>
      <c r="F110" s="168"/>
      <c r="G110" s="145" t="s">
        <v>87</v>
      </c>
      <c r="H110" s="110">
        <v>77</v>
      </c>
      <c r="I110" s="129">
        <f>SUM(I111:I112)</f>
        <v>0</v>
      </c>
      <c r="J110" s="129">
        <f>SUM(J111:J112)</f>
        <v>0</v>
      </c>
      <c r="K110" s="129">
        <f>SUM(K111:K112)</f>
        <v>0</v>
      </c>
      <c r="L110" s="129">
        <f>SUM(L111:L112)</f>
        <v>0</v>
      </c>
    </row>
    <row r="111" spans="1:19" ht="25.5" hidden="1" customHeight="1">
      <c r="A111" s="142">
        <v>2</v>
      </c>
      <c r="B111" s="143">
        <v>5</v>
      </c>
      <c r="C111" s="144">
        <v>3</v>
      </c>
      <c r="D111" s="145">
        <v>2</v>
      </c>
      <c r="E111" s="143">
        <v>1</v>
      </c>
      <c r="F111" s="168">
        <v>1</v>
      </c>
      <c r="G111" s="145" t="s">
        <v>87</v>
      </c>
      <c r="H111" s="110">
        <v>78</v>
      </c>
      <c r="I111" s="137">
        <v>0</v>
      </c>
      <c r="J111" s="137">
        <v>0</v>
      </c>
      <c r="K111" s="137">
        <v>0</v>
      </c>
      <c r="L111" s="137">
        <v>0</v>
      </c>
    </row>
    <row r="112" spans="1:19" hidden="1">
      <c r="A112" s="142">
        <v>2</v>
      </c>
      <c r="B112" s="143">
        <v>5</v>
      </c>
      <c r="C112" s="144">
        <v>3</v>
      </c>
      <c r="D112" s="145">
        <v>2</v>
      </c>
      <c r="E112" s="143">
        <v>1</v>
      </c>
      <c r="F112" s="168">
        <v>2</v>
      </c>
      <c r="G112" s="145" t="s">
        <v>88</v>
      </c>
      <c r="H112" s="110">
        <v>79</v>
      </c>
      <c r="I112" s="137">
        <v>0</v>
      </c>
      <c r="J112" s="137">
        <v>0</v>
      </c>
      <c r="K112" s="137">
        <v>0</v>
      </c>
      <c r="L112" s="137">
        <v>0</v>
      </c>
    </row>
    <row r="113" spans="1:12" hidden="1">
      <c r="A113" s="164">
        <v>2</v>
      </c>
      <c r="B113" s="115">
        <v>6</v>
      </c>
      <c r="C113" s="116"/>
      <c r="D113" s="117"/>
      <c r="E113" s="115"/>
      <c r="F113" s="166"/>
      <c r="G113" s="170" t="s">
        <v>89</v>
      </c>
      <c r="H113" s="110">
        <v>80</v>
      </c>
      <c r="I113" s="119">
        <f>SUM(I114+I119+I123+I127+I131+I135)</f>
        <v>0</v>
      </c>
      <c r="J113" s="119">
        <f>SUM(J114+J119+J123+J127+J131+J135)</f>
        <v>0</v>
      </c>
      <c r="K113" s="119">
        <f>SUM(K114+K119+K123+K127+K131+K135)</f>
        <v>0</v>
      </c>
      <c r="L113" s="119">
        <f>SUM(L114+L119+L123+L127+L131+L135)</f>
        <v>0</v>
      </c>
    </row>
    <row r="114" spans="1:12" hidden="1">
      <c r="A114" s="142">
        <v>2</v>
      </c>
      <c r="B114" s="143">
        <v>6</v>
      </c>
      <c r="C114" s="144">
        <v>1</v>
      </c>
      <c r="D114" s="145"/>
      <c r="E114" s="143"/>
      <c r="F114" s="168"/>
      <c r="G114" s="145" t="s">
        <v>90</v>
      </c>
      <c r="H114" s="110">
        <v>81</v>
      </c>
      <c r="I114" s="129">
        <f t="shared" ref="I114:L115" si="7">I115</f>
        <v>0</v>
      </c>
      <c r="J114" s="163">
        <f t="shared" si="7"/>
        <v>0</v>
      </c>
      <c r="K114" s="128">
        <f t="shared" si="7"/>
        <v>0</v>
      </c>
      <c r="L114" s="129">
        <f t="shared" si="7"/>
        <v>0</v>
      </c>
    </row>
    <row r="115" spans="1:12" hidden="1">
      <c r="A115" s="134">
        <v>2</v>
      </c>
      <c r="B115" s="130">
        <v>6</v>
      </c>
      <c r="C115" s="131">
        <v>1</v>
      </c>
      <c r="D115" s="132">
        <v>1</v>
      </c>
      <c r="E115" s="130"/>
      <c r="F115" s="165"/>
      <c r="G115" s="132" t="s">
        <v>90</v>
      </c>
      <c r="H115" s="110">
        <v>82</v>
      </c>
      <c r="I115" s="119">
        <f t="shared" si="7"/>
        <v>0</v>
      </c>
      <c r="J115" s="160">
        <f t="shared" si="7"/>
        <v>0</v>
      </c>
      <c r="K115" s="120">
        <f t="shared" si="7"/>
        <v>0</v>
      </c>
      <c r="L115" s="119">
        <f t="shared" si="7"/>
        <v>0</v>
      </c>
    </row>
    <row r="116" spans="1:12" hidden="1">
      <c r="A116" s="134">
        <v>2</v>
      </c>
      <c r="B116" s="130">
        <v>6</v>
      </c>
      <c r="C116" s="131">
        <v>1</v>
      </c>
      <c r="D116" s="132">
        <v>1</v>
      </c>
      <c r="E116" s="130">
        <v>1</v>
      </c>
      <c r="F116" s="165"/>
      <c r="G116" s="132" t="s">
        <v>90</v>
      </c>
      <c r="H116" s="110">
        <v>83</v>
      </c>
      <c r="I116" s="119">
        <f>SUM(I117:I118)</f>
        <v>0</v>
      </c>
      <c r="J116" s="160">
        <f>SUM(J117:J118)</f>
        <v>0</v>
      </c>
      <c r="K116" s="120">
        <f>SUM(K117:K118)</f>
        <v>0</v>
      </c>
      <c r="L116" s="119">
        <f>SUM(L117:L118)</f>
        <v>0</v>
      </c>
    </row>
    <row r="117" spans="1:12" hidden="1">
      <c r="A117" s="134">
        <v>2</v>
      </c>
      <c r="B117" s="130">
        <v>6</v>
      </c>
      <c r="C117" s="131">
        <v>1</v>
      </c>
      <c r="D117" s="132">
        <v>1</v>
      </c>
      <c r="E117" s="130">
        <v>1</v>
      </c>
      <c r="F117" s="165">
        <v>1</v>
      </c>
      <c r="G117" s="132" t="s">
        <v>91</v>
      </c>
      <c r="H117" s="110">
        <v>84</v>
      </c>
      <c r="I117" s="137">
        <v>0</v>
      </c>
      <c r="J117" s="137">
        <v>0</v>
      </c>
      <c r="K117" s="137">
        <v>0</v>
      </c>
      <c r="L117" s="137">
        <v>0</v>
      </c>
    </row>
    <row r="118" spans="1:12" hidden="1">
      <c r="A118" s="150">
        <v>2</v>
      </c>
      <c r="B118" s="125">
        <v>6</v>
      </c>
      <c r="C118" s="123">
        <v>1</v>
      </c>
      <c r="D118" s="124">
        <v>1</v>
      </c>
      <c r="E118" s="125">
        <v>1</v>
      </c>
      <c r="F118" s="167">
        <v>2</v>
      </c>
      <c r="G118" s="124" t="s">
        <v>92</v>
      </c>
      <c r="H118" s="110">
        <v>85</v>
      </c>
      <c r="I118" s="135">
        <v>0</v>
      </c>
      <c r="J118" s="135">
        <v>0</v>
      </c>
      <c r="K118" s="135">
        <v>0</v>
      </c>
      <c r="L118" s="135">
        <v>0</v>
      </c>
    </row>
    <row r="119" spans="1:12" ht="25.5" hidden="1" customHeight="1">
      <c r="A119" s="134">
        <v>2</v>
      </c>
      <c r="B119" s="130">
        <v>6</v>
      </c>
      <c r="C119" s="131">
        <v>2</v>
      </c>
      <c r="D119" s="132"/>
      <c r="E119" s="130"/>
      <c r="F119" s="165"/>
      <c r="G119" s="132" t="s">
        <v>93</v>
      </c>
      <c r="H119" s="110">
        <v>86</v>
      </c>
      <c r="I119" s="119">
        <f t="shared" ref="I119:L121" si="8">I120</f>
        <v>0</v>
      </c>
      <c r="J119" s="160">
        <f t="shared" si="8"/>
        <v>0</v>
      </c>
      <c r="K119" s="120">
        <f t="shared" si="8"/>
        <v>0</v>
      </c>
      <c r="L119" s="119">
        <f t="shared" si="8"/>
        <v>0</v>
      </c>
    </row>
    <row r="120" spans="1:12" ht="25.5" hidden="1" customHeight="1">
      <c r="A120" s="134">
        <v>2</v>
      </c>
      <c r="B120" s="130">
        <v>6</v>
      </c>
      <c r="C120" s="131">
        <v>2</v>
      </c>
      <c r="D120" s="132">
        <v>1</v>
      </c>
      <c r="E120" s="130"/>
      <c r="F120" s="165"/>
      <c r="G120" s="132" t="s">
        <v>93</v>
      </c>
      <c r="H120" s="110">
        <v>87</v>
      </c>
      <c r="I120" s="119">
        <f t="shared" si="8"/>
        <v>0</v>
      </c>
      <c r="J120" s="160">
        <f t="shared" si="8"/>
        <v>0</v>
      </c>
      <c r="K120" s="120">
        <f t="shared" si="8"/>
        <v>0</v>
      </c>
      <c r="L120" s="119">
        <f t="shared" si="8"/>
        <v>0</v>
      </c>
    </row>
    <row r="121" spans="1:12" ht="25.5" hidden="1" customHeight="1">
      <c r="A121" s="134">
        <v>2</v>
      </c>
      <c r="B121" s="130">
        <v>6</v>
      </c>
      <c r="C121" s="131">
        <v>2</v>
      </c>
      <c r="D121" s="132">
        <v>1</v>
      </c>
      <c r="E121" s="130">
        <v>1</v>
      </c>
      <c r="F121" s="165"/>
      <c r="G121" s="132" t="s">
        <v>93</v>
      </c>
      <c r="H121" s="110">
        <v>88</v>
      </c>
      <c r="I121" s="171">
        <f t="shared" si="8"/>
        <v>0</v>
      </c>
      <c r="J121" s="172">
        <f t="shared" si="8"/>
        <v>0</v>
      </c>
      <c r="K121" s="173">
        <f t="shared" si="8"/>
        <v>0</v>
      </c>
      <c r="L121" s="171">
        <f t="shared" si="8"/>
        <v>0</v>
      </c>
    </row>
    <row r="122" spans="1:12" ht="25.5" hidden="1" customHeight="1">
      <c r="A122" s="134">
        <v>2</v>
      </c>
      <c r="B122" s="130">
        <v>6</v>
      </c>
      <c r="C122" s="131">
        <v>2</v>
      </c>
      <c r="D122" s="132">
        <v>1</v>
      </c>
      <c r="E122" s="130">
        <v>1</v>
      </c>
      <c r="F122" s="165">
        <v>1</v>
      </c>
      <c r="G122" s="132" t="s">
        <v>93</v>
      </c>
      <c r="H122" s="110">
        <v>89</v>
      </c>
      <c r="I122" s="137">
        <v>0</v>
      </c>
      <c r="J122" s="137">
        <v>0</v>
      </c>
      <c r="K122" s="137">
        <v>0</v>
      </c>
      <c r="L122" s="137">
        <v>0</v>
      </c>
    </row>
    <row r="123" spans="1:12" ht="25.5" hidden="1" customHeight="1">
      <c r="A123" s="150">
        <v>2</v>
      </c>
      <c r="B123" s="125">
        <v>6</v>
      </c>
      <c r="C123" s="123">
        <v>3</v>
      </c>
      <c r="D123" s="124"/>
      <c r="E123" s="125"/>
      <c r="F123" s="167"/>
      <c r="G123" s="124" t="s">
        <v>94</v>
      </c>
      <c r="H123" s="110">
        <v>90</v>
      </c>
      <c r="I123" s="140">
        <f t="shared" ref="I123:L125" si="9">I124</f>
        <v>0</v>
      </c>
      <c r="J123" s="162">
        <f t="shared" si="9"/>
        <v>0</v>
      </c>
      <c r="K123" s="141">
        <f t="shared" si="9"/>
        <v>0</v>
      </c>
      <c r="L123" s="140">
        <f t="shared" si="9"/>
        <v>0</v>
      </c>
    </row>
    <row r="124" spans="1:12" ht="25.5" hidden="1" customHeight="1">
      <c r="A124" s="134">
        <v>2</v>
      </c>
      <c r="B124" s="130">
        <v>6</v>
      </c>
      <c r="C124" s="131">
        <v>3</v>
      </c>
      <c r="D124" s="132">
        <v>1</v>
      </c>
      <c r="E124" s="130"/>
      <c r="F124" s="165"/>
      <c r="G124" s="132" t="s">
        <v>94</v>
      </c>
      <c r="H124" s="110">
        <v>91</v>
      </c>
      <c r="I124" s="119">
        <f t="shared" si="9"/>
        <v>0</v>
      </c>
      <c r="J124" s="160">
        <f t="shared" si="9"/>
        <v>0</v>
      </c>
      <c r="K124" s="120">
        <f t="shared" si="9"/>
        <v>0</v>
      </c>
      <c r="L124" s="119">
        <f t="shared" si="9"/>
        <v>0</v>
      </c>
    </row>
    <row r="125" spans="1:12" ht="25.5" hidden="1" customHeight="1">
      <c r="A125" s="134">
        <v>2</v>
      </c>
      <c r="B125" s="130">
        <v>6</v>
      </c>
      <c r="C125" s="131">
        <v>3</v>
      </c>
      <c r="D125" s="132">
        <v>1</v>
      </c>
      <c r="E125" s="130">
        <v>1</v>
      </c>
      <c r="F125" s="165"/>
      <c r="G125" s="132" t="s">
        <v>94</v>
      </c>
      <c r="H125" s="110">
        <v>92</v>
      </c>
      <c r="I125" s="119">
        <f t="shared" si="9"/>
        <v>0</v>
      </c>
      <c r="J125" s="160">
        <f t="shared" si="9"/>
        <v>0</v>
      </c>
      <c r="K125" s="120">
        <f t="shared" si="9"/>
        <v>0</v>
      </c>
      <c r="L125" s="119">
        <f t="shared" si="9"/>
        <v>0</v>
      </c>
    </row>
    <row r="126" spans="1:12" ht="25.5" hidden="1" customHeight="1">
      <c r="A126" s="134">
        <v>2</v>
      </c>
      <c r="B126" s="130">
        <v>6</v>
      </c>
      <c r="C126" s="131">
        <v>3</v>
      </c>
      <c r="D126" s="132">
        <v>1</v>
      </c>
      <c r="E126" s="130">
        <v>1</v>
      </c>
      <c r="F126" s="165">
        <v>1</v>
      </c>
      <c r="G126" s="132" t="s">
        <v>94</v>
      </c>
      <c r="H126" s="110">
        <v>93</v>
      </c>
      <c r="I126" s="137">
        <v>0</v>
      </c>
      <c r="J126" s="137">
        <v>0</v>
      </c>
      <c r="K126" s="137">
        <v>0</v>
      </c>
      <c r="L126" s="137">
        <v>0</v>
      </c>
    </row>
    <row r="127" spans="1:12" ht="25.5" hidden="1" customHeight="1">
      <c r="A127" s="150">
        <v>2</v>
      </c>
      <c r="B127" s="125">
        <v>6</v>
      </c>
      <c r="C127" s="123">
        <v>4</v>
      </c>
      <c r="D127" s="124"/>
      <c r="E127" s="125"/>
      <c r="F127" s="167"/>
      <c r="G127" s="124" t="s">
        <v>95</v>
      </c>
      <c r="H127" s="110">
        <v>94</v>
      </c>
      <c r="I127" s="140">
        <f t="shared" ref="I127:L129" si="10">I128</f>
        <v>0</v>
      </c>
      <c r="J127" s="162">
        <f t="shared" si="10"/>
        <v>0</v>
      </c>
      <c r="K127" s="141">
        <f t="shared" si="10"/>
        <v>0</v>
      </c>
      <c r="L127" s="140">
        <f t="shared" si="10"/>
        <v>0</v>
      </c>
    </row>
    <row r="128" spans="1:12" ht="25.5" hidden="1" customHeight="1">
      <c r="A128" s="134">
        <v>2</v>
      </c>
      <c r="B128" s="130">
        <v>6</v>
      </c>
      <c r="C128" s="131">
        <v>4</v>
      </c>
      <c r="D128" s="132">
        <v>1</v>
      </c>
      <c r="E128" s="130"/>
      <c r="F128" s="165"/>
      <c r="G128" s="132" t="s">
        <v>95</v>
      </c>
      <c r="H128" s="110">
        <v>95</v>
      </c>
      <c r="I128" s="119">
        <f t="shared" si="10"/>
        <v>0</v>
      </c>
      <c r="J128" s="160">
        <f t="shared" si="10"/>
        <v>0</v>
      </c>
      <c r="K128" s="120">
        <f t="shared" si="10"/>
        <v>0</v>
      </c>
      <c r="L128" s="119">
        <f t="shared" si="10"/>
        <v>0</v>
      </c>
    </row>
    <row r="129" spans="1:12" ht="25.5" hidden="1" customHeight="1">
      <c r="A129" s="134">
        <v>2</v>
      </c>
      <c r="B129" s="130">
        <v>6</v>
      </c>
      <c r="C129" s="131">
        <v>4</v>
      </c>
      <c r="D129" s="132">
        <v>1</v>
      </c>
      <c r="E129" s="130">
        <v>1</v>
      </c>
      <c r="F129" s="165"/>
      <c r="G129" s="132" t="s">
        <v>95</v>
      </c>
      <c r="H129" s="110">
        <v>96</v>
      </c>
      <c r="I129" s="119">
        <f t="shared" si="10"/>
        <v>0</v>
      </c>
      <c r="J129" s="160">
        <f t="shared" si="10"/>
        <v>0</v>
      </c>
      <c r="K129" s="120">
        <f t="shared" si="10"/>
        <v>0</v>
      </c>
      <c r="L129" s="119">
        <f t="shared" si="10"/>
        <v>0</v>
      </c>
    </row>
    <row r="130" spans="1:12" ht="25.5" hidden="1" customHeight="1">
      <c r="A130" s="134">
        <v>2</v>
      </c>
      <c r="B130" s="130">
        <v>6</v>
      </c>
      <c r="C130" s="131">
        <v>4</v>
      </c>
      <c r="D130" s="132">
        <v>1</v>
      </c>
      <c r="E130" s="130">
        <v>1</v>
      </c>
      <c r="F130" s="165">
        <v>1</v>
      </c>
      <c r="G130" s="132" t="s">
        <v>95</v>
      </c>
      <c r="H130" s="110">
        <v>97</v>
      </c>
      <c r="I130" s="137">
        <v>0</v>
      </c>
      <c r="J130" s="137">
        <v>0</v>
      </c>
      <c r="K130" s="137">
        <v>0</v>
      </c>
      <c r="L130" s="137">
        <v>0</v>
      </c>
    </row>
    <row r="131" spans="1:12" ht="25.5" hidden="1" customHeight="1">
      <c r="A131" s="142">
        <v>2</v>
      </c>
      <c r="B131" s="151">
        <v>6</v>
      </c>
      <c r="C131" s="152">
        <v>5</v>
      </c>
      <c r="D131" s="154"/>
      <c r="E131" s="151"/>
      <c r="F131" s="174"/>
      <c r="G131" s="154" t="s">
        <v>96</v>
      </c>
      <c r="H131" s="110">
        <v>98</v>
      </c>
      <c r="I131" s="147">
        <f t="shared" ref="I131:L133" si="11">I132</f>
        <v>0</v>
      </c>
      <c r="J131" s="175">
        <f t="shared" si="11"/>
        <v>0</v>
      </c>
      <c r="K131" s="148">
        <f t="shared" si="11"/>
        <v>0</v>
      </c>
      <c r="L131" s="147">
        <f t="shared" si="11"/>
        <v>0</v>
      </c>
    </row>
    <row r="132" spans="1:12" ht="25.5" hidden="1" customHeight="1">
      <c r="A132" s="134">
        <v>2</v>
      </c>
      <c r="B132" s="130">
        <v>6</v>
      </c>
      <c r="C132" s="131">
        <v>5</v>
      </c>
      <c r="D132" s="132">
        <v>1</v>
      </c>
      <c r="E132" s="130"/>
      <c r="F132" s="165"/>
      <c r="G132" s="154" t="s">
        <v>96</v>
      </c>
      <c r="H132" s="110">
        <v>99</v>
      </c>
      <c r="I132" s="119">
        <f t="shared" si="11"/>
        <v>0</v>
      </c>
      <c r="J132" s="160">
        <f t="shared" si="11"/>
        <v>0</v>
      </c>
      <c r="K132" s="120">
        <f t="shared" si="11"/>
        <v>0</v>
      </c>
      <c r="L132" s="119">
        <f t="shared" si="11"/>
        <v>0</v>
      </c>
    </row>
    <row r="133" spans="1:12" ht="25.5" hidden="1" customHeight="1">
      <c r="A133" s="134">
        <v>2</v>
      </c>
      <c r="B133" s="130">
        <v>6</v>
      </c>
      <c r="C133" s="131">
        <v>5</v>
      </c>
      <c r="D133" s="132">
        <v>1</v>
      </c>
      <c r="E133" s="130">
        <v>1</v>
      </c>
      <c r="F133" s="165"/>
      <c r="G133" s="154" t="s">
        <v>96</v>
      </c>
      <c r="H133" s="110">
        <v>100</v>
      </c>
      <c r="I133" s="119">
        <f t="shared" si="11"/>
        <v>0</v>
      </c>
      <c r="J133" s="160">
        <f t="shared" si="11"/>
        <v>0</v>
      </c>
      <c r="K133" s="120">
        <f t="shared" si="11"/>
        <v>0</v>
      </c>
      <c r="L133" s="119">
        <f t="shared" si="11"/>
        <v>0</v>
      </c>
    </row>
    <row r="134" spans="1:12" ht="25.5" hidden="1" customHeight="1">
      <c r="A134" s="130">
        <v>2</v>
      </c>
      <c r="B134" s="131">
        <v>6</v>
      </c>
      <c r="C134" s="130">
        <v>5</v>
      </c>
      <c r="D134" s="130">
        <v>1</v>
      </c>
      <c r="E134" s="132">
        <v>1</v>
      </c>
      <c r="F134" s="165">
        <v>1</v>
      </c>
      <c r="G134" s="130" t="s">
        <v>97</v>
      </c>
      <c r="H134" s="110">
        <v>101</v>
      </c>
      <c r="I134" s="137">
        <v>0</v>
      </c>
      <c r="J134" s="137">
        <v>0</v>
      </c>
      <c r="K134" s="137">
        <v>0</v>
      </c>
      <c r="L134" s="137">
        <v>0</v>
      </c>
    </row>
    <row r="135" spans="1:12" ht="26.25" hidden="1" customHeight="1">
      <c r="A135" s="134">
        <v>2</v>
      </c>
      <c r="B135" s="131">
        <v>6</v>
      </c>
      <c r="C135" s="130">
        <v>6</v>
      </c>
      <c r="D135" s="131"/>
      <c r="E135" s="132"/>
      <c r="F135" s="133"/>
      <c r="G135" s="176" t="s">
        <v>98</v>
      </c>
      <c r="H135" s="110">
        <v>102</v>
      </c>
      <c r="I135" s="120">
        <f t="shared" ref="I135:L137" si="12">I136</f>
        <v>0</v>
      </c>
      <c r="J135" s="119">
        <f t="shared" si="12"/>
        <v>0</v>
      </c>
      <c r="K135" s="119">
        <f t="shared" si="12"/>
        <v>0</v>
      </c>
      <c r="L135" s="119">
        <f t="shared" si="12"/>
        <v>0</v>
      </c>
    </row>
    <row r="136" spans="1:12" ht="26.25" hidden="1" customHeight="1">
      <c r="A136" s="134">
        <v>2</v>
      </c>
      <c r="B136" s="131">
        <v>6</v>
      </c>
      <c r="C136" s="130">
        <v>6</v>
      </c>
      <c r="D136" s="131">
        <v>1</v>
      </c>
      <c r="E136" s="132"/>
      <c r="F136" s="133"/>
      <c r="G136" s="176" t="s">
        <v>98</v>
      </c>
      <c r="H136" s="177">
        <v>103</v>
      </c>
      <c r="I136" s="119">
        <f t="shared" si="12"/>
        <v>0</v>
      </c>
      <c r="J136" s="119">
        <f t="shared" si="12"/>
        <v>0</v>
      </c>
      <c r="K136" s="119">
        <f t="shared" si="12"/>
        <v>0</v>
      </c>
      <c r="L136" s="119">
        <f t="shared" si="12"/>
        <v>0</v>
      </c>
    </row>
    <row r="137" spans="1:12" ht="26.25" hidden="1" customHeight="1">
      <c r="A137" s="134">
        <v>2</v>
      </c>
      <c r="B137" s="131">
        <v>6</v>
      </c>
      <c r="C137" s="130">
        <v>6</v>
      </c>
      <c r="D137" s="131">
        <v>1</v>
      </c>
      <c r="E137" s="132">
        <v>1</v>
      </c>
      <c r="F137" s="133"/>
      <c r="G137" s="176" t="s">
        <v>98</v>
      </c>
      <c r="H137" s="177">
        <v>104</v>
      </c>
      <c r="I137" s="119">
        <f t="shared" si="12"/>
        <v>0</v>
      </c>
      <c r="J137" s="119">
        <f t="shared" si="12"/>
        <v>0</v>
      </c>
      <c r="K137" s="119">
        <f t="shared" si="12"/>
        <v>0</v>
      </c>
      <c r="L137" s="119">
        <f t="shared" si="12"/>
        <v>0</v>
      </c>
    </row>
    <row r="138" spans="1:12" ht="26.25" hidden="1" customHeight="1">
      <c r="A138" s="134">
        <v>2</v>
      </c>
      <c r="B138" s="131">
        <v>6</v>
      </c>
      <c r="C138" s="130">
        <v>6</v>
      </c>
      <c r="D138" s="131">
        <v>1</v>
      </c>
      <c r="E138" s="132">
        <v>1</v>
      </c>
      <c r="F138" s="133">
        <v>1</v>
      </c>
      <c r="G138" s="91" t="s">
        <v>98</v>
      </c>
      <c r="H138" s="177">
        <v>105</v>
      </c>
      <c r="I138" s="137">
        <v>0</v>
      </c>
      <c r="J138" s="178">
        <v>0</v>
      </c>
      <c r="K138" s="137">
        <v>0</v>
      </c>
      <c r="L138" s="137">
        <v>0</v>
      </c>
    </row>
    <row r="139" spans="1:12">
      <c r="A139" s="164">
        <v>2</v>
      </c>
      <c r="B139" s="115">
        <v>7</v>
      </c>
      <c r="C139" s="115"/>
      <c r="D139" s="116"/>
      <c r="E139" s="116"/>
      <c r="F139" s="118"/>
      <c r="G139" s="117" t="s">
        <v>99</v>
      </c>
      <c r="H139" s="177">
        <v>106</v>
      </c>
      <c r="I139" s="120">
        <f>SUM(I140+I145+I153)</f>
        <v>12200</v>
      </c>
      <c r="J139" s="160">
        <f>SUM(J140+J145+J153)</f>
        <v>12200</v>
      </c>
      <c r="K139" s="120">
        <f>SUM(K140+K145+K153)</f>
        <v>12200</v>
      </c>
      <c r="L139" s="119">
        <f>SUM(L140+L145+L153)</f>
        <v>12200</v>
      </c>
    </row>
    <row r="140" spans="1:12" hidden="1">
      <c r="A140" s="134">
        <v>2</v>
      </c>
      <c r="B140" s="130">
        <v>7</v>
      </c>
      <c r="C140" s="130">
        <v>1</v>
      </c>
      <c r="D140" s="131"/>
      <c r="E140" s="131"/>
      <c r="F140" s="133"/>
      <c r="G140" s="132" t="s">
        <v>100</v>
      </c>
      <c r="H140" s="177">
        <v>107</v>
      </c>
      <c r="I140" s="120">
        <f t="shared" ref="I140:L141" si="13">I141</f>
        <v>0</v>
      </c>
      <c r="J140" s="160">
        <f t="shared" si="13"/>
        <v>0</v>
      </c>
      <c r="K140" s="120">
        <f t="shared" si="13"/>
        <v>0</v>
      </c>
      <c r="L140" s="119">
        <f t="shared" si="13"/>
        <v>0</v>
      </c>
    </row>
    <row r="141" spans="1:12" hidden="1">
      <c r="A141" s="134">
        <v>2</v>
      </c>
      <c r="B141" s="130">
        <v>7</v>
      </c>
      <c r="C141" s="130">
        <v>1</v>
      </c>
      <c r="D141" s="131">
        <v>1</v>
      </c>
      <c r="E141" s="131"/>
      <c r="F141" s="133"/>
      <c r="G141" s="132" t="s">
        <v>100</v>
      </c>
      <c r="H141" s="177">
        <v>108</v>
      </c>
      <c r="I141" s="120">
        <f t="shared" si="13"/>
        <v>0</v>
      </c>
      <c r="J141" s="160">
        <f t="shared" si="13"/>
        <v>0</v>
      </c>
      <c r="K141" s="120">
        <f t="shared" si="13"/>
        <v>0</v>
      </c>
      <c r="L141" s="119">
        <f t="shared" si="13"/>
        <v>0</v>
      </c>
    </row>
    <row r="142" spans="1:12" hidden="1">
      <c r="A142" s="134">
        <v>2</v>
      </c>
      <c r="B142" s="130">
        <v>7</v>
      </c>
      <c r="C142" s="130">
        <v>1</v>
      </c>
      <c r="D142" s="131">
        <v>1</v>
      </c>
      <c r="E142" s="131">
        <v>1</v>
      </c>
      <c r="F142" s="133"/>
      <c r="G142" s="132" t="s">
        <v>100</v>
      </c>
      <c r="H142" s="177">
        <v>109</v>
      </c>
      <c r="I142" s="120">
        <f>SUM(I143:I144)</f>
        <v>0</v>
      </c>
      <c r="J142" s="160">
        <f>SUM(J143:J144)</f>
        <v>0</v>
      </c>
      <c r="K142" s="120">
        <f>SUM(K143:K144)</f>
        <v>0</v>
      </c>
      <c r="L142" s="119">
        <f>SUM(L143:L144)</f>
        <v>0</v>
      </c>
    </row>
    <row r="143" spans="1:12" hidden="1">
      <c r="A143" s="150">
        <v>2</v>
      </c>
      <c r="B143" s="125">
        <v>7</v>
      </c>
      <c r="C143" s="150">
        <v>1</v>
      </c>
      <c r="D143" s="130">
        <v>1</v>
      </c>
      <c r="E143" s="123">
        <v>1</v>
      </c>
      <c r="F143" s="126">
        <v>1</v>
      </c>
      <c r="G143" s="124" t="s">
        <v>101</v>
      </c>
      <c r="H143" s="177">
        <v>110</v>
      </c>
      <c r="I143" s="179">
        <v>0</v>
      </c>
      <c r="J143" s="179">
        <v>0</v>
      </c>
      <c r="K143" s="179">
        <v>0</v>
      </c>
      <c r="L143" s="179">
        <v>0</v>
      </c>
    </row>
    <row r="144" spans="1:12" hidden="1">
      <c r="A144" s="130">
        <v>2</v>
      </c>
      <c r="B144" s="130">
        <v>7</v>
      </c>
      <c r="C144" s="134">
        <v>1</v>
      </c>
      <c r="D144" s="130">
        <v>1</v>
      </c>
      <c r="E144" s="131">
        <v>1</v>
      </c>
      <c r="F144" s="133">
        <v>2</v>
      </c>
      <c r="G144" s="132" t="s">
        <v>102</v>
      </c>
      <c r="H144" s="177">
        <v>111</v>
      </c>
      <c r="I144" s="136">
        <v>0</v>
      </c>
      <c r="J144" s="136">
        <v>0</v>
      </c>
      <c r="K144" s="136">
        <v>0</v>
      </c>
      <c r="L144" s="136">
        <v>0</v>
      </c>
    </row>
    <row r="145" spans="1:12" ht="25.5" hidden="1" customHeight="1">
      <c r="A145" s="142">
        <v>2</v>
      </c>
      <c r="B145" s="143">
        <v>7</v>
      </c>
      <c r="C145" s="142">
        <v>2</v>
      </c>
      <c r="D145" s="143"/>
      <c r="E145" s="144"/>
      <c r="F145" s="146"/>
      <c r="G145" s="145" t="s">
        <v>103</v>
      </c>
      <c r="H145" s="177">
        <v>112</v>
      </c>
      <c r="I145" s="128">
        <f t="shared" ref="I145:L146" si="14">I146</f>
        <v>0</v>
      </c>
      <c r="J145" s="163">
        <f t="shared" si="14"/>
        <v>0</v>
      </c>
      <c r="K145" s="128">
        <f t="shared" si="14"/>
        <v>0</v>
      </c>
      <c r="L145" s="129">
        <f t="shared" si="14"/>
        <v>0</v>
      </c>
    </row>
    <row r="146" spans="1:12" ht="25.5" hidden="1" customHeight="1">
      <c r="A146" s="134">
        <v>2</v>
      </c>
      <c r="B146" s="130">
        <v>7</v>
      </c>
      <c r="C146" s="134">
        <v>2</v>
      </c>
      <c r="D146" s="130">
        <v>1</v>
      </c>
      <c r="E146" s="131"/>
      <c r="F146" s="133"/>
      <c r="G146" s="132" t="s">
        <v>104</v>
      </c>
      <c r="H146" s="177">
        <v>113</v>
      </c>
      <c r="I146" s="120">
        <f t="shared" si="14"/>
        <v>0</v>
      </c>
      <c r="J146" s="160">
        <f t="shared" si="14"/>
        <v>0</v>
      </c>
      <c r="K146" s="120">
        <f t="shared" si="14"/>
        <v>0</v>
      </c>
      <c r="L146" s="119">
        <f t="shared" si="14"/>
        <v>0</v>
      </c>
    </row>
    <row r="147" spans="1:12" ht="25.5" hidden="1" customHeight="1">
      <c r="A147" s="134">
        <v>2</v>
      </c>
      <c r="B147" s="130">
        <v>7</v>
      </c>
      <c r="C147" s="134">
        <v>2</v>
      </c>
      <c r="D147" s="130">
        <v>1</v>
      </c>
      <c r="E147" s="131">
        <v>1</v>
      </c>
      <c r="F147" s="133"/>
      <c r="G147" s="132" t="s">
        <v>104</v>
      </c>
      <c r="H147" s="177">
        <v>114</v>
      </c>
      <c r="I147" s="120">
        <f>SUM(I148:I149)</f>
        <v>0</v>
      </c>
      <c r="J147" s="160">
        <f>SUM(J148:J149)</f>
        <v>0</v>
      </c>
      <c r="K147" s="120">
        <f>SUM(K148:K149)</f>
        <v>0</v>
      </c>
      <c r="L147" s="119">
        <f>SUM(L148:L149)</f>
        <v>0</v>
      </c>
    </row>
    <row r="148" spans="1:12" hidden="1">
      <c r="A148" s="134">
        <v>2</v>
      </c>
      <c r="B148" s="130">
        <v>7</v>
      </c>
      <c r="C148" s="134">
        <v>2</v>
      </c>
      <c r="D148" s="130">
        <v>1</v>
      </c>
      <c r="E148" s="131">
        <v>1</v>
      </c>
      <c r="F148" s="133">
        <v>1</v>
      </c>
      <c r="G148" s="132" t="s">
        <v>105</v>
      </c>
      <c r="H148" s="177">
        <v>115</v>
      </c>
      <c r="I148" s="136">
        <v>0</v>
      </c>
      <c r="J148" s="136">
        <v>0</v>
      </c>
      <c r="K148" s="136">
        <v>0</v>
      </c>
      <c r="L148" s="136">
        <v>0</v>
      </c>
    </row>
    <row r="149" spans="1:12" hidden="1">
      <c r="A149" s="134">
        <v>2</v>
      </c>
      <c r="B149" s="130">
        <v>7</v>
      </c>
      <c r="C149" s="134">
        <v>2</v>
      </c>
      <c r="D149" s="130">
        <v>1</v>
      </c>
      <c r="E149" s="131">
        <v>1</v>
      </c>
      <c r="F149" s="133">
        <v>2</v>
      </c>
      <c r="G149" s="132" t="s">
        <v>106</v>
      </c>
      <c r="H149" s="177">
        <v>116</v>
      </c>
      <c r="I149" s="136">
        <v>0</v>
      </c>
      <c r="J149" s="136">
        <v>0</v>
      </c>
      <c r="K149" s="136">
        <v>0</v>
      </c>
      <c r="L149" s="136">
        <v>0</v>
      </c>
    </row>
    <row r="150" spans="1:12" hidden="1">
      <c r="A150" s="134">
        <v>2</v>
      </c>
      <c r="B150" s="130">
        <v>7</v>
      </c>
      <c r="C150" s="134">
        <v>2</v>
      </c>
      <c r="D150" s="130">
        <v>2</v>
      </c>
      <c r="E150" s="131"/>
      <c r="F150" s="133"/>
      <c r="G150" s="132" t="s">
        <v>107</v>
      </c>
      <c r="H150" s="177">
        <v>117</v>
      </c>
      <c r="I150" s="120">
        <f>I151</f>
        <v>0</v>
      </c>
      <c r="J150" s="120">
        <f>J151</f>
        <v>0</v>
      </c>
      <c r="K150" s="120">
        <f>K151</f>
        <v>0</v>
      </c>
      <c r="L150" s="120">
        <f>L151</f>
        <v>0</v>
      </c>
    </row>
    <row r="151" spans="1:12" hidden="1">
      <c r="A151" s="134">
        <v>2</v>
      </c>
      <c r="B151" s="130">
        <v>7</v>
      </c>
      <c r="C151" s="134">
        <v>2</v>
      </c>
      <c r="D151" s="130">
        <v>2</v>
      </c>
      <c r="E151" s="131">
        <v>1</v>
      </c>
      <c r="F151" s="133"/>
      <c r="G151" s="132" t="s">
        <v>107</v>
      </c>
      <c r="H151" s="177">
        <v>118</v>
      </c>
      <c r="I151" s="120">
        <f>SUM(I152)</f>
        <v>0</v>
      </c>
      <c r="J151" s="120">
        <f>SUM(J152)</f>
        <v>0</v>
      </c>
      <c r="K151" s="120">
        <f>SUM(K152)</f>
        <v>0</v>
      </c>
      <c r="L151" s="120">
        <f>SUM(L152)</f>
        <v>0</v>
      </c>
    </row>
    <row r="152" spans="1:12" hidden="1">
      <c r="A152" s="134">
        <v>2</v>
      </c>
      <c r="B152" s="130">
        <v>7</v>
      </c>
      <c r="C152" s="134">
        <v>2</v>
      </c>
      <c r="D152" s="130">
        <v>2</v>
      </c>
      <c r="E152" s="131">
        <v>1</v>
      </c>
      <c r="F152" s="133">
        <v>1</v>
      </c>
      <c r="G152" s="132" t="s">
        <v>107</v>
      </c>
      <c r="H152" s="177">
        <v>119</v>
      </c>
      <c r="I152" s="136">
        <v>0</v>
      </c>
      <c r="J152" s="136">
        <v>0</v>
      </c>
      <c r="K152" s="136">
        <v>0</v>
      </c>
      <c r="L152" s="136">
        <v>0</v>
      </c>
    </row>
    <row r="153" spans="1:12">
      <c r="A153" s="134">
        <v>2</v>
      </c>
      <c r="B153" s="130">
        <v>7</v>
      </c>
      <c r="C153" s="134">
        <v>3</v>
      </c>
      <c r="D153" s="130"/>
      <c r="E153" s="131"/>
      <c r="F153" s="133"/>
      <c r="G153" s="132" t="s">
        <v>108</v>
      </c>
      <c r="H153" s="177">
        <v>120</v>
      </c>
      <c r="I153" s="120">
        <f t="shared" ref="I153:L154" si="15">I154</f>
        <v>12200</v>
      </c>
      <c r="J153" s="160">
        <f t="shared" si="15"/>
        <v>12200</v>
      </c>
      <c r="K153" s="120">
        <f t="shared" si="15"/>
        <v>12200</v>
      </c>
      <c r="L153" s="119">
        <f t="shared" si="15"/>
        <v>12200</v>
      </c>
    </row>
    <row r="154" spans="1:12">
      <c r="A154" s="142">
        <v>2</v>
      </c>
      <c r="B154" s="151">
        <v>7</v>
      </c>
      <c r="C154" s="180">
        <v>3</v>
      </c>
      <c r="D154" s="151">
        <v>1</v>
      </c>
      <c r="E154" s="152"/>
      <c r="F154" s="153"/>
      <c r="G154" s="154" t="s">
        <v>108</v>
      </c>
      <c r="H154" s="177">
        <v>121</v>
      </c>
      <c r="I154" s="148">
        <f t="shared" si="15"/>
        <v>12200</v>
      </c>
      <c r="J154" s="175">
        <f t="shared" si="15"/>
        <v>12200</v>
      </c>
      <c r="K154" s="148">
        <f t="shared" si="15"/>
        <v>12200</v>
      </c>
      <c r="L154" s="147">
        <f t="shared" si="15"/>
        <v>12200</v>
      </c>
    </row>
    <row r="155" spans="1:12">
      <c r="A155" s="134">
        <v>2</v>
      </c>
      <c r="B155" s="130">
        <v>7</v>
      </c>
      <c r="C155" s="134">
        <v>3</v>
      </c>
      <c r="D155" s="130">
        <v>1</v>
      </c>
      <c r="E155" s="131">
        <v>1</v>
      </c>
      <c r="F155" s="133"/>
      <c r="G155" s="132" t="s">
        <v>108</v>
      </c>
      <c r="H155" s="177">
        <v>122</v>
      </c>
      <c r="I155" s="120">
        <f>SUM(I156:I157)</f>
        <v>12200</v>
      </c>
      <c r="J155" s="160">
        <f>SUM(J156:J157)</f>
        <v>12200</v>
      </c>
      <c r="K155" s="120">
        <f>SUM(K156:K157)</f>
        <v>12200</v>
      </c>
      <c r="L155" s="119">
        <f>SUM(L156:L157)</f>
        <v>12200</v>
      </c>
    </row>
    <row r="156" spans="1:12">
      <c r="A156" s="150">
        <v>2</v>
      </c>
      <c r="B156" s="125">
        <v>7</v>
      </c>
      <c r="C156" s="150">
        <v>3</v>
      </c>
      <c r="D156" s="125">
        <v>1</v>
      </c>
      <c r="E156" s="123">
        <v>1</v>
      </c>
      <c r="F156" s="126">
        <v>1</v>
      </c>
      <c r="G156" s="124" t="s">
        <v>109</v>
      </c>
      <c r="H156" s="177">
        <v>123</v>
      </c>
      <c r="I156" s="179">
        <v>12200</v>
      </c>
      <c r="J156" s="179">
        <v>12200</v>
      </c>
      <c r="K156" s="179">
        <v>12200</v>
      </c>
      <c r="L156" s="179">
        <v>12200</v>
      </c>
    </row>
    <row r="157" spans="1:12" hidden="1">
      <c r="A157" s="134">
        <v>2</v>
      </c>
      <c r="B157" s="130">
        <v>7</v>
      </c>
      <c r="C157" s="134">
        <v>3</v>
      </c>
      <c r="D157" s="130">
        <v>1</v>
      </c>
      <c r="E157" s="131">
        <v>1</v>
      </c>
      <c r="F157" s="133">
        <v>2</v>
      </c>
      <c r="G157" s="132" t="s">
        <v>110</v>
      </c>
      <c r="H157" s="177">
        <v>124</v>
      </c>
      <c r="I157" s="136">
        <v>0</v>
      </c>
      <c r="J157" s="137">
        <v>0</v>
      </c>
      <c r="K157" s="137">
        <v>0</v>
      </c>
      <c r="L157" s="137">
        <v>0</v>
      </c>
    </row>
    <row r="158" spans="1:12" hidden="1">
      <c r="A158" s="164">
        <v>2</v>
      </c>
      <c r="B158" s="164">
        <v>8</v>
      </c>
      <c r="C158" s="115"/>
      <c r="D158" s="139"/>
      <c r="E158" s="122"/>
      <c r="F158" s="181"/>
      <c r="G158" s="127" t="s">
        <v>111</v>
      </c>
      <c r="H158" s="177">
        <v>125</v>
      </c>
      <c r="I158" s="141">
        <f>I159</f>
        <v>0</v>
      </c>
      <c r="J158" s="162">
        <f>J159</f>
        <v>0</v>
      </c>
      <c r="K158" s="141">
        <f>K159</f>
        <v>0</v>
      </c>
      <c r="L158" s="140">
        <f>L159</f>
        <v>0</v>
      </c>
    </row>
    <row r="159" spans="1:12" hidden="1">
      <c r="A159" s="142">
        <v>2</v>
      </c>
      <c r="B159" s="142">
        <v>8</v>
      </c>
      <c r="C159" s="142">
        <v>1</v>
      </c>
      <c r="D159" s="143"/>
      <c r="E159" s="144"/>
      <c r="F159" s="146"/>
      <c r="G159" s="124" t="s">
        <v>111</v>
      </c>
      <c r="H159" s="177">
        <v>126</v>
      </c>
      <c r="I159" s="141">
        <f>I160+I165</f>
        <v>0</v>
      </c>
      <c r="J159" s="162">
        <f>J160+J165</f>
        <v>0</v>
      </c>
      <c r="K159" s="141">
        <f>K160+K165</f>
        <v>0</v>
      </c>
      <c r="L159" s="140">
        <f>L160+L165</f>
        <v>0</v>
      </c>
    </row>
    <row r="160" spans="1:12" hidden="1">
      <c r="A160" s="134">
        <v>2</v>
      </c>
      <c r="B160" s="130">
        <v>8</v>
      </c>
      <c r="C160" s="132">
        <v>1</v>
      </c>
      <c r="D160" s="130">
        <v>1</v>
      </c>
      <c r="E160" s="131"/>
      <c r="F160" s="133"/>
      <c r="G160" s="132" t="s">
        <v>112</v>
      </c>
      <c r="H160" s="177">
        <v>127</v>
      </c>
      <c r="I160" s="120">
        <f>I161</f>
        <v>0</v>
      </c>
      <c r="J160" s="160">
        <f>J161</f>
        <v>0</v>
      </c>
      <c r="K160" s="120">
        <f>K161</f>
        <v>0</v>
      </c>
      <c r="L160" s="119">
        <f>L161</f>
        <v>0</v>
      </c>
    </row>
    <row r="161" spans="1:15" hidden="1">
      <c r="A161" s="134">
        <v>2</v>
      </c>
      <c r="B161" s="130">
        <v>8</v>
      </c>
      <c r="C161" s="124">
        <v>1</v>
      </c>
      <c r="D161" s="125">
        <v>1</v>
      </c>
      <c r="E161" s="123">
        <v>1</v>
      </c>
      <c r="F161" s="126"/>
      <c r="G161" s="132" t="s">
        <v>112</v>
      </c>
      <c r="H161" s="177">
        <v>128</v>
      </c>
      <c r="I161" s="141">
        <f>SUM(I162:I164)</f>
        <v>0</v>
      </c>
      <c r="J161" s="141">
        <f>SUM(J162:J164)</f>
        <v>0</v>
      </c>
      <c r="K161" s="141">
        <f>SUM(K162:K164)</f>
        <v>0</v>
      </c>
      <c r="L161" s="141">
        <f>SUM(L162:L164)</f>
        <v>0</v>
      </c>
    </row>
    <row r="162" spans="1:15" hidden="1">
      <c r="A162" s="130">
        <v>2</v>
      </c>
      <c r="B162" s="125">
        <v>8</v>
      </c>
      <c r="C162" s="132">
        <v>1</v>
      </c>
      <c r="D162" s="130">
        <v>1</v>
      </c>
      <c r="E162" s="131">
        <v>1</v>
      </c>
      <c r="F162" s="133">
        <v>1</v>
      </c>
      <c r="G162" s="132" t="s">
        <v>113</v>
      </c>
      <c r="H162" s="177">
        <v>129</v>
      </c>
      <c r="I162" s="136">
        <v>0</v>
      </c>
      <c r="J162" s="136">
        <v>0</v>
      </c>
      <c r="K162" s="136">
        <v>0</v>
      </c>
      <c r="L162" s="136">
        <v>0</v>
      </c>
    </row>
    <row r="163" spans="1:15" ht="25.5" hidden="1" customHeight="1">
      <c r="A163" s="142">
        <v>2</v>
      </c>
      <c r="B163" s="151">
        <v>8</v>
      </c>
      <c r="C163" s="154">
        <v>1</v>
      </c>
      <c r="D163" s="151">
        <v>1</v>
      </c>
      <c r="E163" s="152">
        <v>1</v>
      </c>
      <c r="F163" s="153">
        <v>2</v>
      </c>
      <c r="G163" s="154" t="s">
        <v>114</v>
      </c>
      <c r="H163" s="177">
        <v>130</v>
      </c>
      <c r="I163" s="182">
        <v>0</v>
      </c>
      <c r="J163" s="182">
        <v>0</v>
      </c>
      <c r="K163" s="182">
        <v>0</v>
      </c>
      <c r="L163" s="182">
        <v>0</v>
      </c>
    </row>
    <row r="164" spans="1:15" hidden="1">
      <c r="A164" s="142">
        <v>2</v>
      </c>
      <c r="B164" s="151">
        <v>8</v>
      </c>
      <c r="C164" s="154">
        <v>1</v>
      </c>
      <c r="D164" s="151">
        <v>1</v>
      </c>
      <c r="E164" s="152">
        <v>1</v>
      </c>
      <c r="F164" s="153">
        <v>3</v>
      </c>
      <c r="G164" s="154" t="s">
        <v>115</v>
      </c>
      <c r="H164" s="177">
        <v>131</v>
      </c>
      <c r="I164" s="182">
        <v>0</v>
      </c>
      <c r="J164" s="183">
        <v>0</v>
      </c>
      <c r="K164" s="182">
        <v>0</v>
      </c>
      <c r="L164" s="155">
        <v>0</v>
      </c>
    </row>
    <row r="165" spans="1:15" hidden="1">
      <c r="A165" s="134">
        <v>2</v>
      </c>
      <c r="B165" s="130">
        <v>8</v>
      </c>
      <c r="C165" s="132">
        <v>1</v>
      </c>
      <c r="D165" s="130">
        <v>2</v>
      </c>
      <c r="E165" s="131"/>
      <c r="F165" s="133"/>
      <c r="G165" s="132" t="s">
        <v>116</v>
      </c>
      <c r="H165" s="177">
        <v>132</v>
      </c>
      <c r="I165" s="120">
        <f t="shared" ref="I165:L166" si="16">I166</f>
        <v>0</v>
      </c>
      <c r="J165" s="160">
        <f t="shared" si="16"/>
        <v>0</v>
      </c>
      <c r="K165" s="120">
        <f t="shared" si="16"/>
        <v>0</v>
      </c>
      <c r="L165" s="119">
        <f t="shared" si="16"/>
        <v>0</v>
      </c>
    </row>
    <row r="166" spans="1:15" hidden="1">
      <c r="A166" s="134">
        <v>2</v>
      </c>
      <c r="B166" s="130">
        <v>8</v>
      </c>
      <c r="C166" s="132">
        <v>1</v>
      </c>
      <c r="D166" s="130">
        <v>2</v>
      </c>
      <c r="E166" s="131">
        <v>1</v>
      </c>
      <c r="F166" s="133"/>
      <c r="G166" s="132" t="s">
        <v>116</v>
      </c>
      <c r="H166" s="177">
        <v>133</v>
      </c>
      <c r="I166" s="120">
        <f t="shared" si="16"/>
        <v>0</v>
      </c>
      <c r="J166" s="160">
        <f t="shared" si="16"/>
        <v>0</v>
      </c>
      <c r="K166" s="120">
        <f t="shared" si="16"/>
        <v>0</v>
      </c>
      <c r="L166" s="119">
        <f t="shared" si="16"/>
        <v>0</v>
      </c>
    </row>
    <row r="167" spans="1:15" hidden="1">
      <c r="A167" s="142">
        <v>2</v>
      </c>
      <c r="B167" s="143">
        <v>8</v>
      </c>
      <c r="C167" s="145">
        <v>1</v>
      </c>
      <c r="D167" s="143">
        <v>2</v>
      </c>
      <c r="E167" s="144">
        <v>1</v>
      </c>
      <c r="F167" s="146">
        <v>1</v>
      </c>
      <c r="G167" s="132" t="s">
        <v>116</v>
      </c>
      <c r="H167" s="177">
        <v>134</v>
      </c>
      <c r="I167" s="184">
        <v>0</v>
      </c>
      <c r="J167" s="137">
        <v>0</v>
      </c>
      <c r="K167" s="137">
        <v>0</v>
      </c>
      <c r="L167" s="137">
        <v>0</v>
      </c>
    </row>
    <row r="168" spans="1:15" ht="38.25" hidden="1" customHeight="1">
      <c r="A168" s="164">
        <v>2</v>
      </c>
      <c r="B168" s="115">
        <v>9</v>
      </c>
      <c r="C168" s="117"/>
      <c r="D168" s="115"/>
      <c r="E168" s="116"/>
      <c r="F168" s="118"/>
      <c r="G168" s="117" t="s">
        <v>117</v>
      </c>
      <c r="H168" s="177">
        <v>135</v>
      </c>
      <c r="I168" s="120">
        <f>I169+I173</f>
        <v>0</v>
      </c>
      <c r="J168" s="160">
        <f>J169+J173</f>
        <v>0</v>
      </c>
      <c r="K168" s="120">
        <f>K169+K173</f>
        <v>0</v>
      </c>
      <c r="L168" s="119">
        <f>L169+L173</f>
        <v>0</v>
      </c>
    </row>
    <row r="169" spans="1:15" ht="38.25" hidden="1" customHeight="1">
      <c r="A169" s="134">
        <v>2</v>
      </c>
      <c r="B169" s="130">
        <v>9</v>
      </c>
      <c r="C169" s="132">
        <v>1</v>
      </c>
      <c r="D169" s="130"/>
      <c r="E169" s="131"/>
      <c r="F169" s="133"/>
      <c r="G169" s="132" t="s">
        <v>118</v>
      </c>
      <c r="H169" s="177">
        <v>136</v>
      </c>
      <c r="I169" s="120">
        <f t="shared" ref="I169:L171" si="17">I170</f>
        <v>0</v>
      </c>
      <c r="J169" s="160">
        <f t="shared" si="17"/>
        <v>0</v>
      </c>
      <c r="K169" s="120">
        <f t="shared" si="17"/>
        <v>0</v>
      </c>
      <c r="L169" s="119">
        <f t="shared" si="17"/>
        <v>0</v>
      </c>
      <c r="M169" s="145"/>
      <c r="N169" s="145"/>
      <c r="O169" s="145"/>
    </row>
    <row r="170" spans="1:15" ht="38.25" hidden="1" customHeight="1">
      <c r="A170" s="150">
        <v>2</v>
      </c>
      <c r="B170" s="125">
        <v>9</v>
      </c>
      <c r="C170" s="124">
        <v>1</v>
      </c>
      <c r="D170" s="125">
        <v>1</v>
      </c>
      <c r="E170" s="123"/>
      <c r="F170" s="126"/>
      <c r="G170" s="132" t="s">
        <v>118</v>
      </c>
      <c r="H170" s="177">
        <v>137</v>
      </c>
      <c r="I170" s="141">
        <f t="shared" si="17"/>
        <v>0</v>
      </c>
      <c r="J170" s="162">
        <f t="shared" si="17"/>
        <v>0</v>
      </c>
      <c r="K170" s="141">
        <f t="shared" si="17"/>
        <v>0</v>
      </c>
      <c r="L170" s="140">
        <f t="shared" si="17"/>
        <v>0</v>
      </c>
    </row>
    <row r="171" spans="1:15" ht="38.25" hidden="1" customHeight="1">
      <c r="A171" s="134">
        <v>2</v>
      </c>
      <c r="B171" s="130">
        <v>9</v>
      </c>
      <c r="C171" s="134">
        <v>1</v>
      </c>
      <c r="D171" s="130">
        <v>1</v>
      </c>
      <c r="E171" s="131">
        <v>1</v>
      </c>
      <c r="F171" s="133"/>
      <c r="G171" s="132" t="s">
        <v>118</v>
      </c>
      <c r="H171" s="177">
        <v>138</v>
      </c>
      <c r="I171" s="120">
        <f t="shared" si="17"/>
        <v>0</v>
      </c>
      <c r="J171" s="160">
        <f t="shared" si="17"/>
        <v>0</v>
      </c>
      <c r="K171" s="120">
        <f t="shared" si="17"/>
        <v>0</v>
      </c>
      <c r="L171" s="119">
        <f t="shared" si="17"/>
        <v>0</v>
      </c>
    </row>
    <row r="172" spans="1:15" ht="38.25" hidden="1" customHeight="1">
      <c r="A172" s="150">
        <v>2</v>
      </c>
      <c r="B172" s="125">
        <v>9</v>
      </c>
      <c r="C172" s="125">
        <v>1</v>
      </c>
      <c r="D172" s="125">
        <v>1</v>
      </c>
      <c r="E172" s="123">
        <v>1</v>
      </c>
      <c r="F172" s="126">
        <v>1</v>
      </c>
      <c r="G172" s="132" t="s">
        <v>118</v>
      </c>
      <c r="H172" s="177">
        <v>139</v>
      </c>
      <c r="I172" s="179">
        <v>0</v>
      </c>
      <c r="J172" s="179">
        <v>0</v>
      </c>
      <c r="K172" s="179">
        <v>0</v>
      </c>
      <c r="L172" s="179">
        <v>0</v>
      </c>
    </row>
    <row r="173" spans="1:15" ht="38.25" hidden="1" customHeight="1">
      <c r="A173" s="134">
        <v>2</v>
      </c>
      <c r="B173" s="130">
        <v>9</v>
      </c>
      <c r="C173" s="130">
        <v>2</v>
      </c>
      <c r="D173" s="130"/>
      <c r="E173" s="131"/>
      <c r="F173" s="133"/>
      <c r="G173" s="132" t="s">
        <v>119</v>
      </c>
      <c r="H173" s="177">
        <v>140</v>
      </c>
      <c r="I173" s="120">
        <f>SUM(I174+I179)</f>
        <v>0</v>
      </c>
      <c r="J173" s="120">
        <f>SUM(J174+J179)</f>
        <v>0</v>
      </c>
      <c r="K173" s="120">
        <f>SUM(K174+K179)</f>
        <v>0</v>
      </c>
      <c r="L173" s="120">
        <f>SUM(L174+L179)</f>
        <v>0</v>
      </c>
    </row>
    <row r="174" spans="1:15" ht="51" hidden="1" customHeight="1">
      <c r="A174" s="134">
        <v>2</v>
      </c>
      <c r="B174" s="130">
        <v>9</v>
      </c>
      <c r="C174" s="130">
        <v>2</v>
      </c>
      <c r="D174" s="125">
        <v>1</v>
      </c>
      <c r="E174" s="123"/>
      <c r="F174" s="126"/>
      <c r="G174" s="124" t="s">
        <v>120</v>
      </c>
      <c r="H174" s="177">
        <v>141</v>
      </c>
      <c r="I174" s="141">
        <f>I175</f>
        <v>0</v>
      </c>
      <c r="J174" s="162">
        <f>J175</f>
        <v>0</v>
      </c>
      <c r="K174" s="141">
        <f>K175</f>
        <v>0</v>
      </c>
      <c r="L174" s="140">
        <f>L175</f>
        <v>0</v>
      </c>
    </row>
    <row r="175" spans="1:15" ht="51" hidden="1" customHeight="1">
      <c r="A175" s="150">
        <v>2</v>
      </c>
      <c r="B175" s="125">
        <v>9</v>
      </c>
      <c r="C175" s="125">
        <v>2</v>
      </c>
      <c r="D175" s="130">
        <v>1</v>
      </c>
      <c r="E175" s="131">
        <v>1</v>
      </c>
      <c r="F175" s="133"/>
      <c r="G175" s="124" t="s">
        <v>120</v>
      </c>
      <c r="H175" s="177">
        <v>142</v>
      </c>
      <c r="I175" s="120">
        <f>SUM(I176:I178)</f>
        <v>0</v>
      </c>
      <c r="J175" s="160">
        <f>SUM(J176:J178)</f>
        <v>0</v>
      </c>
      <c r="K175" s="120">
        <f>SUM(K176:K178)</f>
        <v>0</v>
      </c>
      <c r="L175" s="119">
        <f>SUM(L176:L178)</f>
        <v>0</v>
      </c>
    </row>
    <row r="176" spans="1:15" ht="51" hidden="1" customHeight="1">
      <c r="A176" s="142">
        <v>2</v>
      </c>
      <c r="B176" s="151">
        <v>9</v>
      </c>
      <c r="C176" s="151">
        <v>2</v>
      </c>
      <c r="D176" s="151">
        <v>1</v>
      </c>
      <c r="E176" s="152">
        <v>1</v>
      </c>
      <c r="F176" s="153">
        <v>1</v>
      </c>
      <c r="G176" s="124" t="s">
        <v>121</v>
      </c>
      <c r="H176" s="177">
        <v>143</v>
      </c>
      <c r="I176" s="182">
        <v>0</v>
      </c>
      <c r="J176" s="135">
        <v>0</v>
      </c>
      <c r="K176" s="135">
        <v>0</v>
      </c>
      <c r="L176" s="135">
        <v>0</v>
      </c>
    </row>
    <row r="177" spans="1:12" ht="63.75" hidden="1" customHeight="1">
      <c r="A177" s="134">
        <v>2</v>
      </c>
      <c r="B177" s="130">
        <v>9</v>
      </c>
      <c r="C177" s="130">
        <v>2</v>
      </c>
      <c r="D177" s="130">
        <v>1</v>
      </c>
      <c r="E177" s="131">
        <v>1</v>
      </c>
      <c r="F177" s="133">
        <v>2</v>
      </c>
      <c r="G177" s="124" t="s">
        <v>122</v>
      </c>
      <c r="H177" s="177">
        <v>144</v>
      </c>
      <c r="I177" s="136">
        <v>0</v>
      </c>
      <c r="J177" s="185">
        <v>0</v>
      </c>
      <c r="K177" s="185">
        <v>0</v>
      </c>
      <c r="L177" s="185">
        <v>0</v>
      </c>
    </row>
    <row r="178" spans="1:12" ht="51" hidden="1" customHeight="1">
      <c r="A178" s="134">
        <v>2</v>
      </c>
      <c r="B178" s="130">
        <v>9</v>
      </c>
      <c r="C178" s="130">
        <v>2</v>
      </c>
      <c r="D178" s="130">
        <v>1</v>
      </c>
      <c r="E178" s="131">
        <v>1</v>
      </c>
      <c r="F178" s="133">
        <v>3</v>
      </c>
      <c r="G178" s="124" t="s">
        <v>123</v>
      </c>
      <c r="H178" s="177">
        <v>145</v>
      </c>
      <c r="I178" s="136">
        <v>0</v>
      </c>
      <c r="J178" s="136">
        <v>0</v>
      </c>
      <c r="K178" s="136">
        <v>0</v>
      </c>
      <c r="L178" s="136">
        <v>0</v>
      </c>
    </row>
    <row r="179" spans="1:12" ht="38.25" hidden="1" customHeight="1">
      <c r="A179" s="186">
        <v>2</v>
      </c>
      <c r="B179" s="186">
        <v>9</v>
      </c>
      <c r="C179" s="186">
        <v>2</v>
      </c>
      <c r="D179" s="186">
        <v>2</v>
      </c>
      <c r="E179" s="186"/>
      <c r="F179" s="186"/>
      <c r="G179" s="132" t="s">
        <v>124</v>
      </c>
      <c r="H179" s="177">
        <v>146</v>
      </c>
      <c r="I179" s="120">
        <f>I180</f>
        <v>0</v>
      </c>
      <c r="J179" s="160">
        <f>J180</f>
        <v>0</v>
      </c>
      <c r="K179" s="120">
        <f>K180</f>
        <v>0</v>
      </c>
      <c r="L179" s="119">
        <f>L180</f>
        <v>0</v>
      </c>
    </row>
    <row r="180" spans="1:12" ht="38.25" hidden="1" customHeight="1">
      <c r="A180" s="134">
        <v>2</v>
      </c>
      <c r="B180" s="130">
        <v>9</v>
      </c>
      <c r="C180" s="130">
        <v>2</v>
      </c>
      <c r="D180" s="130">
        <v>2</v>
      </c>
      <c r="E180" s="131">
        <v>1</v>
      </c>
      <c r="F180" s="133"/>
      <c r="G180" s="124" t="s">
        <v>125</v>
      </c>
      <c r="H180" s="177">
        <v>147</v>
      </c>
      <c r="I180" s="141">
        <f>SUM(I181:I183)</f>
        <v>0</v>
      </c>
      <c r="J180" s="141">
        <f>SUM(J181:J183)</f>
        <v>0</v>
      </c>
      <c r="K180" s="141">
        <f>SUM(K181:K183)</f>
        <v>0</v>
      </c>
      <c r="L180" s="141">
        <f>SUM(L181:L183)</f>
        <v>0</v>
      </c>
    </row>
    <row r="181" spans="1:12" ht="51" hidden="1" customHeight="1">
      <c r="A181" s="134">
        <v>2</v>
      </c>
      <c r="B181" s="130">
        <v>9</v>
      </c>
      <c r="C181" s="130">
        <v>2</v>
      </c>
      <c r="D181" s="130">
        <v>2</v>
      </c>
      <c r="E181" s="130">
        <v>1</v>
      </c>
      <c r="F181" s="133">
        <v>1</v>
      </c>
      <c r="G181" s="187" t="s">
        <v>126</v>
      </c>
      <c r="H181" s="177">
        <v>148</v>
      </c>
      <c r="I181" s="136">
        <v>0</v>
      </c>
      <c r="J181" s="135">
        <v>0</v>
      </c>
      <c r="K181" s="135">
        <v>0</v>
      </c>
      <c r="L181" s="135">
        <v>0</v>
      </c>
    </row>
    <row r="182" spans="1:12" ht="51" hidden="1" customHeight="1">
      <c r="A182" s="143">
        <v>2</v>
      </c>
      <c r="B182" s="145">
        <v>9</v>
      </c>
      <c r="C182" s="143">
        <v>2</v>
      </c>
      <c r="D182" s="144">
        <v>2</v>
      </c>
      <c r="E182" s="144">
        <v>1</v>
      </c>
      <c r="F182" s="146">
        <v>2</v>
      </c>
      <c r="G182" s="145" t="s">
        <v>127</v>
      </c>
      <c r="H182" s="177">
        <v>149</v>
      </c>
      <c r="I182" s="135">
        <v>0</v>
      </c>
      <c r="J182" s="137">
        <v>0</v>
      </c>
      <c r="K182" s="137">
        <v>0</v>
      </c>
      <c r="L182" s="137">
        <v>0</v>
      </c>
    </row>
    <row r="183" spans="1:12" ht="51" hidden="1" customHeight="1">
      <c r="A183" s="130">
        <v>2</v>
      </c>
      <c r="B183" s="154">
        <v>9</v>
      </c>
      <c r="C183" s="151">
        <v>2</v>
      </c>
      <c r="D183" s="152">
        <v>2</v>
      </c>
      <c r="E183" s="152">
        <v>1</v>
      </c>
      <c r="F183" s="153">
        <v>3</v>
      </c>
      <c r="G183" s="154" t="s">
        <v>128</v>
      </c>
      <c r="H183" s="177">
        <v>150</v>
      </c>
      <c r="I183" s="185">
        <v>0</v>
      </c>
      <c r="J183" s="185">
        <v>0</v>
      </c>
      <c r="K183" s="185">
        <v>0</v>
      </c>
      <c r="L183" s="185">
        <v>0</v>
      </c>
    </row>
    <row r="184" spans="1:12" ht="76.5" hidden="1" customHeight="1">
      <c r="A184" s="115">
        <v>3</v>
      </c>
      <c r="B184" s="117"/>
      <c r="C184" s="115"/>
      <c r="D184" s="116"/>
      <c r="E184" s="116"/>
      <c r="F184" s="118"/>
      <c r="G184" s="170" t="s">
        <v>129</v>
      </c>
      <c r="H184" s="177">
        <v>151</v>
      </c>
      <c r="I184" s="119">
        <f>SUM(I185+I238+I303)</f>
        <v>0</v>
      </c>
      <c r="J184" s="160">
        <f>SUM(J185+J238+J303)</f>
        <v>0</v>
      </c>
      <c r="K184" s="120">
        <f>SUM(K185+K238+K303)</f>
        <v>0</v>
      </c>
      <c r="L184" s="119">
        <f>SUM(L185+L238+L303)</f>
        <v>0</v>
      </c>
    </row>
    <row r="185" spans="1:12" ht="25.5" hidden="1" customHeight="1">
      <c r="A185" s="164">
        <v>3</v>
      </c>
      <c r="B185" s="115">
        <v>1</v>
      </c>
      <c r="C185" s="139"/>
      <c r="D185" s="122"/>
      <c r="E185" s="122"/>
      <c r="F185" s="181"/>
      <c r="G185" s="159" t="s">
        <v>130</v>
      </c>
      <c r="H185" s="177">
        <v>152</v>
      </c>
      <c r="I185" s="119">
        <f>SUM(I186+I209+I216+I228+I232)</f>
        <v>0</v>
      </c>
      <c r="J185" s="140">
        <f>SUM(J186+J209+J216+J228+J232)</f>
        <v>0</v>
      </c>
      <c r="K185" s="140">
        <f>SUM(K186+K209+K216+K228+K232)</f>
        <v>0</v>
      </c>
      <c r="L185" s="140">
        <f>SUM(L186+L209+L216+L228+L232)</f>
        <v>0</v>
      </c>
    </row>
    <row r="186" spans="1:12" ht="25.5" hidden="1" customHeight="1">
      <c r="A186" s="125">
        <v>3</v>
      </c>
      <c r="B186" s="124">
        <v>1</v>
      </c>
      <c r="C186" s="125">
        <v>1</v>
      </c>
      <c r="D186" s="123"/>
      <c r="E186" s="123"/>
      <c r="F186" s="188"/>
      <c r="G186" s="134" t="s">
        <v>131</v>
      </c>
      <c r="H186" s="177">
        <v>153</v>
      </c>
      <c r="I186" s="140">
        <f>SUM(I187+I190+I195+I201+I206)</f>
        <v>0</v>
      </c>
      <c r="J186" s="160">
        <f>SUM(J187+J190+J195+J201+J206)</f>
        <v>0</v>
      </c>
      <c r="K186" s="120">
        <f>SUM(K187+K190+K195+K201+K206)</f>
        <v>0</v>
      </c>
      <c r="L186" s="119">
        <f>SUM(L187+L190+L195+L201+L206)</f>
        <v>0</v>
      </c>
    </row>
    <row r="187" spans="1:12" hidden="1">
      <c r="A187" s="130">
        <v>3</v>
      </c>
      <c r="B187" s="132">
        <v>1</v>
      </c>
      <c r="C187" s="130">
        <v>1</v>
      </c>
      <c r="D187" s="131">
        <v>1</v>
      </c>
      <c r="E187" s="131"/>
      <c r="F187" s="189"/>
      <c r="G187" s="134" t="s">
        <v>132</v>
      </c>
      <c r="H187" s="177">
        <v>154</v>
      </c>
      <c r="I187" s="119">
        <f t="shared" ref="I187:L188" si="18">I188</f>
        <v>0</v>
      </c>
      <c r="J187" s="162">
        <f t="shared" si="18"/>
        <v>0</v>
      </c>
      <c r="K187" s="141">
        <f t="shared" si="18"/>
        <v>0</v>
      </c>
      <c r="L187" s="140">
        <f t="shared" si="18"/>
        <v>0</v>
      </c>
    </row>
    <row r="188" spans="1:12" hidden="1">
      <c r="A188" s="130">
        <v>3</v>
      </c>
      <c r="B188" s="132">
        <v>1</v>
      </c>
      <c r="C188" s="130">
        <v>1</v>
      </c>
      <c r="D188" s="131">
        <v>1</v>
      </c>
      <c r="E188" s="131">
        <v>1</v>
      </c>
      <c r="F188" s="165"/>
      <c r="G188" s="134" t="s">
        <v>132</v>
      </c>
      <c r="H188" s="177">
        <v>155</v>
      </c>
      <c r="I188" s="140">
        <f t="shared" si="18"/>
        <v>0</v>
      </c>
      <c r="J188" s="119">
        <f t="shared" si="18"/>
        <v>0</v>
      </c>
      <c r="K188" s="119">
        <f t="shared" si="18"/>
        <v>0</v>
      </c>
      <c r="L188" s="119">
        <f t="shared" si="18"/>
        <v>0</v>
      </c>
    </row>
    <row r="189" spans="1:12" hidden="1">
      <c r="A189" s="130">
        <v>3</v>
      </c>
      <c r="B189" s="132">
        <v>1</v>
      </c>
      <c r="C189" s="130">
        <v>1</v>
      </c>
      <c r="D189" s="131">
        <v>1</v>
      </c>
      <c r="E189" s="131">
        <v>1</v>
      </c>
      <c r="F189" s="165">
        <v>1</v>
      </c>
      <c r="G189" s="134" t="s">
        <v>132</v>
      </c>
      <c r="H189" s="177">
        <v>156</v>
      </c>
      <c r="I189" s="137">
        <v>0</v>
      </c>
      <c r="J189" s="137">
        <v>0</v>
      </c>
      <c r="K189" s="137">
        <v>0</v>
      </c>
      <c r="L189" s="137">
        <v>0</v>
      </c>
    </row>
    <row r="190" spans="1:12" hidden="1">
      <c r="A190" s="125">
        <v>3</v>
      </c>
      <c r="B190" s="123">
        <v>1</v>
      </c>
      <c r="C190" s="123">
        <v>1</v>
      </c>
      <c r="D190" s="123">
        <v>2</v>
      </c>
      <c r="E190" s="123"/>
      <c r="F190" s="126"/>
      <c r="G190" s="124" t="s">
        <v>133</v>
      </c>
      <c r="H190" s="177">
        <v>157</v>
      </c>
      <c r="I190" s="140">
        <f>I191</f>
        <v>0</v>
      </c>
      <c r="J190" s="162">
        <f>J191</f>
        <v>0</v>
      </c>
      <c r="K190" s="141">
        <f>K191</f>
        <v>0</v>
      </c>
      <c r="L190" s="140">
        <f>L191</f>
        <v>0</v>
      </c>
    </row>
    <row r="191" spans="1:12" hidden="1">
      <c r="A191" s="130">
        <v>3</v>
      </c>
      <c r="B191" s="131">
        <v>1</v>
      </c>
      <c r="C191" s="131">
        <v>1</v>
      </c>
      <c r="D191" s="131">
        <v>2</v>
      </c>
      <c r="E191" s="131">
        <v>1</v>
      </c>
      <c r="F191" s="133"/>
      <c r="G191" s="124" t="s">
        <v>133</v>
      </c>
      <c r="H191" s="177">
        <v>158</v>
      </c>
      <c r="I191" s="119">
        <f>SUM(I192:I194)</f>
        <v>0</v>
      </c>
      <c r="J191" s="160">
        <f>SUM(J192:J194)</f>
        <v>0</v>
      </c>
      <c r="K191" s="120">
        <f>SUM(K192:K194)</f>
        <v>0</v>
      </c>
      <c r="L191" s="119">
        <f>SUM(L192:L194)</f>
        <v>0</v>
      </c>
    </row>
    <row r="192" spans="1:12" hidden="1">
      <c r="A192" s="125">
        <v>3</v>
      </c>
      <c r="B192" s="123">
        <v>1</v>
      </c>
      <c r="C192" s="123">
        <v>1</v>
      </c>
      <c r="D192" s="123">
        <v>2</v>
      </c>
      <c r="E192" s="123">
        <v>1</v>
      </c>
      <c r="F192" s="126">
        <v>1</v>
      </c>
      <c r="G192" s="124" t="s">
        <v>134</v>
      </c>
      <c r="H192" s="177">
        <v>159</v>
      </c>
      <c r="I192" s="135">
        <v>0</v>
      </c>
      <c r="J192" s="135">
        <v>0</v>
      </c>
      <c r="K192" s="135">
        <v>0</v>
      </c>
      <c r="L192" s="185">
        <v>0</v>
      </c>
    </row>
    <row r="193" spans="1:12" hidden="1">
      <c r="A193" s="130">
        <v>3</v>
      </c>
      <c r="B193" s="131">
        <v>1</v>
      </c>
      <c r="C193" s="131">
        <v>1</v>
      </c>
      <c r="D193" s="131">
        <v>2</v>
      </c>
      <c r="E193" s="131">
        <v>1</v>
      </c>
      <c r="F193" s="133">
        <v>2</v>
      </c>
      <c r="G193" s="132" t="s">
        <v>135</v>
      </c>
      <c r="H193" s="177">
        <v>160</v>
      </c>
      <c r="I193" s="137">
        <v>0</v>
      </c>
      <c r="J193" s="137">
        <v>0</v>
      </c>
      <c r="K193" s="137">
        <v>0</v>
      </c>
      <c r="L193" s="137">
        <v>0</v>
      </c>
    </row>
    <row r="194" spans="1:12" ht="25.5" hidden="1" customHeight="1">
      <c r="A194" s="125">
        <v>3</v>
      </c>
      <c r="B194" s="123">
        <v>1</v>
      </c>
      <c r="C194" s="123">
        <v>1</v>
      </c>
      <c r="D194" s="123">
        <v>2</v>
      </c>
      <c r="E194" s="123">
        <v>1</v>
      </c>
      <c r="F194" s="126">
        <v>3</v>
      </c>
      <c r="G194" s="124" t="s">
        <v>136</v>
      </c>
      <c r="H194" s="177">
        <v>161</v>
      </c>
      <c r="I194" s="135">
        <v>0</v>
      </c>
      <c r="J194" s="135">
        <v>0</v>
      </c>
      <c r="K194" s="135">
        <v>0</v>
      </c>
      <c r="L194" s="185">
        <v>0</v>
      </c>
    </row>
    <row r="195" spans="1:12" hidden="1">
      <c r="A195" s="130">
        <v>3</v>
      </c>
      <c r="B195" s="131">
        <v>1</v>
      </c>
      <c r="C195" s="131">
        <v>1</v>
      </c>
      <c r="D195" s="131">
        <v>3</v>
      </c>
      <c r="E195" s="131"/>
      <c r="F195" s="133"/>
      <c r="G195" s="132" t="s">
        <v>137</v>
      </c>
      <c r="H195" s="177">
        <v>162</v>
      </c>
      <c r="I195" s="119">
        <f>I196</f>
        <v>0</v>
      </c>
      <c r="J195" s="160">
        <f>J196</f>
        <v>0</v>
      </c>
      <c r="K195" s="120">
        <f>K196</f>
        <v>0</v>
      </c>
      <c r="L195" s="119">
        <f>L196</f>
        <v>0</v>
      </c>
    </row>
    <row r="196" spans="1:12" hidden="1">
      <c r="A196" s="130">
        <v>3</v>
      </c>
      <c r="B196" s="131">
        <v>1</v>
      </c>
      <c r="C196" s="131">
        <v>1</v>
      </c>
      <c r="D196" s="131">
        <v>3</v>
      </c>
      <c r="E196" s="131">
        <v>1</v>
      </c>
      <c r="F196" s="133"/>
      <c r="G196" s="132" t="s">
        <v>137</v>
      </c>
      <c r="H196" s="177">
        <v>163</v>
      </c>
      <c r="I196" s="119">
        <f>SUM(I197:I200)</f>
        <v>0</v>
      </c>
      <c r="J196" s="119">
        <f>SUM(J197:J200)</f>
        <v>0</v>
      </c>
      <c r="K196" s="119">
        <f>SUM(K197:K200)</f>
        <v>0</v>
      </c>
      <c r="L196" s="119">
        <f>SUM(L197:L200)</f>
        <v>0</v>
      </c>
    </row>
    <row r="197" spans="1:12" hidden="1">
      <c r="A197" s="130">
        <v>3</v>
      </c>
      <c r="B197" s="131">
        <v>1</v>
      </c>
      <c r="C197" s="131">
        <v>1</v>
      </c>
      <c r="D197" s="131">
        <v>3</v>
      </c>
      <c r="E197" s="131">
        <v>1</v>
      </c>
      <c r="F197" s="133">
        <v>1</v>
      </c>
      <c r="G197" s="132" t="s">
        <v>138</v>
      </c>
      <c r="H197" s="177">
        <v>164</v>
      </c>
      <c r="I197" s="137">
        <v>0</v>
      </c>
      <c r="J197" s="137">
        <v>0</v>
      </c>
      <c r="K197" s="137">
        <v>0</v>
      </c>
      <c r="L197" s="185">
        <v>0</v>
      </c>
    </row>
    <row r="198" spans="1:12" hidden="1">
      <c r="A198" s="130">
        <v>3</v>
      </c>
      <c r="B198" s="131">
        <v>1</v>
      </c>
      <c r="C198" s="131">
        <v>1</v>
      </c>
      <c r="D198" s="131">
        <v>3</v>
      </c>
      <c r="E198" s="131">
        <v>1</v>
      </c>
      <c r="F198" s="133">
        <v>2</v>
      </c>
      <c r="G198" s="132" t="s">
        <v>139</v>
      </c>
      <c r="H198" s="177">
        <v>165</v>
      </c>
      <c r="I198" s="135">
        <v>0</v>
      </c>
      <c r="J198" s="137">
        <v>0</v>
      </c>
      <c r="K198" s="137">
        <v>0</v>
      </c>
      <c r="L198" s="137">
        <v>0</v>
      </c>
    </row>
    <row r="199" spans="1:12" hidden="1">
      <c r="A199" s="130">
        <v>3</v>
      </c>
      <c r="B199" s="131">
        <v>1</v>
      </c>
      <c r="C199" s="131">
        <v>1</v>
      </c>
      <c r="D199" s="131">
        <v>3</v>
      </c>
      <c r="E199" s="131">
        <v>1</v>
      </c>
      <c r="F199" s="133">
        <v>3</v>
      </c>
      <c r="G199" s="134" t="s">
        <v>140</v>
      </c>
      <c r="H199" s="177">
        <v>166</v>
      </c>
      <c r="I199" s="135">
        <v>0</v>
      </c>
      <c r="J199" s="155">
        <v>0</v>
      </c>
      <c r="K199" s="155">
        <v>0</v>
      </c>
      <c r="L199" s="155">
        <v>0</v>
      </c>
    </row>
    <row r="200" spans="1:12" ht="26.25" hidden="1" customHeight="1">
      <c r="A200" s="143">
        <v>3</v>
      </c>
      <c r="B200" s="144">
        <v>1</v>
      </c>
      <c r="C200" s="144">
        <v>1</v>
      </c>
      <c r="D200" s="144">
        <v>3</v>
      </c>
      <c r="E200" s="144">
        <v>1</v>
      </c>
      <c r="F200" s="146">
        <v>4</v>
      </c>
      <c r="G200" s="91" t="s">
        <v>141</v>
      </c>
      <c r="H200" s="177">
        <v>167</v>
      </c>
      <c r="I200" s="190">
        <v>0</v>
      </c>
      <c r="J200" s="191">
        <v>0</v>
      </c>
      <c r="K200" s="137">
        <v>0</v>
      </c>
      <c r="L200" s="137">
        <v>0</v>
      </c>
    </row>
    <row r="201" spans="1:12" hidden="1">
      <c r="A201" s="143">
        <v>3</v>
      </c>
      <c r="B201" s="144">
        <v>1</v>
      </c>
      <c r="C201" s="144">
        <v>1</v>
      </c>
      <c r="D201" s="144">
        <v>4</v>
      </c>
      <c r="E201" s="144"/>
      <c r="F201" s="146"/>
      <c r="G201" s="145" t="s">
        <v>142</v>
      </c>
      <c r="H201" s="177">
        <v>168</v>
      </c>
      <c r="I201" s="119">
        <f>I202</f>
        <v>0</v>
      </c>
      <c r="J201" s="163">
        <f>J202</f>
        <v>0</v>
      </c>
      <c r="K201" s="128">
        <f>K202</f>
        <v>0</v>
      </c>
      <c r="L201" s="129">
        <f>L202</f>
        <v>0</v>
      </c>
    </row>
    <row r="202" spans="1:12" hidden="1">
      <c r="A202" s="130">
        <v>3</v>
      </c>
      <c r="B202" s="131">
        <v>1</v>
      </c>
      <c r="C202" s="131">
        <v>1</v>
      </c>
      <c r="D202" s="131">
        <v>4</v>
      </c>
      <c r="E202" s="131">
        <v>1</v>
      </c>
      <c r="F202" s="133"/>
      <c r="G202" s="145" t="s">
        <v>142</v>
      </c>
      <c r="H202" s="177">
        <v>169</v>
      </c>
      <c r="I202" s="140">
        <f>SUM(I203:I205)</f>
        <v>0</v>
      </c>
      <c r="J202" s="160">
        <f>SUM(J203:J205)</f>
        <v>0</v>
      </c>
      <c r="K202" s="120">
        <f>SUM(K203:K205)</f>
        <v>0</v>
      </c>
      <c r="L202" s="119">
        <f>SUM(L203:L205)</f>
        <v>0</v>
      </c>
    </row>
    <row r="203" spans="1:12" hidden="1">
      <c r="A203" s="130">
        <v>3</v>
      </c>
      <c r="B203" s="131">
        <v>1</v>
      </c>
      <c r="C203" s="131">
        <v>1</v>
      </c>
      <c r="D203" s="131">
        <v>4</v>
      </c>
      <c r="E203" s="131">
        <v>1</v>
      </c>
      <c r="F203" s="133">
        <v>1</v>
      </c>
      <c r="G203" s="132" t="s">
        <v>143</v>
      </c>
      <c r="H203" s="177">
        <v>170</v>
      </c>
      <c r="I203" s="137">
        <v>0</v>
      </c>
      <c r="J203" s="137">
        <v>0</v>
      </c>
      <c r="K203" s="137">
        <v>0</v>
      </c>
      <c r="L203" s="185">
        <v>0</v>
      </c>
    </row>
    <row r="204" spans="1:12" ht="25.5" hidden="1" customHeight="1">
      <c r="A204" s="125">
        <v>3</v>
      </c>
      <c r="B204" s="123">
        <v>1</v>
      </c>
      <c r="C204" s="123">
        <v>1</v>
      </c>
      <c r="D204" s="123">
        <v>4</v>
      </c>
      <c r="E204" s="123">
        <v>1</v>
      </c>
      <c r="F204" s="126">
        <v>2</v>
      </c>
      <c r="G204" s="124" t="s">
        <v>421</v>
      </c>
      <c r="H204" s="177">
        <v>171</v>
      </c>
      <c r="I204" s="135">
        <v>0</v>
      </c>
      <c r="J204" s="135">
        <v>0</v>
      </c>
      <c r="K204" s="136">
        <v>0</v>
      </c>
      <c r="L204" s="137">
        <v>0</v>
      </c>
    </row>
    <row r="205" spans="1:12" hidden="1">
      <c r="A205" s="130">
        <v>3</v>
      </c>
      <c r="B205" s="131">
        <v>1</v>
      </c>
      <c r="C205" s="131">
        <v>1</v>
      </c>
      <c r="D205" s="131">
        <v>4</v>
      </c>
      <c r="E205" s="131">
        <v>1</v>
      </c>
      <c r="F205" s="133">
        <v>3</v>
      </c>
      <c r="G205" s="132" t="s">
        <v>144</v>
      </c>
      <c r="H205" s="177">
        <v>172</v>
      </c>
      <c r="I205" s="135">
        <v>0</v>
      </c>
      <c r="J205" s="135">
        <v>0</v>
      </c>
      <c r="K205" s="135">
        <v>0</v>
      </c>
      <c r="L205" s="137">
        <v>0</v>
      </c>
    </row>
    <row r="206" spans="1:12" ht="25.5" hidden="1" customHeight="1">
      <c r="A206" s="130">
        <v>3</v>
      </c>
      <c r="B206" s="131">
        <v>1</v>
      </c>
      <c r="C206" s="131">
        <v>1</v>
      </c>
      <c r="D206" s="131">
        <v>5</v>
      </c>
      <c r="E206" s="131"/>
      <c r="F206" s="133"/>
      <c r="G206" s="132" t="s">
        <v>145</v>
      </c>
      <c r="H206" s="177">
        <v>173</v>
      </c>
      <c r="I206" s="119">
        <f t="shared" ref="I206:L207" si="19">I207</f>
        <v>0</v>
      </c>
      <c r="J206" s="160">
        <f t="shared" si="19"/>
        <v>0</v>
      </c>
      <c r="K206" s="120">
        <f t="shared" si="19"/>
        <v>0</v>
      </c>
      <c r="L206" s="119">
        <f t="shared" si="19"/>
        <v>0</v>
      </c>
    </row>
    <row r="207" spans="1:12" ht="25.5" hidden="1" customHeight="1">
      <c r="A207" s="143">
        <v>3</v>
      </c>
      <c r="B207" s="144">
        <v>1</v>
      </c>
      <c r="C207" s="144">
        <v>1</v>
      </c>
      <c r="D207" s="144">
        <v>5</v>
      </c>
      <c r="E207" s="144">
        <v>1</v>
      </c>
      <c r="F207" s="146"/>
      <c r="G207" s="132" t="s">
        <v>145</v>
      </c>
      <c r="H207" s="177">
        <v>174</v>
      </c>
      <c r="I207" s="120">
        <f t="shared" si="19"/>
        <v>0</v>
      </c>
      <c r="J207" s="120">
        <f t="shared" si="19"/>
        <v>0</v>
      </c>
      <c r="K207" s="120">
        <f t="shared" si="19"/>
        <v>0</v>
      </c>
      <c r="L207" s="120">
        <f t="shared" si="19"/>
        <v>0</v>
      </c>
    </row>
    <row r="208" spans="1:12" ht="25.5" hidden="1" customHeight="1">
      <c r="A208" s="130">
        <v>3</v>
      </c>
      <c r="B208" s="131">
        <v>1</v>
      </c>
      <c r="C208" s="131">
        <v>1</v>
      </c>
      <c r="D208" s="131">
        <v>5</v>
      </c>
      <c r="E208" s="131">
        <v>1</v>
      </c>
      <c r="F208" s="133">
        <v>1</v>
      </c>
      <c r="G208" s="132" t="s">
        <v>145</v>
      </c>
      <c r="H208" s="177">
        <v>175</v>
      </c>
      <c r="I208" s="135">
        <v>0</v>
      </c>
      <c r="J208" s="137">
        <v>0</v>
      </c>
      <c r="K208" s="137">
        <v>0</v>
      </c>
      <c r="L208" s="137">
        <v>0</v>
      </c>
    </row>
    <row r="209" spans="1:15" ht="25.5" hidden="1" customHeight="1">
      <c r="A209" s="143">
        <v>3</v>
      </c>
      <c r="B209" s="144">
        <v>1</v>
      </c>
      <c r="C209" s="144">
        <v>2</v>
      </c>
      <c r="D209" s="144"/>
      <c r="E209" s="144"/>
      <c r="F209" s="146"/>
      <c r="G209" s="145" t="s">
        <v>146</v>
      </c>
      <c r="H209" s="177">
        <v>176</v>
      </c>
      <c r="I209" s="119">
        <f t="shared" ref="I209:L210" si="20">I210</f>
        <v>0</v>
      </c>
      <c r="J209" s="163">
        <f t="shared" si="20"/>
        <v>0</v>
      </c>
      <c r="K209" s="128">
        <f t="shared" si="20"/>
        <v>0</v>
      </c>
      <c r="L209" s="129">
        <f t="shared" si="20"/>
        <v>0</v>
      </c>
    </row>
    <row r="210" spans="1:15" ht="25.5" hidden="1" customHeight="1">
      <c r="A210" s="130">
        <v>3</v>
      </c>
      <c r="B210" s="131">
        <v>1</v>
      </c>
      <c r="C210" s="131">
        <v>2</v>
      </c>
      <c r="D210" s="131">
        <v>1</v>
      </c>
      <c r="E210" s="131"/>
      <c r="F210" s="133"/>
      <c r="G210" s="145" t="s">
        <v>146</v>
      </c>
      <c r="H210" s="177">
        <v>177</v>
      </c>
      <c r="I210" s="140">
        <f t="shared" si="20"/>
        <v>0</v>
      </c>
      <c r="J210" s="160">
        <f t="shared" si="20"/>
        <v>0</v>
      </c>
      <c r="K210" s="120">
        <f t="shared" si="20"/>
        <v>0</v>
      </c>
      <c r="L210" s="119">
        <f t="shared" si="20"/>
        <v>0</v>
      </c>
    </row>
    <row r="211" spans="1:15" ht="25.5" hidden="1" customHeight="1">
      <c r="A211" s="125">
        <v>3</v>
      </c>
      <c r="B211" s="123">
        <v>1</v>
      </c>
      <c r="C211" s="123">
        <v>2</v>
      </c>
      <c r="D211" s="123">
        <v>1</v>
      </c>
      <c r="E211" s="123">
        <v>1</v>
      </c>
      <c r="F211" s="126"/>
      <c r="G211" s="145" t="s">
        <v>146</v>
      </c>
      <c r="H211" s="177">
        <v>178</v>
      </c>
      <c r="I211" s="119">
        <f>SUM(I212:I215)</f>
        <v>0</v>
      </c>
      <c r="J211" s="162">
        <f>SUM(J212:J215)</f>
        <v>0</v>
      </c>
      <c r="K211" s="141">
        <f>SUM(K212:K215)</f>
        <v>0</v>
      </c>
      <c r="L211" s="140">
        <f>SUM(L212:L215)</f>
        <v>0</v>
      </c>
    </row>
    <row r="212" spans="1:15" ht="38.25" hidden="1" customHeight="1">
      <c r="A212" s="130">
        <v>3</v>
      </c>
      <c r="B212" s="131">
        <v>1</v>
      </c>
      <c r="C212" s="131">
        <v>2</v>
      </c>
      <c r="D212" s="131">
        <v>1</v>
      </c>
      <c r="E212" s="131">
        <v>1</v>
      </c>
      <c r="F212" s="133">
        <v>2</v>
      </c>
      <c r="G212" s="132" t="s">
        <v>422</v>
      </c>
      <c r="H212" s="177">
        <v>179</v>
      </c>
      <c r="I212" s="137">
        <v>0</v>
      </c>
      <c r="J212" s="137">
        <v>0</v>
      </c>
      <c r="K212" s="137">
        <v>0</v>
      </c>
      <c r="L212" s="137">
        <v>0</v>
      </c>
    </row>
    <row r="213" spans="1:15" hidden="1">
      <c r="A213" s="130">
        <v>3</v>
      </c>
      <c r="B213" s="131">
        <v>1</v>
      </c>
      <c r="C213" s="131">
        <v>2</v>
      </c>
      <c r="D213" s="130">
        <v>1</v>
      </c>
      <c r="E213" s="131">
        <v>1</v>
      </c>
      <c r="F213" s="133">
        <v>3</v>
      </c>
      <c r="G213" s="132" t="s">
        <v>147</v>
      </c>
      <c r="H213" s="177">
        <v>180</v>
      </c>
      <c r="I213" s="137">
        <v>0</v>
      </c>
      <c r="J213" s="137">
        <v>0</v>
      </c>
      <c r="K213" s="137">
        <v>0</v>
      </c>
      <c r="L213" s="137">
        <v>0</v>
      </c>
    </row>
    <row r="214" spans="1:15" ht="25.5" hidden="1" customHeight="1">
      <c r="A214" s="130">
        <v>3</v>
      </c>
      <c r="B214" s="131">
        <v>1</v>
      </c>
      <c r="C214" s="131">
        <v>2</v>
      </c>
      <c r="D214" s="130">
        <v>1</v>
      </c>
      <c r="E214" s="131">
        <v>1</v>
      </c>
      <c r="F214" s="133">
        <v>4</v>
      </c>
      <c r="G214" s="132" t="s">
        <v>148</v>
      </c>
      <c r="H214" s="177">
        <v>181</v>
      </c>
      <c r="I214" s="137">
        <v>0</v>
      </c>
      <c r="J214" s="137">
        <v>0</v>
      </c>
      <c r="K214" s="137">
        <v>0</v>
      </c>
      <c r="L214" s="137">
        <v>0</v>
      </c>
    </row>
    <row r="215" spans="1:15" hidden="1">
      <c r="A215" s="143">
        <v>3</v>
      </c>
      <c r="B215" s="152">
        <v>1</v>
      </c>
      <c r="C215" s="152">
        <v>2</v>
      </c>
      <c r="D215" s="151">
        <v>1</v>
      </c>
      <c r="E215" s="152">
        <v>1</v>
      </c>
      <c r="F215" s="153">
        <v>5</v>
      </c>
      <c r="G215" s="154" t="s">
        <v>149</v>
      </c>
      <c r="H215" s="177">
        <v>182</v>
      </c>
      <c r="I215" s="137">
        <v>0</v>
      </c>
      <c r="J215" s="137">
        <v>0</v>
      </c>
      <c r="K215" s="137">
        <v>0</v>
      </c>
      <c r="L215" s="185">
        <v>0</v>
      </c>
    </row>
    <row r="216" spans="1:15" hidden="1">
      <c r="A216" s="130">
        <v>3</v>
      </c>
      <c r="B216" s="131">
        <v>1</v>
      </c>
      <c r="C216" s="131">
        <v>3</v>
      </c>
      <c r="D216" s="130"/>
      <c r="E216" s="131"/>
      <c r="F216" s="133"/>
      <c r="G216" s="132" t="s">
        <v>150</v>
      </c>
      <c r="H216" s="177">
        <v>183</v>
      </c>
      <c r="I216" s="119">
        <f>SUM(I217+I220)</f>
        <v>0</v>
      </c>
      <c r="J216" s="160">
        <f>SUM(J217+J220)</f>
        <v>0</v>
      </c>
      <c r="K216" s="120">
        <f>SUM(K217+K220)</f>
        <v>0</v>
      </c>
      <c r="L216" s="119">
        <f>SUM(L217+L220)</f>
        <v>0</v>
      </c>
    </row>
    <row r="217" spans="1:15" ht="25.5" hidden="1" customHeight="1">
      <c r="A217" s="125">
        <v>3</v>
      </c>
      <c r="B217" s="123">
        <v>1</v>
      </c>
      <c r="C217" s="123">
        <v>3</v>
      </c>
      <c r="D217" s="125">
        <v>1</v>
      </c>
      <c r="E217" s="130"/>
      <c r="F217" s="126"/>
      <c r="G217" s="124" t="s">
        <v>151</v>
      </c>
      <c r="H217" s="177">
        <v>184</v>
      </c>
      <c r="I217" s="140">
        <f t="shared" ref="I217:L218" si="21">I218</f>
        <v>0</v>
      </c>
      <c r="J217" s="162">
        <f t="shared" si="21"/>
        <v>0</v>
      </c>
      <c r="K217" s="141">
        <f t="shared" si="21"/>
        <v>0</v>
      </c>
      <c r="L217" s="140">
        <f t="shared" si="21"/>
        <v>0</v>
      </c>
    </row>
    <row r="218" spans="1:15" ht="25.5" hidden="1" customHeight="1">
      <c r="A218" s="130">
        <v>3</v>
      </c>
      <c r="B218" s="131">
        <v>1</v>
      </c>
      <c r="C218" s="131">
        <v>3</v>
      </c>
      <c r="D218" s="130">
        <v>1</v>
      </c>
      <c r="E218" s="130">
        <v>1</v>
      </c>
      <c r="F218" s="133"/>
      <c r="G218" s="124" t="s">
        <v>151</v>
      </c>
      <c r="H218" s="177">
        <v>185</v>
      </c>
      <c r="I218" s="119">
        <f t="shared" si="21"/>
        <v>0</v>
      </c>
      <c r="J218" s="160">
        <f t="shared" si="21"/>
        <v>0</v>
      </c>
      <c r="K218" s="120">
        <f t="shared" si="21"/>
        <v>0</v>
      </c>
      <c r="L218" s="119">
        <f t="shared" si="21"/>
        <v>0</v>
      </c>
    </row>
    <row r="219" spans="1:15" ht="25.5" hidden="1" customHeight="1">
      <c r="A219" s="130">
        <v>3</v>
      </c>
      <c r="B219" s="132">
        <v>1</v>
      </c>
      <c r="C219" s="130">
        <v>3</v>
      </c>
      <c r="D219" s="131">
        <v>1</v>
      </c>
      <c r="E219" s="131">
        <v>1</v>
      </c>
      <c r="F219" s="133">
        <v>1</v>
      </c>
      <c r="G219" s="124" t="s">
        <v>151</v>
      </c>
      <c r="H219" s="177">
        <v>186</v>
      </c>
      <c r="I219" s="185">
        <v>0</v>
      </c>
      <c r="J219" s="185">
        <v>0</v>
      </c>
      <c r="K219" s="185">
        <v>0</v>
      </c>
      <c r="L219" s="185">
        <v>0</v>
      </c>
    </row>
    <row r="220" spans="1:15" hidden="1">
      <c r="A220" s="130">
        <v>3</v>
      </c>
      <c r="B220" s="132">
        <v>1</v>
      </c>
      <c r="C220" s="130">
        <v>3</v>
      </c>
      <c r="D220" s="131">
        <v>2</v>
      </c>
      <c r="E220" s="131"/>
      <c r="F220" s="133"/>
      <c r="G220" s="132" t="s">
        <v>152</v>
      </c>
      <c r="H220" s="177">
        <v>187</v>
      </c>
      <c r="I220" s="119">
        <f>I221</f>
        <v>0</v>
      </c>
      <c r="J220" s="160">
        <f>J221</f>
        <v>0</v>
      </c>
      <c r="K220" s="120">
        <f>K221</f>
        <v>0</v>
      </c>
      <c r="L220" s="119">
        <f>L221</f>
        <v>0</v>
      </c>
    </row>
    <row r="221" spans="1:15" hidden="1">
      <c r="A221" s="125">
        <v>3</v>
      </c>
      <c r="B221" s="124">
        <v>1</v>
      </c>
      <c r="C221" s="125">
        <v>3</v>
      </c>
      <c r="D221" s="123">
        <v>2</v>
      </c>
      <c r="E221" s="123">
        <v>1</v>
      </c>
      <c r="F221" s="126"/>
      <c r="G221" s="132" t="s">
        <v>152</v>
      </c>
      <c r="H221" s="177">
        <v>188</v>
      </c>
      <c r="I221" s="119">
        <f>SUM(I222:I227)</f>
        <v>0</v>
      </c>
      <c r="J221" s="119">
        <f>SUM(J222:J227)</f>
        <v>0</v>
      </c>
      <c r="K221" s="119">
        <f>SUM(K222:K227)</f>
        <v>0</v>
      </c>
      <c r="L221" s="119">
        <f>SUM(L222:L227)</f>
        <v>0</v>
      </c>
      <c r="M221" s="192"/>
      <c r="N221" s="192"/>
      <c r="O221" s="192"/>
    </row>
    <row r="222" spans="1:15" hidden="1">
      <c r="A222" s="130">
        <v>3</v>
      </c>
      <c r="B222" s="132">
        <v>1</v>
      </c>
      <c r="C222" s="130">
        <v>3</v>
      </c>
      <c r="D222" s="131">
        <v>2</v>
      </c>
      <c r="E222" s="131">
        <v>1</v>
      </c>
      <c r="F222" s="133">
        <v>1</v>
      </c>
      <c r="G222" s="132" t="s">
        <v>153</v>
      </c>
      <c r="H222" s="177">
        <v>189</v>
      </c>
      <c r="I222" s="137">
        <v>0</v>
      </c>
      <c r="J222" s="137">
        <v>0</v>
      </c>
      <c r="K222" s="137">
        <v>0</v>
      </c>
      <c r="L222" s="185">
        <v>0</v>
      </c>
    </row>
    <row r="223" spans="1:15" ht="25.5" hidden="1" customHeight="1">
      <c r="A223" s="130">
        <v>3</v>
      </c>
      <c r="B223" s="132">
        <v>1</v>
      </c>
      <c r="C223" s="130">
        <v>3</v>
      </c>
      <c r="D223" s="131">
        <v>2</v>
      </c>
      <c r="E223" s="131">
        <v>1</v>
      </c>
      <c r="F223" s="133">
        <v>2</v>
      </c>
      <c r="G223" s="132" t="s">
        <v>154</v>
      </c>
      <c r="H223" s="177">
        <v>190</v>
      </c>
      <c r="I223" s="137">
        <v>0</v>
      </c>
      <c r="J223" s="137">
        <v>0</v>
      </c>
      <c r="K223" s="137">
        <v>0</v>
      </c>
      <c r="L223" s="137">
        <v>0</v>
      </c>
    </row>
    <row r="224" spans="1:15" hidden="1">
      <c r="A224" s="130">
        <v>3</v>
      </c>
      <c r="B224" s="132">
        <v>1</v>
      </c>
      <c r="C224" s="130">
        <v>3</v>
      </c>
      <c r="D224" s="131">
        <v>2</v>
      </c>
      <c r="E224" s="131">
        <v>1</v>
      </c>
      <c r="F224" s="133">
        <v>3</v>
      </c>
      <c r="G224" s="132" t="s">
        <v>155</v>
      </c>
      <c r="H224" s="177">
        <v>191</v>
      </c>
      <c r="I224" s="137">
        <v>0</v>
      </c>
      <c r="J224" s="137">
        <v>0</v>
      </c>
      <c r="K224" s="137">
        <v>0</v>
      </c>
      <c r="L224" s="137">
        <v>0</v>
      </c>
    </row>
    <row r="225" spans="1:12" ht="25.5" hidden="1" customHeight="1">
      <c r="A225" s="130">
        <v>3</v>
      </c>
      <c r="B225" s="132">
        <v>1</v>
      </c>
      <c r="C225" s="130">
        <v>3</v>
      </c>
      <c r="D225" s="131">
        <v>2</v>
      </c>
      <c r="E225" s="131">
        <v>1</v>
      </c>
      <c r="F225" s="133">
        <v>4</v>
      </c>
      <c r="G225" s="132" t="s">
        <v>423</v>
      </c>
      <c r="H225" s="177">
        <v>192</v>
      </c>
      <c r="I225" s="137">
        <v>0</v>
      </c>
      <c r="J225" s="137">
        <v>0</v>
      </c>
      <c r="K225" s="137">
        <v>0</v>
      </c>
      <c r="L225" s="185">
        <v>0</v>
      </c>
    </row>
    <row r="226" spans="1:12" hidden="1">
      <c r="A226" s="130">
        <v>3</v>
      </c>
      <c r="B226" s="132">
        <v>1</v>
      </c>
      <c r="C226" s="130">
        <v>3</v>
      </c>
      <c r="D226" s="131">
        <v>2</v>
      </c>
      <c r="E226" s="131">
        <v>1</v>
      </c>
      <c r="F226" s="133">
        <v>5</v>
      </c>
      <c r="G226" s="124" t="s">
        <v>156</v>
      </c>
      <c r="H226" s="177">
        <v>193</v>
      </c>
      <c r="I226" s="137">
        <v>0</v>
      </c>
      <c r="J226" s="137">
        <v>0</v>
      </c>
      <c r="K226" s="137">
        <v>0</v>
      </c>
      <c r="L226" s="137">
        <v>0</v>
      </c>
    </row>
    <row r="227" spans="1:12" hidden="1">
      <c r="A227" s="130">
        <v>3</v>
      </c>
      <c r="B227" s="132">
        <v>1</v>
      </c>
      <c r="C227" s="130">
        <v>3</v>
      </c>
      <c r="D227" s="131">
        <v>2</v>
      </c>
      <c r="E227" s="131">
        <v>1</v>
      </c>
      <c r="F227" s="133">
        <v>6</v>
      </c>
      <c r="G227" s="124" t="s">
        <v>152</v>
      </c>
      <c r="H227" s="177">
        <v>194</v>
      </c>
      <c r="I227" s="137">
        <v>0</v>
      </c>
      <c r="J227" s="137">
        <v>0</v>
      </c>
      <c r="K227" s="137">
        <v>0</v>
      </c>
      <c r="L227" s="185">
        <v>0</v>
      </c>
    </row>
    <row r="228" spans="1:12" ht="25.5" hidden="1" customHeight="1">
      <c r="A228" s="125">
        <v>3</v>
      </c>
      <c r="B228" s="123">
        <v>1</v>
      </c>
      <c r="C228" s="123">
        <v>4</v>
      </c>
      <c r="D228" s="123"/>
      <c r="E228" s="123"/>
      <c r="F228" s="126"/>
      <c r="G228" s="124" t="s">
        <v>157</v>
      </c>
      <c r="H228" s="177">
        <v>195</v>
      </c>
      <c r="I228" s="140">
        <f t="shared" ref="I228:L230" si="22">I229</f>
        <v>0</v>
      </c>
      <c r="J228" s="162">
        <f t="shared" si="22"/>
        <v>0</v>
      </c>
      <c r="K228" s="141">
        <f t="shared" si="22"/>
        <v>0</v>
      </c>
      <c r="L228" s="141">
        <f t="shared" si="22"/>
        <v>0</v>
      </c>
    </row>
    <row r="229" spans="1:12" ht="25.5" hidden="1" customHeight="1">
      <c r="A229" s="143">
        <v>3</v>
      </c>
      <c r="B229" s="152">
        <v>1</v>
      </c>
      <c r="C229" s="152">
        <v>4</v>
      </c>
      <c r="D229" s="152">
        <v>1</v>
      </c>
      <c r="E229" s="152"/>
      <c r="F229" s="153"/>
      <c r="G229" s="124" t="s">
        <v>157</v>
      </c>
      <c r="H229" s="177">
        <v>196</v>
      </c>
      <c r="I229" s="147">
        <f t="shared" si="22"/>
        <v>0</v>
      </c>
      <c r="J229" s="175">
        <f t="shared" si="22"/>
        <v>0</v>
      </c>
      <c r="K229" s="148">
        <f t="shared" si="22"/>
        <v>0</v>
      </c>
      <c r="L229" s="148">
        <f t="shared" si="22"/>
        <v>0</v>
      </c>
    </row>
    <row r="230" spans="1:12" ht="25.5" hidden="1" customHeight="1">
      <c r="A230" s="130">
        <v>3</v>
      </c>
      <c r="B230" s="131">
        <v>1</v>
      </c>
      <c r="C230" s="131">
        <v>4</v>
      </c>
      <c r="D230" s="131">
        <v>1</v>
      </c>
      <c r="E230" s="131">
        <v>1</v>
      </c>
      <c r="F230" s="133"/>
      <c r="G230" s="124" t="s">
        <v>158</v>
      </c>
      <c r="H230" s="177">
        <v>197</v>
      </c>
      <c r="I230" s="119">
        <f t="shared" si="22"/>
        <v>0</v>
      </c>
      <c r="J230" s="160">
        <f t="shared" si="22"/>
        <v>0</v>
      </c>
      <c r="K230" s="120">
        <f t="shared" si="22"/>
        <v>0</v>
      </c>
      <c r="L230" s="120">
        <f t="shared" si="22"/>
        <v>0</v>
      </c>
    </row>
    <row r="231" spans="1:12" ht="25.5" hidden="1" customHeight="1">
      <c r="A231" s="134">
        <v>3</v>
      </c>
      <c r="B231" s="130">
        <v>1</v>
      </c>
      <c r="C231" s="131">
        <v>4</v>
      </c>
      <c r="D231" s="131">
        <v>1</v>
      </c>
      <c r="E231" s="131">
        <v>1</v>
      </c>
      <c r="F231" s="133">
        <v>1</v>
      </c>
      <c r="G231" s="124" t="s">
        <v>158</v>
      </c>
      <c r="H231" s="177">
        <v>198</v>
      </c>
      <c r="I231" s="137">
        <v>0</v>
      </c>
      <c r="J231" s="137">
        <v>0</v>
      </c>
      <c r="K231" s="137">
        <v>0</v>
      </c>
      <c r="L231" s="137">
        <v>0</v>
      </c>
    </row>
    <row r="232" spans="1:12" ht="25.5" hidden="1" customHeight="1">
      <c r="A232" s="134">
        <v>3</v>
      </c>
      <c r="B232" s="131">
        <v>1</v>
      </c>
      <c r="C232" s="131">
        <v>5</v>
      </c>
      <c r="D232" s="131"/>
      <c r="E232" s="131"/>
      <c r="F232" s="133"/>
      <c r="G232" s="132" t="s">
        <v>424</v>
      </c>
      <c r="H232" s="177">
        <v>199</v>
      </c>
      <c r="I232" s="119">
        <f t="shared" ref="I232:L233" si="23">I233</f>
        <v>0</v>
      </c>
      <c r="J232" s="119">
        <f t="shared" si="23"/>
        <v>0</v>
      </c>
      <c r="K232" s="119">
        <f t="shared" si="23"/>
        <v>0</v>
      </c>
      <c r="L232" s="119">
        <f t="shared" si="23"/>
        <v>0</v>
      </c>
    </row>
    <row r="233" spans="1:12" ht="25.5" hidden="1" customHeight="1">
      <c r="A233" s="134">
        <v>3</v>
      </c>
      <c r="B233" s="131">
        <v>1</v>
      </c>
      <c r="C233" s="131">
        <v>5</v>
      </c>
      <c r="D233" s="131">
        <v>1</v>
      </c>
      <c r="E233" s="131"/>
      <c r="F233" s="133"/>
      <c r="G233" s="132" t="s">
        <v>424</v>
      </c>
      <c r="H233" s="177">
        <v>200</v>
      </c>
      <c r="I233" s="119">
        <f t="shared" si="23"/>
        <v>0</v>
      </c>
      <c r="J233" s="119">
        <f t="shared" si="23"/>
        <v>0</v>
      </c>
      <c r="K233" s="119">
        <f t="shared" si="23"/>
        <v>0</v>
      </c>
      <c r="L233" s="119">
        <f t="shared" si="23"/>
        <v>0</v>
      </c>
    </row>
    <row r="234" spans="1:12" ht="25.5" hidden="1" customHeight="1">
      <c r="A234" s="134">
        <v>3</v>
      </c>
      <c r="B234" s="131">
        <v>1</v>
      </c>
      <c r="C234" s="131">
        <v>5</v>
      </c>
      <c r="D234" s="131">
        <v>1</v>
      </c>
      <c r="E234" s="131">
        <v>1</v>
      </c>
      <c r="F234" s="133"/>
      <c r="G234" s="132" t="s">
        <v>424</v>
      </c>
      <c r="H234" s="177">
        <v>201</v>
      </c>
      <c r="I234" s="119">
        <f>SUM(I235:I237)</f>
        <v>0</v>
      </c>
      <c r="J234" s="119">
        <f>SUM(J235:J237)</f>
        <v>0</v>
      </c>
      <c r="K234" s="119">
        <f>SUM(K235:K237)</f>
        <v>0</v>
      </c>
      <c r="L234" s="119">
        <f>SUM(L235:L237)</f>
        <v>0</v>
      </c>
    </row>
    <row r="235" spans="1:12" hidden="1">
      <c r="A235" s="134">
        <v>3</v>
      </c>
      <c r="B235" s="131">
        <v>1</v>
      </c>
      <c r="C235" s="131">
        <v>5</v>
      </c>
      <c r="D235" s="131">
        <v>1</v>
      </c>
      <c r="E235" s="131">
        <v>1</v>
      </c>
      <c r="F235" s="133">
        <v>1</v>
      </c>
      <c r="G235" s="187" t="s">
        <v>159</v>
      </c>
      <c r="H235" s="177">
        <v>202</v>
      </c>
      <c r="I235" s="137">
        <v>0</v>
      </c>
      <c r="J235" s="137">
        <v>0</v>
      </c>
      <c r="K235" s="137">
        <v>0</v>
      </c>
      <c r="L235" s="137">
        <v>0</v>
      </c>
    </row>
    <row r="236" spans="1:12" hidden="1">
      <c r="A236" s="134">
        <v>3</v>
      </c>
      <c r="B236" s="131">
        <v>1</v>
      </c>
      <c r="C236" s="131">
        <v>5</v>
      </c>
      <c r="D236" s="131">
        <v>1</v>
      </c>
      <c r="E236" s="131">
        <v>1</v>
      </c>
      <c r="F236" s="133">
        <v>2</v>
      </c>
      <c r="G236" s="187" t="s">
        <v>160</v>
      </c>
      <c r="H236" s="177">
        <v>203</v>
      </c>
      <c r="I236" s="137">
        <v>0</v>
      </c>
      <c r="J236" s="137">
        <v>0</v>
      </c>
      <c r="K236" s="137">
        <v>0</v>
      </c>
      <c r="L236" s="137">
        <v>0</v>
      </c>
    </row>
    <row r="237" spans="1:12" ht="25.5" hidden="1" customHeight="1">
      <c r="A237" s="134">
        <v>3</v>
      </c>
      <c r="B237" s="131">
        <v>1</v>
      </c>
      <c r="C237" s="131">
        <v>5</v>
      </c>
      <c r="D237" s="131">
        <v>1</v>
      </c>
      <c r="E237" s="131">
        <v>1</v>
      </c>
      <c r="F237" s="133">
        <v>3</v>
      </c>
      <c r="G237" s="187" t="s">
        <v>161</v>
      </c>
      <c r="H237" s="177">
        <v>204</v>
      </c>
      <c r="I237" s="137">
        <v>0</v>
      </c>
      <c r="J237" s="137">
        <v>0</v>
      </c>
      <c r="K237" s="137">
        <v>0</v>
      </c>
      <c r="L237" s="137">
        <v>0</v>
      </c>
    </row>
    <row r="238" spans="1:12" ht="38.25" hidden="1" customHeight="1">
      <c r="A238" s="115">
        <v>3</v>
      </c>
      <c r="B238" s="116">
        <v>2</v>
      </c>
      <c r="C238" s="116"/>
      <c r="D238" s="116"/>
      <c r="E238" s="116"/>
      <c r="F238" s="118"/>
      <c r="G238" s="117" t="s">
        <v>162</v>
      </c>
      <c r="H238" s="177">
        <v>205</v>
      </c>
      <c r="I238" s="119">
        <f>SUM(I239+I271)</f>
        <v>0</v>
      </c>
      <c r="J238" s="160">
        <f>SUM(J239+J271)</f>
        <v>0</v>
      </c>
      <c r="K238" s="120">
        <f>SUM(K239+K271)</f>
        <v>0</v>
      </c>
      <c r="L238" s="120">
        <f>SUM(L239+L271)</f>
        <v>0</v>
      </c>
    </row>
    <row r="239" spans="1:12" ht="38.25" hidden="1" customHeight="1">
      <c r="A239" s="143">
        <v>3</v>
      </c>
      <c r="B239" s="151">
        <v>2</v>
      </c>
      <c r="C239" s="152">
        <v>1</v>
      </c>
      <c r="D239" s="152"/>
      <c r="E239" s="152"/>
      <c r="F239" s="153"/>
      <c r="G239" s="154" t="s">
        <v>163</v>
      </c>
      <c r="H239" s="177">
        <v>206</v>
      </c>
      <c r="I239" s="147">
        <f>SUM(I240+I249+I253+I257+I261+I264+I267)</f>
        <v>0</v>
      </c>
      <c r="J239" s="175">
        <f>SUM(J240+J249+J253+J257+J261+J264+J267)</f>
        <v>0</v>
      </c>
      <c r="K239" s="148">
        <f>SUM(K240+K249+K253+K257+K261+K264+K267)</f>
        <v>0</v>
      </c>
      <c r="L239" s="148">
        <f>SUM(L240+L249+L253+L257+L261+L264+L267)</f>
        <v>0</v>
      </c>
    </row>
    <row r="240" spans="1:12" hidden="1">
      <c r="A240" s="130">
        <v>3</v>
      </c>
      <c r="B240" s="131">
        <v>2</v>
      </c>
      <c r="C240" s="131">
        <v>1</v>
      </c>
      <c r="D240" s="131">
        <v>1</v>
      </c>
      <c r="E240" s="131"/>
      <c r="F240" s="133"/>
      <c r="G240" s="132" t="s">
        <v>164</v>
      </c>
      <c r="H240" s="177">
        <v>207</v>
      </c>
      <c r="I240" s="147">
        <f>I241</f>
        <v>0</v>
      </c>
      <c r="J240" s="147">
        <f>J241</f>
        <v>0</v>
      </c>
      <c r="K240" s="147">
        <f>K241</f>
        <v>0</v>
      </c>
      <c r="L240" s="147">
        <f>L241</f>
        <v>0</v>
      </c>
    </row>
    <row r="241" spans="1:12" hidden="1">
      <c r="A241" s="130">
        <v>3</v>
      </c>
      <c r="B241" s="130">
        <v>2</v>
      </c>
      <c r="C241" s="131">
        <v>1</v>
      </c>
      <c r="D241" s="131">
        <v>1</v>
      </c>
      <c r="E241" s="131">
        <v>1</v>
      </c>
      <c r="F241" s="133"/>
      <c r="G241" s="132" t="s">
        <v>165</v>
      </c>
      <c r="H241" s="177">
        <v>208</v>
      </c>
      <c r="I241" s="119">
        <f>SUM(I242:I242)</f>
        <v>0</v>
      </c>
      <c r="J241" s="160">
        <f>SUM(J242:J242)</f>
        <v>0</v>
      </c>
      <c r="K241" s="120">
        <f>SUM(K242:K242)</f>
        <v>0</v>
      </c>
      <c r="L241" s="120">
        <f>SUM(L242:L242)</f>
        <v>0</v>
      </c>
    </row>
    <row r="242" spans="1:12" hidden="1">
      <c r="A242" s="143">
        <v>3</v>
      </c>
      <c r="B242" s="143">
        <v>2</v>
      </c>
      <c r="C242" s="152">
        <v>1</v>
      </c>
      <c r="D242" s="152">
        <v>1</v>
      </c>
      <c r="E242" s="152">
        <v>1</v>
      </c>
      <c r="F242" s="153">
        <v>1</v>
      </c>
      <c r="G242" s="154" t="s">
        <v>165</v>
      </c>
      <c r="H242" s="177">
        <v>209</v>
      </c>
      <c r="I242" s="137">
        <v>0</v>
      </c>
      <c r="J242" s="137">
        <v>0</v>
      </c>
      <c r="K242" s="137">
        <v>0</v>
      </c>
      <c r="L242" s="137">
        <v>0</v>
      </c>
    </row>
    <row r="243" spans="1:12" hidden="1">
      <c r="A243" s="143">
        <v>3</v>
      </c>
      <c r="B243" s="152">
        <v>2</v>
      </c>
      <c r="C243" s="152">
        <v>1</v>
      </c>
      <c r="D243" s="152">
        <v>1</v>
      </c>
      <c r="E243" s="152">
        <v>2</v>
      </c>
      <c r="F243" s="153"/>
      <c r="G243" s="154" t="s">
        <v>166</v>
      </c>
      <c r="H243" s="177">
        <v>210</v>
      </c>
      <c r="I243" s="119">
        <f>SUM(I244:I245)</f>
        <v>0</v>
      </c>
      <c r="J243" s="119">
        <f>SUM(J244:J245)</f>
        <v>0</v>
      </c>
      <c r="K243" s="119">
        <f>SUM(K244:K245)</f>
        <v>0</v>
      </c>
      <c r="L243" s="119">
        <f>SUM(L244:L245)</f>
        <v>0</v>
      </c>
    </row>
    <row r="244" spans="1:12" hidden="1">
      <c r="A244" s="143">
        <v>3</v>
      </c>
      <c r="B244" s="152">
        <v>2</v>
      </c>
      <c r="C244" s="152">
        <v>1</v>
      </c>
      <c r="D244" s="152">
        <v>1</v>
      </c>
      <c r="E244" s="152">
        <v>2</v>
      </c>
      <c r="F244" s="153">
        <v>1</v>
      </c>
      <c r="G244" s="154" t="s">
        <v>167</v>
      </c>
      <c r="H244" s="177">
        <v>211</v>
      </c>
      <c r="I244" s="137">
        <v>0</v>
      </c>
      <c r="J244" s="137">
        <v>0</v>
      </c>
      <c r="K244" s="137">
        <v>0</v>
      </c>
      <c r="L244" s="137">
        <v>0</v>
      </c>
    </row>
    <row r="245" spans="1:12" hidden="1">
      <c r="A245" s="143">
        <v>3</v>
      </c>
      <c r="B245" s="152">
        <v>2</v>
      </c>
      <c r="C245" s="152">
        <v>1</v>
      </c>
      <c r="D245" s="152">
        <v>1</v>
      </c>
      <c r="E245" s="152">
        <v>2</v>
      </c>
      <c r="F245" s="153">
        <v>2</v>
      </c>
      <c r="G245" s="154" t="s">
        <v>168</v>
      </c>
      <c r="H245" s="177">
        <v>212</v>
      </c>
      <c r="I245" s="137">
        <v>0</v>
      </c>
      <c r="J245" s="137">
        <v>0</v>
      </c>
      <c r="K245" s="137">
        <v>0</v>
      </c>
      <c r="L245" s="137">
        <v>0</v>
      </c>
    </row>
    <row r="246" spans="1:12" hidden="1">
      <c r="A246" s="143">
        <v>3</v>
      </c>
      <c r="B246" s="152">
        <v>2</v>
      </c>
      <c r="C246" s="152">
        <v>1</v>
      </c>
      <c r="D246" s="152">
        <v>1</v>
      </c>
      <c r="E246" s="152">
        <v>3</v>
      </c>
      <c r="F246" s="193"/>
      <c r="G246" s="154" t="s">
        <v>169</v>
      </c>
      <c r="H246" s="177">
        <v>213</v>
      </c>
      <c r="I246" s="119">
        <f>SUM(I247:I248)</f>
        <v>0</v>
      </c>
      <c r="J246" s="119">
        <f>SUM(J247:J248)</f>
        <v>0</v>
      </c>
      <c r="K246" s="119">
        <f>SUM(K247:K248)</f>
        <v>0</v>
      </c>
      <c r="L246" s="119">
        <f>SUM(L247:L248)</f>
        <v>0</v>
      </c>
    </row>
    <row r="247" spans="1:12" hidden="1">
      <c r="A247" s="143">
        <v>3</v>
      </c>
      <c r="B247" s="152">
        <v>2</v>
      </c>
      <c r="C247" s="152">
        <v>1</v>
      </c>
      <c r="D247" s="152">
        <v>1</v>
      </c>
      <c r="E247" s="152">
        <v>3</v>
      </c>
      <c r="F247" s="153">
        <v>1</v>
      </c>
      <c r="G247" s="154" t="s">
        <v>170</v>
      </c>
      <c r="H247" s="177">
        <v>214</v>
      </c>
      <c r="I247" s="137">
        <v>0</v>
      </c>
      <c r="J247" s="137">
        <v>0</v>
      </c>
      <c r="K247" s="137">
        <v>0</v>
      </c>
      <c r="L247" s="137">
        <v>0</v>
      </c>
    </row>
    <row r="248" spans="1:12" hidden="1">
      <c r="A248" s="143">
        <v>3</v>
      </c>
      <c r="B248" s="152">
        <v>2</v>
      </c>
      <c r="C248" s="152">
        <v>1</v>
      </c>
      <c r="D248" s="152">
        <v>1</v>
      </c>
      <c r="E248" s="152">
        <v>3</v>
      </c>
      <c r="F248" s="153">
        <v>2</v>
      </c>
      <c r="G248" s="154" t="s">
        <v>171</v>
      </c>
      <c r="H248" s="177">
        <v>215</v>
      </c>
      <c r="I248" s="137">
        <v>0</v>
      </c>
      <c r="J248" s="137">
        <v>0</v>
      </c>
      <c r="K248" s="137">
        <v>0</v>
      </c>
      <c r="L248" s="137">
        <v>0</v>
      </c>
    </row>
    <row r="249" spans="1:12" hidden="1">
      <c r="A249" s="130">
        <v>3</v>
      </c>
      <c r="B249" s="131">
        <v>2</v>
      </c>
      <c r="C249" s="131">
        <v>1</v>
      </c>
      <c r="D249" s="131">
        <v>2</v>
      </c>
      <c r="E249" s="131"/>
      <c r="F249" s="133"/>
      <c r="G249" s="132" t="s">
        <v>172</v>
      </c>
      <c r="H249" s="177">
        <v>216</v>
      </c>
      <c r="I249" s="119">
        <f>I250</f>
        <v>0</v>
      </c>
      <c r="J249" s="119">
        <f>J250</f>
        <v>0</v>
      </c>
      <c r="K249" s="119">
        <f>K250</f>
        <v>0</v>
      </c>
      <c r="L249" s="119">
        <f>L250</f>
        <v>0</v>
      </c>
    </row>
    <row r="250" spans="1:12" hidden="1">
      <c r="A250" s="130">
        <v>3</v>
      </c>
      <c r="B250" s="131">
        <v>2</v>
      </c>
      <c r="C250" s="131">
        <v>1</v>
      </c>
      <c r="D250" s="131">
        <v>2</v>
      </c>
      <c r="E250" s="131">
        <v>1</v>
      </c>
      <c r="F250" s="133"/>
      <c r="G250" s="132" t="s">
        <v>172</v>
      </c>
      <c r="H250" s="177">
        <v>217</v>
      </c>
      <c r="I250" s="119">
        <f>SUM(I251:I252)</f>
        <v>0</v>
      </c>
      <c r="J250" s="160">
        <f>SUM(J251:J252)</f>
        <v>0</v>
      </c>
      <c r="K250" s="120">
        <f>SUM(K251:K252)</f>
        <v>0</v>
      </c>
      <c r="L250" s="120">
        <f>SUM(L251:L252)</f>
        <v>0</v>
      </c>
    </row>
    <row r="251" spans="1:12" ht="25.5" hidden="1" customHeight="1">
      <c r="A251" s="143">
        <v>3</v>
      </c>
      <c r="B251" s="151">
        <v>2</v>
      </c>
      <c r="C251" s="152">
        <v>1</v>
      </c>
      <c r="D251" s="152">
        <v>2</v>
      </c>
      <c r="E251" s="152">
        <v>1</v>
      </c>
      <c r="F251" s="153">
        <v>1</v>
      </c>
      <c r="G251" s="154" t="s">
        <v>173</v>
      </c>
      <c r="H251" s="177">
        <v>218</v>
      </c>
      <c r="I251" s="137">
        <v>0</v>
      </c>
      <c r="J251" s="137">
        <v>0</v>
      </c>
      <c r="K251" s="137">
        <v>0</v>
      </c>
      <c r="L251" s="137">
        <v>0</v>
      </c>
    </row>
    <row r="252" spans="1:12" ht="25.5" hidden="1" customHeight="1">
      <c r="A252" s="130">
        <v>3</v>
      </c>
      <c r="B252" s="131">
        <v>2</v>
      </c>
      <c r="C252" s="131">
        <v>1</v>
      </c>
      <c r="D252" s="131">
        <v>2</v>
      </c>
      <c r="E252" s="131">
        <v>1</v>
      </c>
      <c r="F252" s="133">
        <v>2</v>
      </c>
      <c r="G252" s="132" t="s">
        <v>174</v>
      </c>
      <c r="H252" s="177">
        <v>219</v>
      </c>
      <c r="I252" s="137">
        <v>0</v>
      </c>
      <c r="J252" s="137">
        <v>0</v>
      </c>
      <c r="K252" s="137">
        <v>0</v>
      </c>
      <c r="L252" s="137">
        <v>0</v>
      </c>
    </row>
    <row r="253" spans="1:12" ht="25.5" hidden="1" customHeight="1">
      <c r="A253" s="125">
        <v>3</v>
      </c>
      <c r="B253" s="123">
        <v>2</v>
      </c>
      <c r="C253" s="123">
        <v>1</v>
      </c>
      <c r="D253" s="123">
        <v>3</v>
      </c>
      <c r="E253" s="123"/>
      <c r="F253" s="126"/>
      <c r="G253" s="124" t="s">
        <v>175</v>
      </c>
      <c r="H253" s="177">
        <v>220</v>
      </c>
      <c r="I253" s="140">
        <f>I254</f>
        <v>0</v>
      </c>
      <c r="J253" s="162">
        <f>J254</f>
        <v>0</v>
      </c>
      <c r="K253" s="141">
        <f>K254</f>
        <v>0</v>
      </c>
      <c r="L253" s="141">
        <f>L254</f>
        <v>0</v>
      </c>
    </row>
    <row r="254" spans="1:12" ht="25.5" hidden="1" customHeight="1">
      <c r="A254" s="130">
        <v>3</v>
      </c>
      <c r="B254" s="131">
        <v>2</v>
      </c>
      <c r="C254" s="131">
        <v>1</v>
      </c>
      <c r="D254" s="131">
        <v>3</v>
      </c>
      <c r="E254" s="131">
        <v>1</v>
      </c>
      <c r="F254" s="133"/>
      <c r="G254" s="124" t="s">
        <v>175</v>
      </c>
      <c r="H254" s="177">
        <v>221</v>
      </c>
      <c r="I254" s="119">
        <f>I255+I256</f>
        <v>0</v>
      </c>
      <c r="J254" s="119">
        <f>J255+J256</f>
        <v>0</v>
      </c>
      <c r="K254" s="119">
        <f>K255+K256</f>
        <v>0</v>
      </c>
      <c r="L254" s="119">
        <f>L255+L256</f>
        <v>0</v>
      </c>
    </row>
    <row r="255" spans="1:12" ht="25.5" hidden="1" customHeight="1">
      <c r="A255" s="130">
        <v>3</v>
      </c>
      <c r="B255" s="131">
        <v>2</v>
      </c>
      <c r="C255" s="131">
        <v>1</v>
      </c>
      <c r="D255" s="131">
        <v>3</v>
      </c>
      <c r="E255" s="131">
        <v>1</v>
      </c>
      <c r="F255" s="133">
        <v>1</v>
      </c>
      <c r="G255" s="132" t="s">
        <v>176</v>
      </c>
      <c r="H255" s="177">
        <v>222</v>
      </c>
      <c r="I255" s="137">
        <v>0</v>
      </c>
      <c r="J255" s="137">
        <v>0</v>
      </c>
      <c r="K255" s="137">
        <v>0</v>
      </c>
      <c r="L255" s="137">
        <v>0</v>
      </c>
    </row>
    <row r="256" spans="1:12" ht="25.5" hidden="1" customHeight="1">
      <c r="A256" s="130">
        <v>3</v>
      </c>
      <c r="B256" s="131">
        <v>2</v>
      </c>
      <c r="C256" s="131">
        <v>1</v>
      </c>
      <c r="D256" s="131">
        <v>3</v>
      </c>
      <c r="E256" s="131">
        <v>1</v>
      </c>
      <c r="F256" s="133">
        <v>2</v>
      </c>
      <c r="G256" s="132" t="s">
        <v>177</v>
      </c>
      <c r="H256" s="177">
        <v>223</v>
      </c>
      <c r="I256" s="185">
        <v>0</v>
      </c>
      <c r="J256" s="182">
        <v>0</v>
      </c>
      <c r="K256" s="185">
        <v>0</v>
      </c>
      <c r="L256" s="185">
        <v>0</v>
      </c>
    </row>
    <row r="257" spans="1:12" hidden="1">
      <c r="A257" s="130">
        <v>3</v>
      </c>
      <c r="B257" s="131">
        <v>2</v>
      </c>
      <c r="C257" s="131">
        <v>1</v>
      </c>
      <c r="D257" s="131">
        <v>4</v>
      </c>
      <c r="E257" s="131"/>
      <c r="F257" s="133"/>
      <c r="G257" s="132" t="s">
        <v>178</v>
      </c>
      <c r="H257" s="177">
        <v>224</v>
      </c>
      <c r="I257" s="119">
        <f>I258</f>
        <v>0</v>
      </c>
      <c r="J257" s="120">
        <f>J258</f>
        <v>0</v>
      </c>
      <c r="K257" s="119">
        <f>K258</f>
        <v>0</v>
      </c>
      <c r="L257" s="120">
        <f>L258</f>
        <v>0</v>
      </c>
    </row>
    <row r="258" spans="1:12" hidden="1">
      <c r="A258" s="125">
        <v>3</v>
      </c>
      <c r="B258" s="123">
        <v>2</v>
      </c>
      <c r="C258" s="123">
        <v>1</v>
      </c>
      <c r="D258" s="123">
        <v>4</v>
      </c>
      <c r="E258" s="123">
        <v>1</v>
      </c>
      <c r="F258" s="126"/>
      <c r="G258" s="124" t="s">
        <v>178</v>
      </c>
      <c r="H258" s="177">
        <v>225</v>
      </c>
      <c r="I258" s="140">
        <f>SUM(I259:I260)</f>
        <v>0</v>
      </c>
      <c r="J258" s="162">
        <f>SUM(J259:J260)</f>
        <v>0</v>
      </c>
      <c r="K258" s="141">
        <f>SUM(K259:K260)</f>
        <v>0</v>
      </c>
      <c r="L258" s="141">
        <f>SUM(L259:L260)</f>
        <v>0</v>
      </c>
    </row>
    <row r="259" spans="1:12" ht="25.5" hidden="1" customHeight="1">
      <c r="A259" s="130">
        <v>3</v>
      </c>
      <c r="B259" s="131">
        <v>2</v>
      </c>
      <c r="C259" s="131">
        <v>1</v>
      </c>
      <c r="D259" s="131">
        <v>4</v>
      </c>
      <c r="E259" s="131">
        <v>1</v>
      </c>
      <c r="F259" s="133">
        <v>1</v>
      </c>
      <c r="G259" s="132" t="s">
        <v>179</v>
      </c>
      <c r="H259" s="177">
        <v>226</v>
      </c>
      <c r="I259" s="137">
        <v>0</v>
      </c>
      <c r="J259" s="137">
        <v>0</v>
      </c>
      <c r="K259" s="137">
        <v>0</v>
      </c>
      <c r="L259" s="137">
        <v>0</v>
      </c>
    </row>
    <row r="260" spans="1:12" ht="25.5" hidden="1" customHeight="1">
      <c r="A260" s="130">
        <v>3</v>
      </c>
      <c r="B260" s="131">
        <v>2</v>
      </c>
      <c r="C260" s="131">
        <v>1</v>
      </c>
      <c r="D260" s="131">
        <v>4</v>
      </c>
      <c r="E260" s="131">
        <v>1</v>
      </c>
      <c r="F260" s="133">
        <v>2</v>
      </c>
      <c r="G260" s="132" t="s">
        <v>180</v>
      </c>
      <c r="H260" s="177">
        <v>227</v>
      </c>
      <c r="I260" s="137">
        <v>0</v>
      </c>
      <c r="J260" s="137">
        <v>0</v>
      </c>
      <c r="K260" s="137">
        <v>0</v>
      </c>
      <c r="L260" s="137">
        <v>0</v>
      </c>
    </row>
    <row r="261" spans="1:12" hidden="1">
      <c r="A261" s="130">
        <v>3</v>
      </c>
      <c r="B261" s="131">
        <v>2</v>
      </c>
      <c r="C261" s="131">
        <v>1</v>
      </c>
      <c r="D261" s="131">
        <v>5</v>
      </c>
      <c r="E261" s="131"/>
      <c r="F261" s="133"/>
      <c r="G261" s="132" t="s">
        <v>181</v>
      </c>
      <c r="H261" s="177">
        <v>228</v>
      </c>
      <c r="I261" s="119">
        <f t="shared" ref="I261:L262" si="24">I262</f>
        <v>0</v>
      </c>
      <c r="J261" s="160">
        <f t="shared" si="24"/>
        <v>0</v>
      </c>
      <c r="K261" s="120">
        <f t="shared" si="24"/>
        <v>0</v>
      </c>
      <c r="L261" s="120">
        <f t="shared" si="24"/>
        <v>0</v>
      </c>
    </row>
    <row r="262" spans="1:12" hidden="1">
      <c r="A262" s="130">
        <v>3</v>
      </c>
      <c r="B262" s="131">
        <v>2</v>
      </c>
      <c r="C262" s="131">
        <v>1</v>
      </c>
      <c r="D262" s="131">
        <v>5</v>
      </c>
      <c r="E262" s="131">
        <v>1</v>
      </c>
      <c r="F262" s="133"/>
      <c r="G262" s="132" t="s">
        <v>181</v>
      </c>
      <c r="H262" s="177">
        <v>229</v>
      </c>
      <c r="I262" s="120">
        <f t="shared" si="24"/>
        <v>0</v>
      </c>
      <c r="J262" s="160">
        <f t="shared" si="24"/>
        <v>0</v>
      </c>
      <c r="K262" s="120">
        <f t="shared" si="24"/>
        <v>0</v>
      </c>
      <c r="L262" s="120">
        <f t="shared" si="24"/>
        <v>0</v>
      </c>
    </row>
    <row r="263" spans="1:12" hidden="1">
      <c r="A263" s="151">
        <v>3</v>
      </c>
      <c r="B263" s="152">
        <v>2</v>
      </c>
      <c r="C263" s="152">
        <v>1</v>
      </c>
      <c r="D263" s="152">
        <v>5</v>
      </c>
      <c r="E263" s="152">
        <v>1</v>
      </c>
      <c r="F263" s="153">
        <v>1</v>
      </c>
      <c r="G263" s="132" t="s">
        <v>181</v>
      </c>
      <c r="H263" s="177">
        <v>230</v>
      </c>
      <c r="I263" s="185">
        <v>0</v>
      </c>
      <c r="J263" s="185">
        <v>0</v>
      </c>
      <c r="K263" s="185">
        <v>0</v>
      </c>
      <c r="L263" s="185">
        <v>0</v>
      </c>
    </row>
    <row r="264" spans="1:12" hidden="1">
      <c r="A264" s="130">
        <v>3</v>
      </c>
      <c r="B264" s="131">
        <v>2</v>
      </c>
      <c r="C264" s="131">
        <v>1</v>
      </c>
      <c r="D264" s="131">
        <v>6</v>
      </c>
      <c r="E264" s="131"/>
      <c r="F264" s="133"/>
      <c r="G264" s="132" t="s">
        <v>182</v>
      </c>
      <c r="H264" s="177">
        <v>231</v>
      </c>
      <c r="I264" s="119">
        <f t="shared" ref="I264:L265" si="25">I265</f>
        <v>0</v>
      </c>
      <c r="J264" s="160">
        <f t="shared" si="25"/>
        <v>0</v>
      </c>
      <c r="K264" s="120">
        <f t="shared" si="25"/>
        <v>0</v>
      </c>
      <c r="L264" s="120">
        <f t="shared" si="25"/>
        <v>0</v>
      </c>
    </row>
    <row r="265" spans="1:12" hidden="1">
      <c r="A265" s="130">
        <v>3</v>
      </c>
      <c r="B265" s="130">
        <v>2</v>
      </c>
      <c r="C265" s="131">
        <v>1</v>
      </c>
      <c r="D265" s="131">
        <v>6</v>
      </c>
      <c r="E265" s="131">
        <v>1</v>
      </c>
      <c r="F265" s="133"/>
      <c r="G265" s="132" t="s">
        <v>182</v>
      </c>
      <c r="H265" s="177">
        <v>232</v>
      </c>
      <c r="I265" s="119">
        <f t="shared" si="25"/>
        <v>0</v>
      </c>
      <c r="J265" s="160">
        <f t="shared" si="25"/>
        <v>0</v>
      </c>
      <c r="K265" s="120">
        <f t="shared" si="25"/>
        <v>0</v>
      </c>
      <c r="L265" s="120">
        <f t="shared" si="25"/>
        <v>0</v>
      </c>
    </row>
    <row r="266" spans="1:12" hidden="1">
      <c r="A266" s="125">
        <v>3</v>
      </c>
      <c r="B266" s="125">
        <v>2</v>
      </c>
      <c r="C266" s="131">
        <v>1</v>
      </c>
      <c r="D266" s="131">
        <v>6</v>
      </c>
      <c r="E266" s="131">
        <v>1</v>
      </c>
      <c r="F266" s="133">
        <v>1</v>
      </c>
      <c r="G266" s="132" t="s">
        <v>182</v>
      </c>
      <c r="H266" s="177">
        <v>233</v>
      </c>
      <c r="I266" s="185">
        <v>0</v>
      </c>
      <c r="J266" s="185">
        <v>0</v>
      </c>
      <c r="K266" s="185">
        <v>0</v>
      </c>
      <c r="L266" s="185">
        <v>0</v>
      </c>
    </row>
    <row r="267" spans="1:12" hidden="1">
      <c r="A267" s="130">
        <v>3</v>
      </c>
      <c r="B267" s="130">
        <v>2</v>
      </c>
      <c r="C267" s="131">
        <v>1</v>
      </c>
      <c r="D267" s="131">
        <v>7</v>
      </c>
      <c r="E267" s="131"/>
      <c r="F267" s="133"/>
      <c r="G267" s="132" t="s">
        <v>183</v>
      </c>
      <c r="H267" s="177">
        <v>234</v>
      </c>
      <c r="I267" s="119">
        <f>I268</f>
        <v>0</v>
      </c>
      <c r="J267" s="160">
        <f>J268</f>
        <v>0</v>
      </c>
      <c r="K267" s="120">
        <f>K268</f>
        <v>0</v>
      </c>
      <c r="L267" s="120">
        <f>L268</f>
        <v>0</v>
      </c>
    </row>
    <row r="268" spans="1:12" hidden="1">
      <c r="A268" s="130">
        <v>3</v>
      </c>
      <c r="B268" s="131">
        <v>2</v>
      </c>
      <c r="C268" s="131">
        <v>1</v>
      </c>
      <c r="D268" s="131">
        <v>7</v>
      </c>
      <c r="E268" s="131">
        <v>1</v>
      </c>
      <c r="F268" s="133"/>
      <c r="G268" s="132" t="s">
        <v>183</v>
      </c>
      <c r="H268" s="177">
        <v>235</v>
      </c>
      <c r="I268" s="119">
        <f>I269+I270</f>
        <v>0</v>
      </c>
      <c r="J268" s="119">
        <f>J269+J270</f>
        <v>0</v>
      </c>
      <c r="K268" s="119">
        <f>K269+K270</f>
        <v>0</v>
      </c>
      <c r="L268" s="119">
        <f>L269+L270</f>
        <v>0</v>
      </c>
    </row>
    <row r="269" spans="1:12" ht="25.5" hidden="1" customHeight="1">
      <c r="A269" s="130">
        <v>3</v>
      </c>
      <c r="B269" s="131">
        <v>2</v>
      </c>
      <c r="C269" s="131">
        <v>1</v>
      </c>
      <c r="D269" s="131">
        <v>7</v>
      </c>
      <c r="E269" s="131">
        <v>1</v>
      </c>
      <c r="F269" s="133">
        <v>1</v>
      </c>
      <c r="G269" s="132" t="s">
        <v>184</v>
      </c>
      <c r="H269" s="177">
        <v>236</v>
      </c>
      <c r="I269" s="136">
        <v>0</v>
      </c>
      <c r="J269" s="137">
        <v>0</v>
      </c>
      <c r="K269" s="137">
        <v>0</v>
      </c>
      <c r="L269" s="137">
        <v>0</v>
      </c>
    </row>
    <row r="270" spans="1:12" ht="25.5" hidden="1" customHeight="1">
      <c r="A270" s="130">
        <v>3</v>
      </c>
      <c r="B270" s="131">
        <v>2</v>
      </c>
      <c r="C270" s="131">
        <v>1</v>
      </c>
      <c r="D270" s="131">
        <v>7</v>
      </c>
      <c r="E270" s="131">
        <v>1</v>
      </c>
      <c r="F270" s="133">
        <v>2</v>
      </c>
      <c r="G270" s="132" t="s">
        <v>185</v>
      </c>
      <c r="H270" s="177">
        <v>237</v>
      </c>
      <c r="I270" s="137">
        <v>0</v>
      </c>
      <c r="J270" s="137">
        <v>0</v>
      </c>
      <c r="K270" s="137">
        <v>0</v>
      </c>
      <c r="L270" s="137">
        <v>0</v>
      </c>
    </row>
    <row r="271" spans="1:12" ht="38.25" hidden="1" customHeight="1">
      <c r="A271" s="130">
        <v>3</v>
      </c>
      <c r="B271" s="131">
        <v>2</v>
      </c>
      <c r="C271" s="131">
        <v>2</v>
      </c>
      <c r="D271" s="194"/>
      <c r="E271" s="194"/>
      <c r="F271" s="195"/>
      <c r="G271" s="132" t="s">
        <v>186</v>
      </c>
      <c r="H271" s="177">
        <v>238</v>
      </c>
      <c r="I271" s="119">
        <f>SUM(I272+I281+I285+I289+I293+I296+I299)</f>
        <v>0</v>
      </c>
      <c r="J271" s="160">
        <f>SUM(J272+J281+J285+J289+J293+J296+J299)</f>
        <v>0</v>
      </c>
      <c r="K271" s="120">
        <f>SUM(K272+K281+K285+K289+K293+K296+K299)</f>
        <v>0</v>
      </c>
      <c r="L271" s="120">
        <f>SUM(L272+L281+L285+L289+L293+L296+L299)</f>
        <v>0</v>
      </c>
    </row>
    <row r="272" spans="1:12" hidden="1">
      <c r="A272" s="130">
        <v>3</v>
      </c>
      <c r="B272" s="131">
        <v>2</v>
      </c>
      <c r="C272" s="131">
        <v>2</v>
      </c>
      <c r="D272" s="131">
        <v>1</v>
      </c>
      <c r="E272" s="131"/>
      <c r="F272" s="133"/>
      <c r="G272" s="132" t="s">
        <v>187</v>
      </c>
      <c r="H272" s="177">
        <v>239</v>
      </c>
      <c r="I272" s="119">
        <f>I273</f>
        <v>0</v>
      </c>
      <c r="J272" s="119">
        <f>J273</f>
        <v>0</v>
      </c>
      <c r="K272" s="119">
        <f>K273</f>
        <v>0</v>
      </c>
      <c r="L272" s="119">
        <f>L273</f>
        <v>0</v>
      </c>
    </row>
    <row r="273" spans="1:12" hidden="1">
      <c r="A273" s="134">
        <v>3</v>
      </c>
      <c r="B273" s="130">
        <v>2</v>
      </c>
      <c r="C273" s="131">
        <v>2</v>
      </c>
      <c r="D273" s="131">
        <v>1</v>
      </c>
      <c r="E273" s="131">
        <v>1</v>
      </c>
      <c r="F273" s="133"/>
      <c r="G273" s="132" t="s">
        <v>165</v>
      </c>
      <c r="H273" s="177">
        <v>240</v>
      </c>
      <c r="I273" s="119">
        <f>SUM(I274)</f>
        <v>0</v>
      </c>
      <c r="J273" s="119">
        <f>SUM(J274)</f>
        <v>0</v>
      </c>
      <c r="K273" s="119">
        <f>SUM(K274)</f>
        <v>0</v>
      </c>
      <c r="L273" s="119">
        <f>SUM(L274)</f>
        <v>0</v>
      </c>
    </row>
    <row r="274" spans="1:12" hidden="1">
      <c r="A274" s="134">
        <v>3</v>
      </c>
      <c r="B274" s="130">
        <v>2</v>
      </c>
      <c r="C274" s="131">
        <v>2</v>
      </c>
      <c r="D274" s="131">
        <v>1</v>
      </c>
      <c r="E274" s="131">
        <v>1</v>
      </c>
      <c r="F274" s="133">
        <v>1</v>
      </c>
      <c r="G274" s="132" t="s">
        <v>165</v>
      </c>
      <c r="H274" s="177">
        <v>241</v>
      </c>
      <c r="I274" s="137">
        <v>0</v>
      </c>
      <c r="J274" s="137">
        <v>0</v>
      </c>
      <c r="K274" s="137">
        <v>0</v>
      </c>
      <c r="L274" s="137">
        <v>0</v>
      </c>
    </row>
    <row r="275" spans="1:12" hidden="1">
      <c r="A275" s="134">
        <v>3</v>
      </c>
      <c r="B275" s="130">
        <v>2</v>
      </c>
      <c r="C275" s="131">
        <v>2</v>
      </c>
      <c r="D275" s="131">
        <v>1</v>
      </c>
      <c r="E275" s="131">
        <v>2</v>
      </c>
      <c r="F275" s="133"/>
      <c r="G275" s="132" t="s">
        <v>188</v>
      </c>
      <c r="H275" s="177">
        <v>242</v>
      </c>
      <c r="I275" s="119">
        <f>SUM(I276:I277)</f>
        <v>0</v>
      </c>
      <c r="J275" s="119">
        <f>SUM(J276:J277)</f>
        <v>0</v>
      </c>
      <c r="K275" s="119">
        <f>SUM(K276:K277)</f>
        <v>0</v>
      </c>
      <c r="L275" s="119">
        <f>SUM(L276:L277)</f>
        <v>0</v>
      </c>
    </row>
    <row r="276" spans="1:12" hidden="1">
      <c r="A276" s="134">
        <v>3</v>
      </c>
      <c r="B276" s="130">
        <v>2</v>
      </c>
      <c r="C276" s="131">
        <v>2</v>
      </c>
      <c r="D276" s="131">
        <v>1</v>
      </c>
      <c r="E276" s="131">
        <v>2</v>
      </c>
      <c r="F276" s="133">
        <v>1</v>
      </c>
      <c r="G276" s="132" t="s">
        <v>167</v>
      </c>
      <c r="H276" s="177">
        <v>243</v>
      </c>
      <c r="I276" s="137">
        <v>0</v>
      </c>
      <c r="J276" s="136">
        <v>0</v>
      </c>
      <c r="K276" s="137">
        <v>0</v>
      </c>
      <c r="L276" s="137">
        <v>0</v>
      </c>
    </row>
    <row r="277" spans="1:12" hidden="1">
      <c r="A277" s="134">
        <v>3</v>
      </c>
      <c r="B277" s="130">
        <v>2</v>
      </c>
      <c r="C277" s="131">
        <v>2</v>
      </c>
      <c r="D277" s="131">
        <v>1</v>
      </c>
      <c r="E277" s="131">
        <v>2</v>
      </c>
      <c r="F277" s="133">
        <v>2</v>
      </c>
      <c r="G277" s="132" t="s">
        <v>168</v>
      </c>
      <c r="H277" s="177">
        <v>244</v>
      </c>
      <c r="I277" s="137">
        <v>0</v>
      </c>
      <c r="J277" s="136">
        <v>0</v>
      </c>
      <c r="K277" s="137">
        <v>0</v>
      </c>
      <c r="L277" s="137">
        <v>0</v>
      </c>
    </row>
    <row r="278" spans="1:12" hidden="1">
      <c r="A278" s="134">
        <v>3</v>
      </c>
      <c r="B278" s="130">
        <v>2</v>
      </c>
      <c r="C278" s="131">
        <v>2</v>
      </c>
      <c r="D278" s="131">
        <v>1</v>
      </c>
      <c r="E278" s="131">
        <v>3</v>
      </c>
      <c r="F278" s="133"/>
      <c r="G278" s="132" t="s">
        <v>169</v>
      </c>
      <c r="H278" s="177">
        <v>245</v>
      </c>
      <c r="I278" s="119">
        <f>SUM(I279:I280)</f>
        <v>0</v>
      </c>
      <c r="J278" s="119">
        <f>SUM(J279:J280)</f>
        <v>0</v>
      </c>
      <c r="K278" s="119">
        <f>SUM(K279:K280)</f>
        <v>0</v>
      </c>
      <c r="L278" s="119">
        <f>SUM(L279:L280)</f>
        <v>0</v>
      </c>
    </row>
    <row r="279" spans="1:12" hidden="1">
      <c r="A279" s="134">
        <v>3</v>
      </c>
      <c r="B279" s="130">
        <v>2</v>
      </c>
      <c r="C279" s="131">
        <v>2</v>
      </c>
      <c r="D279" s="131">
        <v>1</v>
      </c>
      <c r="E279" s="131">
        <v>3</v>
      </c>
      <c r="F279" s="133">
        <v>1</v>
      </c>
      <c r="G279" s="132" t="s">
        <v>170</v>
      </c>
      <c r="H279" s="177">
        <v>246</v>
      </c>
      <c r="I279" s="137">
        <v>0</v>
      </c>
      <c r="J279" s="136">
        <v>0</v>
      </c>
      <c r="K279" s="137">
        <v>0</v>
      </c>
      <c r="L279" s="137">
        <v>0</v>
      </c>
    </row>
    <row r="280" spans="1:12" hidden="1">
      <c r="A280" s="134">
        <v>3</v>
      </c>
      <c r="B280" s="130">
        <v>2</v>
      </c>
      <c r="C280" s="131">
        <v>2</v>
      </c>
      <c r="D280" s="131">
        <v>1</v>
      </c>
      <c r="E280" s="131">
        <v>3</v>
      </c>
      <c r="F280" s="133">
        <v>2</v>
      </c>
      <c r="G280" s="132" t="s">
        <v>189</v>
      </c>
      <c r="H280" s="177">
        <v>247</v>
      </c>
      <c r="I280" s="137">
        <v>0</v>
      </c>
      <c r="J280" s="136">
        <v>0</v>
      </c>
      <c r="K280" s="137">
        <v>0</v>
      </c>
      <c r="L280" s="137">
        <v>0</v>
      </c>
    </row>
    <row r="281" spans="1:12" ht="25.5" hidden="1" customHeight="1">
      <c r="A281" s="134">
        <v>3</v>
      </c>
      <c r="B281" s="130">
        <v>2</v>
      </c>
      <c r="C281" s="131">
        <v>2</v>
      </c>
      <c r="D281" s="131">
        <v>2</v>
      </c>
      <c r="E281" s="131"/>
      <c r="F281" s="133"/>
      <c r="G281" s="132" t="s">
        <v>190</v>
      </c>
      <c r="H281" s="177">
        <v>248</v>
      </c>
      <c r="I281" s="119">
        <f>I282</f>
        <v>0</v>
      </c>
      <c r="J281" s="120">
        <f>J282</f>
        <v>0</v>
      </c>
      <c r="K281" s="119">
        <f>K282</f>
        <v>0</v>
      </c>
      <c r="L281" s="120">
        <f>L282</f>
        <v>0</v>
      </c>
    </row>
    <row r="282" spans="1:12" ht="25.5" hidden="1" customHeight="1">
      <c r="A282" s="130">
        <v>3</v>
      </c>
      <c r="B282" s="131">
        <v>2</v>
      </c>
      <c r="C282" s="123">
        <v>2</v>
      </c>
      <c r="D282" s="123">
        <v>2</v>
      </c>
      <c r="E282" s="123">
        <v>1</v>
      </c>
      <c r="F282" s="126"/>
      <c r="G282" s="132" t="s">
        <v>190</v>
      </c>
      <c r="H282" s="177">
        <v>249</v>
      </c>
      <c r="I282" s="140">
        <f>SUM(I283:I284)</f>
        <v>0</v>
      </c>
      <c r="J282" s="162">
        <f>SUM(J283:J284)</f>
        <v>0</v>
      </c>
      <c r="K282" s="141">
        <f>SUM(K283:K284)</f>
        <v>0</v>
      </c>
      <c r="L282" s="141">
        <f>SUM(L283:L284)</f>
        <v>0</v>
      </c>
    </row>
    <row r="283" spans="1:12" ht="25.5" hidden="1" customHeight="1">
      <c r="A283" s="130">
        <v>3</v>
      </c>
      <c r="B283" s="131">
        <v>2</v>
      </c>
      <c r="C283" s="131">
        <v>2</v>
      </c>
      <c r="D283" s="131">
        <v>2</v>
      </c>
      <c r="E283" s="131">
        <v>1</v>
      </c>
      <c r="F283" s="133">
        <v>1</v>
      </c>
      <c r="G283" s="132" t="s">
        <v>191</v>
      </c>
      <c r="H283" s="177">
        <v>250</v>
      </c>
      <c r="I283" s="137">
        <v>0</v>
      </c>
      <c r="J283" s="137">
        <v>0</v>
      </c>
      <c r="K283" s="137">
        <v>0</v>
      </c>
      <c r="L283" s="137">
        <v>0</v>
      </c>
    </row>
    <row r="284" spans="1:12" ht="25.5" hidden="1" customHeight="1">
      <c r="A284" s="130">
        <v>3</v>
      </c>
      <c r="B284" s="131">
        <v>2</v>
      </c>
      <c r="C284" s="131">
        <v>2</v>
      </c>
      <c r="D284" s="131">
        <v>2</v>
      </c>
      <c r="E284" s="131">
        <v>1</v>
      </c>
      <c r="F284" s="133">
        <v>2</v>
      </c>
      <c r="G284" s="134" t="s">
        <v>192</v>
      </c>
      <c r="H284" s="177">
        <v>251</v>
      </c>
      <c r="I284" s="137">
        <v>0</v>
      </c>
      <c r="J284" s="137">
        <v>0</v>
      </c>
      <c r="K284" s="137">
        <v>0</v>
      </c>
      <c r="L284" s="137">
        <v>0</v>
      </c>
    </row>
    <row r="285" spans="1:12" ht="25.5" hidden="1" customHeight="1">
      <c r="A285" s="130">
        <v>3</v>
      </c>
      <c r="B285" s="131">
        <v>2</v>
      </c>
      <c r="C285" s="131">
        <v>2</v>
      </c>
      <c r="D285" s="131">
        <v>3</v>
      </c>
      <c r="E285" s="131"/>
      <c r="F285" s="133"/>
      <c r="G285" s="132" t="s">
        <v>193</v>
      </c>
      <c r="H285" s="177">
        <v>252</v>
      </c>
      <c r="I285" s="119">
        <f>I286</f>
        <v>0</v>
      </c>
      <c r="J285" s="160">
        <f>J286</f>
        <v>0</v>
      </c>
      <c r="K285" s="120">
        <f>K286</f>
        <v>0</v>
      </c>
      <c r="L285" s="120">
        <f>L286</f>
        <v>0</v>
      </c>
    </row>
    <row r="286" spans="1:12" ht="25.5" hidden="1" customHeight="1">
      <c r="A286" s="125">
        <v>3</v>
      </c>
      <c r="B286" s="131">
        <v>2</v>
      </c>
      <c r="C286" s="131">
        <v>2</v>
      </c>
      <c r="D286" s="131">
        <v>3</v>
      </c>
      <c r="E286" s="131">
        <v>1</v>
      </c>
      <c r="F286" s="133"/>
      <c r="G286" s="132" t="s">
        <v>193</v>
      </c>
      <c r="H286" s="177">
        <v>253</v>
      </c>
      <c r="I286" s="119">
        <f>I287+I288</f>
        <v>0</v>
      </c>
      <c r="J286" s="119">
        <f>J287+J288</f>
        <v>0</v>
      </c>
      <c r="K286" s="119">
        <f>K287+K288</f>
        <v>0</v>
      </c>
      <c r="L286" s="119">
        <f>L287+L288</f>
        <v>0</v>
      </c>
    </row>
    <row r="287" spans="1:12" ht="25.5" hidden="1" customHeight="1">
      <c r="A287" s="125">
        <v>3</v>
      </c>
      <c r="B287" s="131">
        <v>2</v>
      </c>
      <c r="C287" s="131">
        <v>2</v>
      </c>
      <c r="D287" s="131">
        <v>3</v>
      </c>
      <c r="E287" s="131">
        <v>1</v>
      </c>
      <c r="F287" s="133">
        <v>1</v>
      </c>
      <c r="G287" s="132" t="s">
        <v>194</v>
      </c>
      <c r="H287" s="177">
        <v>254</v>
      </c>
      <c r="I287" s="137">
        <v>0</v>
      </c>
      <c r="J287" s="137">
        <v>0</v>
      </c>
      <c r="K287" s="137">
        <v>0</v>
      </c>
      <c r="L287" s="137">
        <v>0</v>
      </c>
    </row>
    <row r="288" spans="1:12" ht="25.5" hidden="1" customHeight="1">
      <c r="A288" s="125">
        <v>3</v>
      </c>
      <c r="B288" s="131">
        <v>2</v>
      </c>
      <c r="C288" s="131">
        <v>2</v>
      </c>
      <c r="D288" s="131">
        <v>3</v>
      </c>
      <c r="E288" s="131">
        <v>1</v>
      </c>
      <c r="F288" s="133">
        <v>2</v>
      </c>
      <c r="G288" s="132" t="s">
        <v>195</v>
      </c>
      <c r="H288" s="177">
        <v>255</v>
      </c>
      <c r="I288" s="137">
        <v>0</v>
      </c>
      <c r="J288" s="137">
        <v>0</v>
      </c>
      <c r="K288" s="137">
        <v>0</v>
      </c>
      <c r="L288" s="137">
        <v>0</v>
      </c>
    </row>
    <row r="289" spans="1:12" hidden="1">
      <c r="A289" s="130">
        <v>3</v>
      </c>
      <c r="B289" s="131">
        <v>2</v>
      </c>
      <c r="C289" s="131">
        <v>2</v>
      </c>
      <c r="D289" s="131">
        <v>4</v>
      </c>
      <c r="E289" s="131"/>
      <c r="F289" s="133"/>
      <c r="G289" s="132" t="s">
        <v>196</v>
      </c>
      <c r="H289" s="177">
        <v>256</v>
      </c>
      <c r="I289" s="119">
        <f>I290</f>
        <v>0</v>
      </c>
      <c r="J289" s="160">
        <f>J290</f>
        <v>0</v>
      </c>
      <c r="K289" s="120">
        <f>K290</f>
        <v>0</v>
      </c>
      <c r="L289" s="120">
        <f>L290</f>
        <v>0</v>
      </c>
    </row>
    <row r="290" spans="1:12" hidden="1">
      <c r="A290" s="130">
        <v>3</v>
      </c>
      <c r="B290" s="131">
        <v>2</v>
      </c>
      <c r="C290" s="131">
        <v>2</v>
      </c>
      <c r="D290" s="131">
        <v>4</v>
      </c>
      <c r="E290" s="131">
        <v>1</v>
      </c>
      <c r="F290" s="133"/>
      <c r="G290" s="132" t="s">
        <v>196</v>
      </c>
      <c r="H290" s="177">
        <v>257</v>
      </c>
      <c r="I290" s="119">
        <f>SUM(I291:I292)</f>
        <v>0</v>
      </c>
      <c r="J290" s="160">
        <f>SUM(J291:J292)</f>
        <v>0</v>
      </c>
      <c r="K290" s="120">
        <f>SUM(K291:K292)</f>
        <v>0</v>
      </c>
      <c r="L290" s="120">
        <f>SUM(L291:L292)</f>
        <v>0</v>
      </c>
    </row>
    <row r="291" spans="1:12" ht="25.5" hidden="1" customHeight="1">
      <c r="A291" s="130">
        <v>3</v>
      </c>
      <c r="B291" s="131">
        <v>2</v>
      </c>
      <c r="C291" s="131">
        <v>2</v>
      </c>
      <c r="D291" s="131">
        <v>4</v>
      </c>
      <c r="E291" s="131">
        <v>1</v>
      </c>
      <c r="F291" s="133">
        <v>1</v>
      </c>
      <c r="G291" s="132" t="s">
        <v>197</v>
      </c>
      <c r="H291" s="177">
        <v>258</v>
      </c>
      <c r="I291" s="137">
        <v>0</v>
      </c>
      <c r="J291" s="137">
        <v>0</v>
      </c>
      <c r="K291" s="137">
        <v>0</v>
      </c>
      <c r="L291" s="137">
        <v>0</v>
      </c>
    </row>
    <row r="292" spans="1:12" ht="25.5" hidden="1" customHeight="1">
      <c r="A292" s="125">
        <v>3</v>
      </c>
      <c r="B292" s="123">
        <v>2</v>
      </c>
      <c r="C292" s="123">
        <v>2</v>
      </c>
      <c r="D292" s="123">
        <v>4</v>
      </c>
      <c r="E292" s="123">
        <v>1</v>
      </c>
      <c r="F292" s="126">
        <v>2</v>
      </c>
      <c r="G292" s="134" t="s">
        <v>198</v>
      </c>
      <c r="H292" s="177">
        <v>259</v>
      </c>
      <c r="I292" s="137">
        <v>0</v>
      </c>
      <c r="J292" s="137">
        <v>0</v>
      </c>
      <c r="K292" s="137">
        <v>0</v>
      </c>
      <c r="L292" s="137">
        <v>0</v>
      </c>
    </row>
    <row r="293" spans="1:12" hidden="1">
      <c r="A293" s="130">
        <v>3</v>
      </c>
      <c r="B293" s="131">
        <v>2</v>
      </c>
      <c r="C293" s="131">
        <v>2</v>
      </c>
      <c r="D293" s="131">
        <v>5</v>
      </c>
      <c r="E293" s="131"/>
      <c r="F293" s="133"/>
      <c r="G293" s="132" t="s">
        <v>199</v>
      </c>
      <c r="H293" s="177">
        <v>260</v>
      </c>
      <c r="I293" s="119">
        <f t="shared" ref="I293:L294" si="26">I294</f>
        <v>0</v>
      </c>
      <c r="J293" s="160">
        <f t="shared" si="26"/>
        <v>0</v>
      </c>
      <c r="K293" s="120">
        <f t="shared" si="26"/>
        <v>0</v>
      </c>
      <c r="L293" s="120">
        <f t="shared" si="26"/>
        <v>0</v>
      </c>
    </row>
    <row r="294" spans="1:12" hidden="1">
      <c r="A294" s="130">
        <v>3</v>
      </c>
      <c r="B294" s="131">
        <v>2</v>
      </c>
      <c r="C294" s="131">
        <v>2</v>
      </c>
      <c r="D294" s="131">
        <v>5</v>
      </c>
      <c r="E294" s="131">
        <v>1</v>
      </c>
      <c r="F294" s="133"/>
      <c r="G294" s="132" t="s">
        <v>199</v>
      </c>
      <c r="H294" s="177">
        <v>261</v>
      </c>
      <c r="I294" s="119">
        <f t="shared" si="26"/>
        <v>0</v>
      </c>
      <c r="J294" s="160">
        <f t="shared" si="26"/>
        <v>0</v>
      </c>
      <c r="K294" s="120">
        <f t="shared" si="26"/>
        <v>0</v>
      </c>
      <c r="L294" s="120">
        <f t="shared" si="26"/>
        <v>0</v>
      </c>
    </row>
    <row r="295" spans="1:12" hidden="1">
      <c r="A295" s="130">
        <v>3</v>
      </c>
      <c r="B295" s="131">
        <v>2</v>
      </c>
      <c r="C295" s="131">
        <v>2</v>
      </c>
      <c r="D295" s="131">
        <v>5</v>
      </c>
      <c r="E295" s="131">
        <v>1</v>
      </c>
      <c r="F295" s="133">
        <v>1</v>
      </c>
      <c r="G295" s="132" t="s">
        <v>199</v>
      </c>
      <c r="H295" s="177">
        <v>262</v>
      </c>
      <c r="I295" s="137">
        <v>0</v>
      </c>
      <c r="J295" s="137">
        <v>0</v>
      </c>
      <c r="K295" s="137">
        <v>0</v>
      </c>
      <c r="L295" s="137">
        <v>0</v>
      </c>
    </row>
    <row r="296" spans="1:12" hidden="1">
      <c r="A296" s="130">
        <v>3</v>
      </c>
      <c r="B296" s="131">
        <v>2</v>
      </c>
      <c r="C296" s="131">
        <v>2</v>
      </c>
      <c r="D296" s="131">
        <v>6</v>
      </c>
      <c r="E296" s="131"/>
      <c r="F296" s="133"/>
      <c r="G296" s="132" t="s">
        <v>182</v>
      </c>
      <c r="H296" s="177">
        <v>263</v>
      </c>
      <c r="I296" s="119">
        <f t="shared" ref="I296:L297" si="27">I297</f>
        <v>0</v>
      </c>
      <c r="J296" s="196">
        <f t="shared" si="27"/>
        <v>0</v>
      </c>
      <c r="K296" s="120">
        <f t="shared" si="27"/>
        <v>0</v>
      </c>
      <c r="L296" s="120">
        <f t="shared" si="27"/>
        <v>0</v>
      </c>
    </row>
    <row r="297" spans="1:12" hidden="1">
      <c r="A297" s="130">
        <v>3</v>
      </c>
      <c r="B297" s="131">
        <v>2</v>
      </c>
      <c r="C297" s="131">
        <v>2</v>
      </c>
      <c r="D297" s="131">
        <v>6</v>
      </c>
      <c r="E297" s="131">
        <v>1</v>
      </c>
      <c r="F297" s="133"/>
      <c r="G297" s="132" t="s">
        <v>182</v>
      </c>
      <c r="H297" s="177">
        <v>264</v>
      </c>
      <c r="I297" s="119">
        <f t="shared" si="27"/>
        <v>0</v>
      </c>
      <c r="J297" s="196">
        <f t="shared" si="27"/>
        <v>0</v>
      </c>
      <c r="K297" s="120">
        <f t="shared" si="27"/>
        <v>0</v>
      </c>
      <c r="L297" s="120">
        <f t="shared" si="27"/>
        <v>0</v>
      </c>
    </row>
    <row r="298" spans="1:12" hidden="1">
      <c r="A298" s="130">
        <v>3</v>
      </c>
      <c r="B298" s="152">
        <v>2</v>
      </c>
      <c r="C298" s="152">
        <v>2</v>
      </c>
      <c r="D298" s="131">
        <v>6</v>
      </c>
      <c r="E298" s="152">
        <v>1</v>
      </c>
      <c r="F298" s="153">
        <v>1</v>
      </c>
      <c r="G298" s="154" t="s">
        <v>182</v>
      </c>
      <c r="H298" s="177">
        <v>265</v>
      </c>
      <c r="I298" s="137">
        <v>0</v>
      </c>
      <c r="J298" s="137">
        <v>0</v>
      </c>
      <c r="K298" s="137">
        <v>0</v>
      </c>
      <c r="L298" s="137">
        <v>0</v>
      </c>
    </row>
    <row r="299" spans="1:12" hidden="1">
      <c r="A299" s="134">
        <v>3</v>
      </c>
      <c r="B299" s="130">
        <v>2</v>
      </c>
      <c r="C299" s="131">
        <v>2</v>
      </c>
      <c r="D299" s="131">
        <v>7</v>
      </c>
      <c r="E299" s="131"/>
      <c r="F299" s="133"/>
      <c r="G299" s="132" t="s">
        <v>183</v>
      </c>
      <c r="H299" s="177">
        <v>266</v>
      </c>
      <c r="I299" s="119">
        <f>I300</f>
        <v>0</v>
      </c>
      <c r="J299" s="196">
        <f>J300</f>
        <v>0</v>
      </c>
      <c r="K299" s="120">
        <f>K300</f>
        <v>0</v>
      </c>
      <c r="L299" s="120">
        <f>L300</f>
        <v>0</v>
      </c>
    </row>
    <row r="300" spans="1:12" hidden="1">
      <c r="A300" s="134">
        <v>3</v>
      </c>
      <c r="B300" s="130">
        <v>2</v>
      </c>
      <c r="C300" s="131">
        <v>2</v>
      </c>
      <c r="D300" s="131">
        <v>7</v>
      </c>
      <c r="E300" s="131">
        <v>1</v>
      </c>
      <c r="F300" s="133"/>
      <c r="G300" s="132" t="s">
        <v>183</v>
      </c>
      <c r="H300" s="177">
        <v>267</v>
      </c>
      <c r="I300" s="119">
        <f>I301+I302</f>
        <v>0</v>
      </c>
      <c r="J300" s="119">
        <f>J301+J302</f>
        <v>0</v>
      </c>
      <c r="K300" s="119">
        <f>K301+K302</f>
        <v>0</v>
      </c>
      <c r="L300" s="119">
        <f>L301+L302</f>
        <v>0</v>
      </c>
    </row>
    <row r="301" spans="1:12" ht="25.5" hidden="1" customHeight="1">
      <c r="A301" s="134">
        <v>3</v>
      </c>
      <c r="B301" s="130">
        <v>2</v>
      </c>
      <c r="C301" s="130">
        <v>2</v>
      </c>
      <c r="D301" s="131">
        <v>7</v>
      </c>
      <c r="E301" s="131">
        <v>1</v>
      </c>
      <c r="F301" s="133">
        <v>1</v>
      </c>
      <c r="G301" s="132" t="s">
        <v>184</v>
      </c>
      <c r="H301" s="177">
        <v>268</v>
      </c>
      <c r="I301" s="137">
        <v>0</v>
      </c>
      <c r="J301" s="137">
        <v>0</v>
      </c>
      <c r="K301" s="137">
        <v>0</v>
      </c>
      <c r="L301" s="137">
        <v>0</v>
      </c>
    </row>
    <row r="302" spans="1:12" ht="25.5" hidden="1" customHeight="1">
      <c r="A302" s="134">
        <v>3</v>
      </c>
      <c r="B302" s="130">
        <v>2</v>
      </c>
      <c r="C302" s="130">
        <v>2</v>
      </c>
      <c r="D302" s="131">
        <v>7</v>
      </c>
      <c r="E302" s="131">
        <v>1</v>
      </c>
      <c r="F302" s="133">
        <v>2</v>
      </c>
      <c r="G302" s="132" t="s">
        <v>185</v>
      </c>
      <c r="H302" s="177">
        <v>269</v>
      </c>
      <c r="I302" s="137">
        <v>0</v>
      </c>
      <c r="J302" s="137">
        <v>0</v>
      </c>
      <c r="K302" s="137">
        <v>0</v>
      </c>
      <c r="L302" s="137">
        <v>0</v>
      </c>
    </row>
    <row r="303" spans="1:12" ht="25.5" hidden="1" customHeight="1">
      <c r="A303" s="138">
        <v>3</v>
      </c>
      <c r="B303" s="138">
        <v>3</v>
      </c>
      <c r="C303" s="115"/>
      <c r="D303" s="116"/>
      <c r="E303" s="116"/>
      <c r="F303" s="118"/>
      <c r="G303" s="117" t="s">
        <v>200</v>
      </c>
      <c r="H303" s="177">
        <v>270</v>
      </c>
      <c r="I303" s="119">
        <f>SUM(I304+I336)</f>
        <v>0</v>
      </c>
      <c r="J303" s="196">
        <f>SUM(J304+J336)</f>
        <v>0</v>
      </c>
      <c r="K303" s="120">
        <f>SUM(K304+K336)</f>
        <v>0</v>
      </c>
      <c r="L303" s="120">
        <f>SUM(L304+L336)</f>
        <v>0</v>
      </c>
    </row>
    <row r="304" spans="1:12" ht="38.25" hidden="1" customHeight="1">
      <c r="A304" s="134">
        <v>3</v>
      </c>
      <c r="B304" s="134">
        <v>3</v>
      </c>
      <c r="C304" s="130">
        <v>1</v>
      </c>
      <c r="D304" s="131"/>
      <c r="E304" s="131"/>
      <c r="F304" s="133"/>
      <c r="G304" s="132" t="s">
        <v>201</v>
      </c>
      <c r="H304" s="177">
        <v>271</v>
      </c>
      <c r="I304" s="119">
        <f>SUM(I305+I314+I318+I322+I326+I329+I332)</f>
        <v>0</v>
      </c>
      <c r="J304" s="196">
        <f>SUM(J305+J314+J318+J322+J326+J329+J332)</f>
        <v>0</v>
      </c>
      <c r="K304" s="120">
        <f>SUM(K305+K314+K318+K322+K326+K329+K332)</f>
        <v>0</v>
      </c>
      <c r="L304" s="120">
        <f>SUM(L305+L314+L318+L322+L326+L329+L332)</f>
        <v>0</v>
      </c>
    </row>
    <row r="305" spans="1:12" hidden="1">
      <c r="A305" s="134">
        <v>3</v>
      </c>
      <c r="B305" s="134">
        <v>3</v>
      </c>
      <c r="C305" s="130">
        <v>1</v>
      </c>
      <c r="D305" s="131">
        <v>1</v>
      </c>
      <c r="E305" s="131"/>
      <c r="F305" s="133"/>
      <c r="G305" s="132" t="s">
        <v>187</v>
      </c>
      <c r="H305" s="177">
        <v>272</v>
      </c>
      <c r="I305" s="119">
        <f>SUM(I306+I308+I311)</f>
        <v>0</v>
      </c>
      <c r="J305" s="119">
        <f>SUM(J306+J308+J311)</f>
        <v>0</v>
      </c>
      <c r="K305" s="119">
        <f>SUM(K306+K308+K311)</f>
        <v>0</v>
      </c>
      <c r="L305" s="119">
        <f>SUM(L306+L308+L311)</f>
        <v>0</v>
      </c>
    </row>
    <row r="306" spans="1:12" hidden="1">
      <c r="A306" s="134">
        <v>3</v>
      </c>
      <c r="B306" s="134">
        <v>3</v>
      </c>
      <c r="C306" s="130">
        <v>1</v>
      </c>
      <c r="D306" s="131">
        <v>1</v>
      </c>
      <c r="E306" s="131">
        <v>1</v>
      </c>
      <c r="F306" s="133"/>
      <c r="G306" s="132" t="s">
        <v>165</v>
      </c>
      <c r="H306" s="177">
        <v>273</v>
      </c>
      <c r="I306" s="119">
        <f>SUM(I307:I307)</f>
        <v>0</v>
      </c>
      <c r="J306" s="196">
        <f>SUM(J307:J307)</f>
        <v>0</v>
      </c>
      <c r="K306" s="120">
        <f>SUM(K307:K307)</f>
        <v>0</v>
      </c>
      <c r="L306" s="120">
        <f>SUM(L307:L307)</f>
        <v>0</v>
      </c>
    </row>
    <row r="307" spans="1:12" hidden="1">
      <c r="A307" s="134">
        <v>3</v>
      </c>
      <c r="B307" s="134">
        <v>3</v>
      </c>
      <c r="C307" s="130">
        <v>1</v>
      </c>
      <c r="D307" s="131">
        <v>1</v>
      </c>
      <c r="E307" s="131">
        <v>1</v>
      </c>
      <c r="F307" s="133">
        <v>1</v>
      </c>
      <c r="G307" s="132" t="s">
        <v>165</v>
      </c>
      <c r="H307" s="177">
        <v>274</v>
      </c>
      <c r="I307" s="137">
        <v>0</v>
      </c>
      <c r="J307" s="137">
        <v>0</v>
      </c>
      <c r="K307" s="137">
        <v>0</v>
      </c>
      <c r="L307" s="137">
        <v>0</v>
      </c>
    </row>
    <row r="308" spans="1:12" hidden="1">
      <c r="A308" s="134">
        <v>3</v>
      </c>
      <c r="B308" s="134">
        <v>3</v>
      </c>
      <c r="C308" s="130">
        <v>1</v>
      </c>
      <c r="D308" s="131">
        <v>1</v>
      </c>
      <c r="E308" s="131">
        <v>2</v>
      </c>
      <c r="F308" s="133"/>
      <c r="G308" s="132" t="s">
        <v>188</v>
      </c>
      <c r="H308" s="177">
        <v>275</v>
      </c>
      <c r="I308" s="119">
        <f>SUM(I309:I310)</f>
        <v>0</v>
      </c>
      <c r="J308" s="119">
        <f>SUM(J309:J310)</f>
        <v>0</v>
      </c>
      <c r="K308" s="119">
        <f>SUM(K309:K310)</f>
        <v>0</v>
      </c>
      <c r="L308" s="119">
        <f>SUM(L309:L310)</f>
        <v>0</v>
      </c>
    </row>
    <row r="309" spans="1:12" hidden="1">
      <c r="A309" s="134">
        <v>3</v>
      </c>
      <c r="B309" s="134">
        <v>3</v>
      </c>
      <c r="C309" s="130">
        <v>1</v>
      </c>
      <c r="D309" s="131">
        <v>1</v>
      </c>
      <c r="E309" s="131">
        <v>2</v>
      </c>
      <c r="F309" s="133">
        <v>1</v>
      </c>
      <c r="G309" s="132" t="s">
        <v>167</v>
      </c>
      <c r="H309" s="177">
        <v>276</v>
      </c>
      <c r="I309" s="137">
        <v>0</v>
      </c>
      <c r="J309" s="137">
        <v>0</v>
      </c>
      <c r="K309" s="137">
        <v>0</v>
      </c>
      <c r="L309" s="137">
        <v>0</v>
      </c>
    </row>
    <row r="310" spans="1:12" hidden="1">
      <c r="A310" s="134">
        <v>3</v>
      </c>
      <c r="B310" s="134">
        <v>3</v>
      </c>
      <c r="C310" s="130">
        <v>1</v>
      </c>
      <c r="D310" s="131">
        <v>1</v>
      </c>
      <c r="E310" s="131">
        <v>2</v>
      </c>
      <c r="F310" s="133">
        <v>2</v>
      </c>
      <c r="G310" s="132" t="s">
        <v>168</v>
      </c>
      <c r="H310" s="177">
        <v>277</v>
      </c>
      <c r="I310" s="137">
        <v>0</v>
      </c>
      <c r="J310" s="137">
        <v>0</v>
      </c>
      <c r="K310" s="137">
        <v>0</v>
      </c>
      <c r="L310" s="137">
        <v>0</v>
      </c>
    </row>
    <row r="311" spans="1:12" hidden="1">
      <c r="A311" s="134">
        <v>3</v>
      </c>
      <c r="B311" s="134">
        <v>3</v>
      </c>
      <c r="C311" s="130">
        <v>1</v>
      </c>
      <c r="D311" s="131">
        <v>1</v>
      </c>
      <c r="E311" s="131">
        <v>3</v>
      </c>
      <c r="F311" s="133"/>
      <c r="G311" s="132" t="s">
        <v>169</v>
      </c>
      <c r="H311" s="177">
        <v>278</v>
      </c>
      <c r="I311" s="119">
        <f>SUM(I312:I313)</f>
        <v>0</v>
      </c>
      <c r="J311" s="119">
        <f>SUM(J312:J313)</f>
        <v>0</v>
      </c>
      <c r="K311" s="119">
        <f>SUM(K312:K313)</f>
        <v>0</v>
      </c>
      <c r="L311" s="119">
        <f>SUM(L312:L313)</f>
        <v>0</v>
      </c>
    </row>
    <row r="312" spans="1:12" hidden="1">
      <c r="A312" s="134">
        <v>3</v>
      </c>
      <c r="B312" s="134">
        <v>3</v>
      </c>
      <c r="C312" s="130">
        <v>1</v>
      </c>
      <c r="D312" s="131">
        <v>1</v>
      </c>
      <c r="E312" s="131">
        <v>3</v>
      </c>
      <c r="F312" s="133">
        <v>1</v>
      </c>
      <c r="G312" s="132" t="s">
        <v>170</v>
      </c>
      <c r="H312" s="177">
        <v>279</v>
      </c>
      <c r="I312" s="137">
        <v>0</v>
      </c>
      <c r="J312" s="137">
        <v>0</v>
      </c>
      <c r="K312" s="137">
        <v>0</v>
      </c>
      <c r="L312" s="137">
        <v>0</v>
      </c>
    </row>
    <row r="313" spans="1:12" hidden="1">
      <c r="A313" s="134">
        <v>3</v>
      </c>
      <c r="B313" s="134">
        <v>3</v>
      </c>
      <c r="C313" s="130">
        <v>1</v>
      </c>
      <c r="D313" s="131">
        <v>1</v>
      </c>
      <c r="E313" s="131">
        <v>3</v>
      </c>
      <c r="F313" s="133">
        <v>2</v>
      </c>
      <c r="G313" s="132" t="s">
        <v>189</v>
      </c>
      <c r="H313" s="177">
        <v>280</v>
      </c>
      <c r="I313" s="137">
        <v>0</v>
      </c>
      <c r="J313" s="137">
        <v>0</v>
      </c>
      <c r="K313" s="137">
        <v>0</v>
      </c>
      <c r="L313" s="137">
        <v>0</v>
      </c>
    </row>
    <row r="314" spans="1:12" hidden="1">
      <c r="A314" s="150">
        <v>3</v>
      </c>
      <c r="B314" s="125">
        <v>3</v>
      </c>
      <c r="C314" s="130">
        <v>1</v>
      </c>
      <c r="D314" s="131">
        <v>2</v>
      </c>
      <c r="E314" s="131"/>
      <c r="F314" s="133"/>
      <c r="G314" s="132" t="s">
        <v>202</v>
      </c>
      <c r="H314" s="177">
        <v>281</v>
      </c>
      <c r="I314" s="119">
        <f>I315</f>
        <v>0</v>
      </c>
      <c r="J314" s="196">
        <f>J315</f>
        <v>0</v>
      </c>
      <c r="K314" s="120">
        <f>K315</f>
        <v>0</v>
      </c>
      <c r="L314" s="120">
        <f>L315</f>
        <v>0</v>
      </c>
    </row>
    <row r="315" spans="1:12" hidden="1">
      <c r="A315" s="150">
        <v>3</v>
      </c>
      <c r="B315" s="150">
        <v>3</v>
      </c>
      <c r="C315" s="125">
        <v>1</v>
      </c>
      <c r="D315" s="123">
        <v>2</v>
      </c>
      <c r="E315" s="123">
        <v>1</v>
      </c>
      <c r="F315" s="126"/>
      <c r="G315" s="132" t="s">
        <v>202</v>
      </c>
      <c r="H315" s="177">
        <v>282</v>
      </c>
      <c r="I315" s="140">
        <f>SUM(I316:I317)</f>
        <v>0</v>
      </c>
      <c r="J315" s="197">
        <f>SUM(J316:J317)</f>
        <v>0</v>
      </c>
      <c r="K315" s="141">
        <f>SUM(K316:K317)</f>
        <v>0</v>
      </c>
      <c r="L315" s="141">
        <f>SUM(L316:L317)</f>
        <v>0</v>
      </c>
    </row>
    <row r="316" spans="1:12" ht="25.5" hidden="1" customHeight="1">
      <c r="A316" s="134">
        <v>3</v>
      </c>
      <c r="B316" s="134">
        <v>3</v>
      </c>
      <c r="C316" s="130">
        <v>1</v>
      </c>
      <c r="D316" s="131">
        <v>2</v>
      </c>
      <c r="E316" s="131">
        <v>1</v>
      </c>
      <c r="F316" s="133">
        <v>1</v>
      </c>
      <c r="G316" s="132" t="s">
        <v>203</v>
      </c>
      <c r="H316" s="177">
        <v>283</v>
      </c>
      <c r="I316" s="137">
        <v>0</v>
      </c>
      <c r="J316" s="137">
        <v>0</v>
      </c>
      <c r="K316" s="137">
        <v>0</v>
      </c>
      <c r="L316" s="137">
        <v>0</v>
      </c>
    </row>
    <row r="317" spans="1:12" hidden="1">
      <c r="A317" s="142">
        <v>3</v>
      </c>
      <c r="B317" s="180">
        <v>3</v>
      </c>
      <c r="C317" s="151">
        <v>1</v>
      </c>
      <c r="D317" s="152">
        <v>2</v>
      </c>
      <c r="E317" s="152">
        <v>1</v>
      </c>
      <c r="F317" s="153">
        <v>2</v>
      </c>
      <c r="G317" s="154" t="s">
        <v>204</v>
      </c>
      <c r="H317" s="177">
        <v>284</v>
      </c>
      <c r="I317" s="137">
        <v>0</v>
      </c>
      <c r="J317" s="137">
        <v>0</v>
      </c>
      <c r="K317" s="137">
        <v>0</v>
      </c>
      <c r="L317" s="137">
        <v>0</v>
      </c>
    </row>
    <row r="318" spans="1:12" ht="25.5" hidden="1" customHeight="1">
      <c r="A318" s="130">
        <v>3</v>
      </c>
      <c r="B318" s="132">
        <v>3</v>
      </c>
      <c r="C318" s="130">
        <v>1</v>
      </c>
      <c r="D318" s="131">
        <v>3</v>
      </c>
      <c r="E318" s="131"/>
      <c r="F318" s="133"/>
      <c r="G318" s="132" t="s">
        <v>205</v>
      </c>
      <c r="H318" s="177">
        <v>285</v>
      </c>
      <c r="I318" s="119">
        <f>I319</f>
        <v>0</v>
      </c>
      <c r="J318" s="196">
        <f>J319</f>
        <v>0</v>
      </c>
      <c r="K318" s="120">
        <f>K319</f>
        <v>0</v>
      </c>
      <c r="L318" s="120">
        <f>L319</f>
        <v>0</v>
      </c>
    </row>
    <row r="319" spans="1:12" ht="25.5" hidden="1" customHeight="1">
      <c r="A319" s="130">
        <v>3</v>
      </c>
      <c r="B319" s="154">
        <v>3</v>
      </c>
      <c r="C319" s="151">
        <v>1</v>
      </c>
      <c r="D319" s="152">
        <v>3</v>
      </c>
      <c r="E319" s="152">
        <v>1</v>
      </c>
      <c r="F319" s="153"/>
      <c r="G319" s="132" t="s">
        <v>205</v>
      </c>
      <c r="H319" s="177">
        <v>286</v>
      </c>
      <c r="I319" s="120">
        <f>I320+I321</f>
        <v>0</v>
      </c>
      <c r="J319" s="120">
        <f>J320+J321</f>
        <v>0</v>
      </c>
      <c r="K319" s="120">
        <f>K320+K321</f>
        <v>0</v>
      </c>
      <c r="L319" s="120">
        <f>L320+L321</f>
        <v>0</v>
      </c>
    </row>
    <row r="320" spans="1:12" ht="25.5" hidden="1" customHeight="1">
      <c r="A320" s="130">
        <v>3</v>
      </c>
      <c r="B320" s="132">
        <v>3</v>
      </c>
      <c r="C320" s="130">
        <v>1</v>
      </c>
      <c r="D320" s="131">
        <v>3</v>
      </c>
      <c r="E320" s="131">
        <v>1</v>
      </c>
      <c r="F320" s="133">
        <v>1</v>
      </c>
      <c r="G320" s="132" t="s">
        <v>206</v>
      </c>
      <c r="H320" s="177">
        <v>287</v>
      </c>
      <c r="I320" s="185">
        <v>0</v>
      </c>
      <c r="J320" s="185">
        <v>0</v>
      </c>
      <c r="K320" s="185">
        <v>0</v>
      </c>
      <c r="L320" s="184">
        <v>0</v>
      </c>
    </row>
    <row r="321" spans="1:12" ht="25.5" hidden="1" customHeight="1">
      <c r="A321" s="130">
        <v>3</v>
      </c>
      <c r="B321" s="132">
        <v>3</v>
      </c>
      <c r="C321" s="130">
        <v>1</v>
      </c>
      <c r="D321" s="131">
        <v>3</v>
      </c>
      <c r="E321" s="131">
        <v>1</v>
      </c>
      <c r="F321" s="133">
        <v>2</v>
      </c>
      <c r="G321" s="132" t="s">
        <v>207</v>
      </c>
      <c r="H321" s="177">
        <v>288</v>
      </c>
      <c r="I321" s="137">
        <v>0</v>
      </c>
      <c r="J321" s="137">
        <v>0</v>
      </c>
      <c r="K321" s="137">
        <v>0</v>
      </c>
      <c r="L321" s="137">
        <v>0</v>
      </c>
    </row>
    <row r="322" spans="1:12" hidden="1">
      <c r="A322" s="130">
        <v>3</v>
      </c>
      <c r="B322" s="132">
        <v>3</v>
      </c>
      <c r="C322" s="130">
        <v>1</v>
      </c>
      <c r="D322" s="131">
        <v>4</v>
      </c>
      <c r="E322" s="131"/>
      <c r="F322" s="133"/>
      <c r="G322" s="132" t="s">
        <v>208</v>
      </c>
      <c r="H322" s="177">
        <v>289</v>
      </c>
      <c r="I322" s="119">
        <f>I323</f>
        <v>0</v>
      </c>
      <c r="J322" s="196">
        <f>J323</f>
        <v>0</v>
      </c>
      <c r="K322" s="120">
        <f>K323</f>
        <v>0</v>
      </c>
      <c r="L322" s="120">
        <f>L323</f>
        <v>0</v>
      </c>
    </row>
    <row r="323" spans="1:12" hidden="1">
      <c r="A323" s="134">
        <v>3</v>
      </c>
      <c r="B323" s="130">
        <v>3</v>
      </c>
      <c r="C323" s="131">
        <v>1</v>
      </c>
      <c r="D323" s="131">
        <v>4</v>
      </c>
      <c r="E323" s="131">
        <v>1</v>
      </c>
      <c r="F323" s="133"/>
      <c r="G323" s="132" t="s">
        <v>208</v>
      </c>
      <c r="H323" s="177">
        <v>290</v>
      </c>
      <c r="I323" s="119">
        <f>SUM(I324:I325)</f>
        <v>0</v>
      </c>
      <c r="J323" s="119">
        <f>SUM(J324:J325)</f>
        <v>0</v>
      </c>
      <c r="K323" s="119">
        <f>SUM(K324:K325)</f>
        <v>0</v>
      </c>
      <c r="L323" s="119">
        <f>SUM(L324:L325)</f>
        <v>0</v>
      </c>
    </row>
    <row r="324" spans="1:12" hidden="1">
      <c r="A324" s="134">
        <v>3</v>
      </c>
      <c r="B324" s="130">
        <v>3</v>
      </c>
      <c r="C324" s="131">
        <v>1</v>
      </c>
      <c r="D324" s="131">
        <v>4</v>
      </c>
      <c r="E324" s="131">
        <v>1</v>
      </c>
      <c r="F324" s="133">
        <v>1</v>
      </c>
      <c r="G324" s="132" t="s">
        <v>209</v>
      </c>
      <c r="H324" s="177">
        <v>291</v>
      </c>
      <c r="I324" s="136">
        <v>0</v>
      </c>
      <c r="J324" s="137">
        <v>0</v>
      </c>
      <c r="K324" s="137">
        <v>0</v>
      </c>
      <c r="L324" s="136">
        <v>0</v>
      </c>
    </row>
    <row r="325" spans="1:12" hidden="1">
      <c r="A325" s="130">
        <v>3</v>
      </c>
      <c r="B325" s="131">
        <v>3</v>
      </c>
      <c r="C325" s="131">
        <v>1</v>
      </c>
      <c r="D325" s="131">
        <v>4</v>
      </c>
      <c r="E325" s="131">
        <v>1</v>
      </c>
      <c r="F325" s="133">
        <v>2</v>
      </c>
      <c r="G325" s="132" t="s">
        <v>210</v>
      </c>
      <c r="H325" s="177">
        <v>292</v>
      </c>
      <c r="I325" s="137">
        <v>0</v>
      </c>
      <c r="J325" s="185">
        <v>0</v>
      </c>
      <c r="K325" s="185">
        <v>0</v>
      </c>
      <c r="L325" s="184">
        <v>0</v>
      </c>
    </row>
    <row r="326" spans="1:12" hidden="1">
      <c r="A326" s="130">
        <v>3</v>
      </c>
      <c r="B326" s="131">
        <v>3</v>
      </c>
      <c r="C326" s="131">
        <v>1</v>
      </c>
      <c r="D326" s="131">
        <v>5</v>
      </c>
      <c r="E326" s="131"/>
      <c r="F326" s="133"/>
      <c r="G326" s="132" t="s">
        <v>211</v>
      </c>
      <c r="H326" s="177">
        <v>293</v>
      </c>
      <c r="I326" s="141">
        <f t="shared" ref="I326:L327" si="28">I327</f>
        <v>0</v>
      </c>
      <c r="J326" s="196">
        <f t="shared" si="28"/>
        <v>0</v>
      </c>
      <c r="K326" s="120">
        <f t="shared" si="28"/>
        <v>0</v>
      </c>
      <c r="L326" s="120">
        <f t="shared" si="28"/>
        <v>0</v>
      </c>
    </row>
    <row r="327" spans="1:12" hidden="1">
      <c r="A327" s="125">
        <v>3</v>
      </c>
      <c r="B327" s="152">
        <v>3</v>
      </c>
      <c r="C327" s="152">
        <v>1</v>
      </c>
      <c r="D327" s="152">
        <v>5</v>
      </c>
      <c r="E327" s="152">
        <v>1</v>
      </c>
      <c r="F327" s="153"/>
      <c r="G327" s="132" t="s">
        <v>211</v>
      </c>
      <c r="H327" s="177">
        <v>294</v>
      </c>
      <c r="I327" s="120">
        <f t="shared" si="28"/>
        <v>0</v>
      </c>
      <c r="J327" s="197">
        <f t="shared" si="28"/>
        <v>0</v>
      </c>
      <c r="K327" s="141">
        <f t="shared" si="28"/>
        <v>0</v>
      </c>
      <c r="L327" s="141">
        <f t="shared" si="28"/>
        <v>0</v>
      </c>
    </row>
    <row r="328" spans="1:12" hidden="1">
      <c r="A328" s="130">
        <v>3</v>
      </c>
      <c r="B328" s="131">
        <v>3</v>
      </c>
      <c r="C328" s="131">
        <v>1</v>
      </c>
      <c r="D328" s="131">
        <v>5</v>
      </c>
      <c r="E328" s="131">
        <v>1</v>
      </c>
      <c r="F328" s="133">
        <v>1</v>
      </c>
      <c r="G328" s="132" t="s">
        <v>212</v>
      </c>
      <c r="H328" s="177">
        <v>295</v>
      </c>
      <c r="I328" s="137">
        <v>0</v>
      </c>
      <c r="J328" s="185">
        <v>0</v>
      </c>
      <c r="K328" s="185">
        <v>0</v>
      </c>
      <c r="L328" s="184">
        <v>0</v>
      </c>
    </row>
    <row r="329" spans="1:12" hidden="1">
      <c r="A329" s="130">
        <v>3</v>
      </c>
      <c r="B329" s="131">
        <v>3</v>
      </c>
      <c r="C329" s="131">
        <v>1</v>
      </c>
      <c r="D329" s="131">
        <v>6</v>
      </c>
      <c r="E329" s="131"/>
      <c r="F329" s="133"/>
      <c r="G329" s="132" t="s">
        <v>182</v>
      </c>
      <c r="H329" s="177">
        <v>296</v>
      </c>
      <c r="I329" s="120">
        <f t="shared" ref="I329:L330" si="29">I330</f>
        <v>0</v>
      </c>
      <c r="J329" s="196">
        <f t="shared" si="29"/>
        <v>0</v>
      </c>
      <c r="K329" s="120">
        <f t="shared" si="29"/>
        <v>0</v>
      </c>
      <c r="L329" s="120">
        <f t="shared" si="29"/>
        <v>0</v>
      </c>
    </row>
    <row r="330" spans="1:12" hidden="1">
      <c r="A330" s="130">
        <v>3</v>
      </c>
      <c r="B330" s="131">
        <v>3</v>
      </c>
      <c r="C330" s="131">
        <v>1</v>
      </c>
      <c r="D330" s="131">
        <v>6</v>
      </c>
      <c r="E330" s="131">
        <v>1</v>
      </c>
      <c r="F330" s="133"/>
      <c r="G330" s="132" t="s">
        <v>182</v>
      </c>
      <c r="H330" s="177">
        <v>297</v>
      </c>
      <c r="I330" s="119">
        <f t="shared" si="29"/>
        <v>0</v>
      </c>
      <c r="J330" s="196">
        <f t="shared" si="29"/>
        <v>0</v>
      </c>
      <c r="K330" s="120">
        <f t="shared" si="29"/>
        <v>0</v>
      </c>
      <c r="L330" s="120">
        <f t="shared" si="29"/>
        <v>0</v>
      </c>
    </row>
    <row r="331" spans="1:12" hidden="1">
      <c r="A331" s="130">
        <v>3</v>
      </c>
      <c r="B331" s="131">
        <v>3</v>
      </c>
      <c r="C331" s="131">
        <v>1</v>
      </c>
      <c r="D331" s="131">
        <v>6</v>
      </c>
      <c r="E331" s="131">
        <v>1</v>
      </c>
      <c r="F331" s="133">
        <v>1</v>
      </c>
      <c r="G331" s="132" t="s">
        <v>182</v>
      </c>
      <c r="H331" s="177">
        <v>298</v>
      </c>
      <c r="I331" s="185">
        <v>0</v>
      </c>
      <c r="J331" s="185">
        <v>0</v>
      </c>
      <c r="K331" s="185">
        <v>0</v>
      </c>
      <c r="L331" s="184">
        <v>0</v>
      </c>
    </row>
    <row r="332" spans="1:12" hidden="1">
      <c r="A332" s="130">
        <v>3</v>
      </c>
      <c r="B332" s="131">
        <v>3</v>
      </c>
      <c r="C332" s="131">
        <v>1</v>
      </c>
      <c r="D332" s="131">
        <v>7</v>
      </c>
      <c r="E332" s="131"/>
      <c r="F332" s="133"/>
      <c r="G332" s="132" t="s">
        <v>213</v>
      </c>
      <c r="H332" s="177">
        <v>299</v>
      </c>
      <c r="I332" s="119">
        <f>I333</f>
        <v>0</v>
      </c>
      <c r="J332" s="196">
        <f>J333</f>
        <v>0</v>
      </c>
      <c r="K332" s="120">
        <f>K333</f>
        <v>0</v>
      </c>
      <c r="L332" s="120">
        <f>L333</f>
        <v>0</v>
      </c>
    </row>
    <row r="333" spans="1:12" hidden="1">
      <c r="A333" s="130">
        <v>3</v>
      </c>
      <c r="B333" s="131">
        <v>3</v>
      </c>
      <c r="C333" s="131">
        <v>1</v>
      </c>
      <c r="D333" s="131">
        <v>7</v>
      </c>
      <c r="E333" s="131">
        <v>1</v>
      </c>
      <c r="F333" s="133"/>
      <c r="G333" s="132" t="s">
        <v>213</v>
      </c>
      <c r="H333" s="177">
        <v>300</v>
      </c>
      <c r="I333" s="119">
        <f>I334+I335</f>
        <v>0</v>
      </c>
      <c r="J333" s="119">
        <f>J334+J335</f>
        <v>0</v>
      </c>
      <c r="K333" s="119">
        <f>K334+K335</f>
        <v>0</v>
      </c>
      <c r="L333" s="119">
        <f>L334+L335</f>
        <v>0</v>
      </c>
    </row>
    <row r="334" spans="1:12" ht="25.5" hidden="1" customHeight="1">
      <c r="A334" s="130">
        <v>3</v>
      </c>
      <c r="B334" s="131">
        <v>3</v>
      </c>
      <c r="C334" s="131">
        <v>1</v>
      </c>
      <c r="D334" s="131">
        <v>7</v>
      </c>
      <c r="E334" s="131">
        <v>1</v>
      </c>
      <c r="F334" s="133">
        <v>1</v>
      </c>
      <c r="G334" s="132" t="s">
        <v>214</v>
      </c>
      <c r="H334" s="177">
        <v>301</v>
      </c>
      <c r="I334" s="185">
        <v>0</v>
      </c>
      <c r="J334" s="185">
        <v>0</v>
      </c>
      <c r="K334" s="185">
        <v>0</v>
      </c>
      <c r="L334" s="184">
        <v>0</v>
      </c>
    </row>
    <row r="335" spans="1:12" ht="25.5" hidden="1" customHeight="1">
      <c r="A335" s="130">
        <v>3</v>
      </c>
      <c r="B335" s="131">
        <v>3</v>
      </c>
      <c r="C335" s="131">
        <v>1</v>
      </c>
      <c r="D335" s="131">
        <v>7</v>
      </c>
      <c r="E335" s="131">
        <v>1</v>
      </c>
      <c r="F335" s="133">
        <v>2</v>
      </c>
      <c r="G335" s="132" t="s">
        <v>215</v>
      </c>
      <c r="H335" s="177">
        <v>302</v>
      </c>
      <c r="I335" s="137">
        <v>0</v>
      </c>
      <c r="J335" s="137">
        <v>0</v>
      </c>
      <c r="K335" s="137">
        <v>0</v>
      </c>
      <c r="L335" s="137">
        <v>0</v>
      </c>
    </row>
    <row r="336" spans="1:12" ht="38.25" hidden="1" customHeight="1">
      <c r="A336" s="130">
        <v>3</v>
      </c>
      <c r="B336" s="131">
        <v>3</v>
      </c>
      <c r="C336" s="131">
        <v>2</v>
      </c>
      <c r="D336" s="131"/>
      <c r="E336" s="131"/>
      <c r="F336" s="133"/>
      <c r="G336" s="132" t="s">
        <v>216</v>
      </c>
      <c r="H336" s="177">
        <v>303</v>
      </c>
      <c r="I336" s="119">
        <f>SUM(I337+I346+I350+I354+I358+I361+I364)</f>
        <v>0</v>
      </c>
      <c r="J336" s="196">
        <f>SUM(J337+J346+J350+J354+J358+J361+J364)</f>
        <v>0</v>
      </c>
      <c r="K336" s="120">
        <f>SUM(K337+K346+K350+K354+K358+K361+K364)</f>
        <v>0</v>
      </c>
      <c r="L336" s="120">
        <f>SUM(L337+L346+L350+L354+L358+L361+L364)</f>
        <v>0</v>
      </c>
    </row>
    <row r="337" spans="1:15" hidden="1">
      <c r="A337" s="130">
        <v>3</v>
      </c>
      <c r="B337" s="131">
        <v>3</v>
      </c>
      <c r="C337" s="131">
        <v>2</v>
      </c>
      <c r="D337" s="131">
        <v>1</v>
      </c>
      <c r="E337" s="131"/>
      <c r="F337" s="133"/>
      <c r="G337" s="132" t="s">
        <v>164</v>
      </c>
      <c r="H337" s="177">
        <v>304</v>
      </c>
      <c r="I337" s="119">
        <f>I338</f>
        <v>0</v>
      </c>
      <c r="J337" s="196">
        <f>J338</f>
        <v>0</v>
      </c>
      <c r="K337" s="120">
        <f>K338</f>
        <v>0</v>
      </c>
      <c r="L337" s="120">
        <f>L338</f>
        <v>0</v>
      </c>
    </row>
    <row r="338" spans="1:15" hidden="1">
      <c r="A338" s="134">
        <v>3</v>
      </c>
      <c r="B338" s="130">
        <v>3</v>
      </c>
      <c r="C338" s="131">
        <v>2</v>
      </c>
      <c r="D338" s="132">
        <v>1</v>
      </c>
      <c r="E338" s="130">
        <v>1</v>
      </c>
      <c r="F338" s="133"/>
      <c r="G338" s="132" t="s">
        <v>164</v>
      </c>
      <c r="H338" s="177">
        <v>305</v>
      </c>
      <c r="I338" s="119">
        <f>SUM(I339:I339)</f>
        <v>0</v>
      </c>
      <c r="J338" s="119">
        <f>SUM(J339:J339)</f>
        <v>0</v>
      </c>
      <c r="K338" s="119">
        <f>SUM(K339:K339)</f>
        <v>0</v>
      </c>
      <c r="L338" s="119">
        <f>SUM(L339:L339)</f>
        <v>0</v>
      </c>
      <c r="M338" s="198"/>
      <c r="N338" s="198"/>
      <c r="O338" s="198"/>
    </row>
    <row r="339" spans="1:15" hidden="1">
      <c r="A339" s="134">
        <v>3</v>
      </c>
      <c r="B339" s="130">
        <v>3</v>
      </c>
      <c r="C339" s="131">
        <v>2</v>
      </c>
      <c r="D339" s="132">
        <v>1</v>
      </c>
      <c r="E339" s="130">
        <v>1</v>
      </c>
      <c r="F339" s="133">
        <v>1</v>
      </c>
      <c r="G339" s="132" t="s">
        <v>165</v>
      </c>
      <c r="H339" s="177">
        <v>306</v>
      </c>
      <c r="I339" s="185">
        <v>0</v>
      </c>
      <c r="J339" s="185">
        <v>0</v>
      </c>
      <c r="K339" s="185">
        <v>0</v>
      </c>
      <c r="L339" s="184">
        <v>0</v>
      </c>
    </row>
    <row r="340" spans="1:15" hidden="1">
      <c r="A340" s="134">
        <v>3</v>
      </c>
      <c r="B340" s="130">
        <v>3</v>
      </c>
      <c r="C340" s="131">
        <v>2</v>
      </c>
      <c r="D340" s="132">
        <v>1</v>
      </c>
      <c r="E340" s="130">
        <v>2</v>
      </c>
      <c r="F340" s="133"/>
      <c r="G340" s="154" t="s">
        <v>188</v>
      </c>
      <c r="H340" s="177">
        <v>307</v>
      </c>
      <c r="I340" s="119">
        <f>SUM(I341:I342)</f>
        <v>0</v>
      </c>
      <c r="J340" s="119">
        <f>SUM(J341:J342)</f>
        <v>0</v>
      </c>
      <c r="K340" s="119">
        <f>SUM(K341:K342)</f>
        <v>0</v>
      </c>
      <c r="L340" s="119">
        <f>SUM(L341:L342)</f>
        <v>0</v>
      </c>
    </row>
    <row r="341" spans="1:15" hidden="1">
      <c r="A341" s="134">
        <v>3</v>
      </c>
      <c r="B341" s="130">
        <v>3</v>
      </c>
      <c r="C341" s="131">
        <v>2</v>
      </c>
      <c r="D341" s="132">
        <v>1</v>
      </c>
      <c r="E341" s="130">
        <v>2</v>
      </c>
      <c r="F341" s="133">
        <v>1</v>
      </c>
      <c r="G341" s="154" t="s">
        <v>167</v>
      </c>
      <c r="H341" s="177">
        <v>308</v>
      </c>
      <c r="I341" s="185">
        <v>0</v>
      </c>
      <c r="J341" s="185">
        <v>0</v>
      </c>
      <c r="K341" s="185">
        <v>0</v>
      </c>
      <c r="L341" s="184">
        <v>0</v>
      </c>
    </row>
    <row r="342" spans="1:15" hidden="1">
      <c r="A342" s="134">
        <v>3</v>
      </c>
      <c r="B342" s="130">
        <v>3</v>
      </c>
      <c r="C342" s="131">
        <v>2</v>
      </c>
      <c r="D342" s="132">
        <v>1</v>
      </c>
      <c r="E342" s="130">
        <v>2</v>
      </c>
      <c r="F342" s="133">
        <v>2</v>
      </c>
      <c r="G342" s="154" t="s">
        <v>168</v>
      </c>
      <c r="H342" s="177">
        <v>309</v>
      </c>
      <c r="I342" s="137">
        <v>0</v>
      </c>
      <c r="J342" s="137">
        <v>0</v>
      </c>
      <c r="K342" s="137">
        <v>0</v>
      </c>
      <c r="L342" s="137">
        <v>0</v>
      </c>
    </row>
    <row r="343" spans="1:15" hidden="1">
      <c r="A343" s="134">
        <v>3</v>
      </c>
      <c r="B343" s="130">
        <v>3</v>
      </c>
      <c r="C343" s="131">
        <v>2</v>
      </c>
      <c r="D343" s="132">
        <v>1</v>
      </c>
      <c r="E343" s="130">
        <v>3</v>
      </c>
      <c r="F343" s="133"/>
      <c r="G343" s="154" t="s">
        <v>169</v>
      </c>
      <c r="H343" s="177">
        <v>310</v>
      </c>
      <c r="I343" s="119">
        <f>SUM(I344:I345)</f>
        <v>0</v>
      </c>
      <c r="J343" s="119">
        <f>SUM(J344:J345)</f>
        <v>0</v>
      </c>
      <c r="K343" s="119">
        <f>SUM(K344:K345)</f>
        <v>0</v>
      </c>
      <c r="L343" s="119">
        <f>SUM(L344:L345)</f>
        <v>0</v>
      </c>
    </row>
    <row r="344" spans="1:15" hidden="1">
      <c r="A344" s="134">
        <v>3</v>
      </c>
      <c r="B344" s="130">
        <v>3</v>
      </c>
      <c r="C344" s="131">
        <v>2</v>
      </c>
      <c r="D344" s="132">
        <v>1</v>
      </c>
      <c r="E344" s="130">
        <v>3</v>
      </c>
      <c r="F344" s="133">
        <v>1</v>
      </c>
      <c r="G344" s="154" t="s">
        <v>170</v>
      </c>
      <c r="H344" s="177">
        <v>311</v>
      </c>
      <c r="I344" s="137">
        <v>0</v>
      </c>
      <c r="J344" s="137">
        <v>0</v>
      </c>
      <c r="K344" s="137">
        <v>0</v>
      </c>
      <c r="L344" s="137">
        <v>0</v>
      </c>
    </row>
    <row r="345" spans="1:15" hidden="1">
      <c r="A345" s="134">
        <v>3</v>
      </c>
      <c r="B345" s="130">
        <v>3</v>
      </c>
      <c r="C345" s="131">
        <v>2</v>
      </c>
      <c r="D345" s="132">
        <v>1</v>
      </c>
      <c r="E345" s="130">
        <v>3</v>
      </c>
      <c r="F345" s="133">
        <v>2</v>
      </c>
      <c r="G345" s="154" t="s">
        <v>189</v>
      </c>
      <c r="H345" s="177">
        <v>312</v>
      </c>
      <c r="I345" s="155">
        <v>0</v>
      </c>
      <c r="J345" s="199">
        <v>0</v>
      </c>
      <c r="K345" s="155">
        <v>0</v>
      </c>
      <c r="L345" s="155">
        <v>0</v>
      </c>
    </row>
    <row r="346" spans="1:15" hidden="1">
      <c r="A346" s="142">
        <v>3</v>
      </c>
      <c r="B346" s="142">
        <v>3</v>
      </c>
      <c r="C346" s="151">
        <v>2</v>
      </c>
      <c r="D346" s="154">
        <v>2</v>
      </c>
      <c r="E346" s="151"/>
      <c r="F346" s="153"/>
      <c r="G346" s="154" t="s">
        <v>202</v>
      </c>
      <c r="H346" s="177">
        <v>313</v>
      </c>
      <c r="I346" s="147">
        <f>I347</f>
        <v>0</v>
      </c>
      <c r="J346" s="200">
        <f>J347</f>
        <v>0</v>
      </c>
      <c r="K346" s="148">
        <f>K347</f>
        <v>0</v>
      </c>
      <c r="L346" s="148">
        <f>L347</f>
        <v>0</v>
      </c>
    </row>
    <row r="347" spans="1:15" hidden="1">
      <c r="A347" s="134">
        <v>3</v>
      </c>
      <c r="B347" s="134">
        <v>3</v>
      </c>
      <c r="C347" s="130">
        <v>2</v>
      </c>
      <c r="D347" s="132">
        <v>2</v>
      </c>
      <c r="E347" s="130">
        <v>1</v>
      </c>
      <c r="F347" s="133"/>
      <c r="G347" s="154" t="s">
        <v>202</v>
      </c>
      <c r="H347" s="177">
        <v>314</v>
      </c>
      <c r="I347" s="119">
        <f>SUM(I348:I349)</f>
        <v>0</v>
      </c>
      <c r="J347" s="160">
        <f>SUM(J348:J349)</f>
        <v>0</v>
      </c>
      <c r="K347" s="120">
        <f>SUM(K348:K349)</f>
        <v>0</v>
      </c>
      <c r="L347" s="120">
        <f>SUM(L348:L349)</f>
        <v>0</v>
      </c>
    </row>
    <row r="348" spans="1:15" ht="25.5" hidden="1" customHeight="1">
      <c r="A348" s="134">
        <v>3</v>
      </c>
      <c r="B348" s="134">
        <v>3</v>
      </c>
      <c r="C348" s="130">
        <v>2</v>
      </c>
      <c r="D348" s="132">
        <v>2</v>
      </c>
      <c r="E348" s="134">
        <v>1</v>
      </c>
      <c r="F348" s="165">
        <v>1</v>
      </c>
      <c r="G348" s="132" t="s">
        <v>203</v>
      </c>
      <c r="H348" s="177">
        <v>315</v>
      </c>
      <c r="I348" s="137">
        <v>0</v>
      </c>
      <c r="J348" s="137">
        <v>0</v>
      </c>
      <c r="K348" s="137">
        <v>0</v>
      </c>
      <c r="L348" s="137">
        <v>0</v>
      </c>
    </row>
    <row r="349" spans="1:15" hidden="1">
      <c r="A349" s="142">
        <v>3</v>
      </c>
      <c r="B349" s="142">
        <v>3</v>
      </c>
      <c r="C349" s="143">
        <v>2</v>
      </c>
      <c r="D349" s="144">
        <v>2</v>
      </c>
      <c r="E349" s="145">
        <v>1</v>
      </c>
      <c r="F349" s="174">
        <v>2</v>
      </c>
      <c r="G349" s="145" t="s">
        <v>204</v>
      </c>
      <c r="H349" s="177">
        <v>316</v>
      </c>
      <c r="I349" s="137">
        <v>0</v>
      </c>
      <c r="J349" s="137">
        <v>0</v>
      </c>
      <c r="K349" s="137">
        <v>0</v>
      </c>
      <c r="L349" s="137">
        <v>0</v>
      </c>
    </row>
    <row r="350" spans="1:15" ht="25.5" hidden="1" customHeight="1">
      <c r="A350" s="134">
        <v>3</v>
      </c>
      <c r="B350" s="134">
        <v>3</v>
      </c>
      <c r="C350" s="130">
        <v>2</v>
      </c>
      <c r="D350" s="131">
        <v>3</v>
      </c>
      <c r="E350" s="132"/>
      <c r="F350" s="165"/>
      <c r="G350" s="132" t="s">
        <v>205</v>
      </c>
      <c r="H350" s="177">
        <v>317</v>
      </c>
      <c r="I350" s="119">
        <f>I351</f>
        <v>0</v>
      </c>
      <c r="J350" s="160">
        <f>J351</f>
        <v>0</v>
      </c>
      <c r="K350" s="120">
        <f>K351</f>
        <v>0</v>
      </c>
      <c r="L350" s="120">
        <f>L351</f>
        <v>0</v>
      </c>
    </row>
    <row r="351" spans="1:15" ht="25.5" hidden="1" customHeight="1">
      <c r="A351" s="134">
        <v>3</v>
      </c>
      <c r="B351" s="134">
        <v>3</v>
      </c>
      <c r="C351" s="130">
        <v>2</v>
      </c>
      <c r="D351" s="131">
        <v>3</v>
      </c>
      <c r="E351" s="132">
        <v>1</v>
      </c>
      <c r="F351" s="165"/>
      <c r="G351" s="132" t="s">
        <v>205</v>
      </c>
      <c r="H351" s="177">
        <v>318</v>
      </c>
      <c r="I351" s="119">
        <f>I352+I353</f>
        <v>0</v>
      </c>
      <c r="J351" s="119">
        <f>J352+J353</f>
        <v>0</v>
      </c>
      <c r="K351" s="119">
        <f>K352+K353</f>
        <v>0</v>
      </c>
      <c r="L351" s="119">
        <f>L352+L353</f>
        <v>0</v>
      </c>
    </row>
    <row r="352" spans="1:15" ht="25.5" hidden="1" customHeight="1">
      <c r="A352" s="134">
        <v>3</v>
      </c>
      <c r="B352" s="134">
        <v>3</v>
      </c>
      <c r="C352" s="130">
        <v>2</v>
      </c>
      <c r="D352" s="131">
        <v>3</v>
      </c>
      <c r="E352" s="132">
        <v>1</v>
      </c>
      <c r="F352" s="165">
        <v>1</v>
      </c>
      <c r="G352" s="132" t="s">
        <v>206</v>
      </c>
      <c r="H352" s="177">
        <v>319</v>
      </c>
      <c r="I352" s="185">
        <v>0</v>
      </c>
      <c r="J352" s="185">
        <v>0</v>
      </c>
      <c r="K352" s="185">
        <v>0</v>
      </c>
      <c r="L352" s="184">
        <v>0</v>
      </c>
    </row>
    <row r="353" spans="1:12" ht="25.5" hidden="1" customHeight="1">
      <c r="A353" s="134">
        <v>3</v>
      </c>
      <c r="B353" s="134">
        <v>3</v>
      </c>
      <c r="C353" s="130">
        <v>2</v>
      </c>
      <c r="D353" s="131">
        <v>3</v>
      </c>
      <c r="E353" s="132">
        <v>1</v>
      </c>
      <c r="F353" s="165">
        <v>2</v>
      </c>
      <c r="G353" s="132" t="s">
        <v>207</v>
      </c>
      <c r="H353" s="177">
        <v>320</v>
      </c>
      <c r="I353" s="137">
        <v>0</v>
      </c>
      <c r="J353" s="137">
        <v>0</v>
      </c>
      <c r="K353" s="137">
        <v>0</v>
      </c>
      <c r="L353" s="137">
        <v>0</v>
      </c>
    </row>
    <row r="354" spans="1:12" hidden="1">
      <c r="A354" s="134">
        <v>3</v>
      </c>
      <c r="B354" s="134">
        <v>3</v>
      </c>
      <c r="C354" s="130">
        <v>2</v>
      </c>
      <c r="D354" s="131">
        <v>4</v>
      </c>
      <c r="E354" s="131"/>
      <c r="F354" s="133"/>
      <c r="G354" s="132" t="s">
        <v>208</v>
      </c>
      <c r="H354" s="177">
        <v>321</v>
      </c>
      <c r="I354" s="119">
        <f>I355</f>
        <v>0</v>
      </c>
      <c r="J354" s="160">
        <f>J355</f>
        <v>0</v>
      </c>
      <c r="K354" s="120">
        <f>K355</f>
        <v>0</v>
      </c>
      <c r="L354" s="120">
        <f>L355</f>
        <v>0</v>
      </c>
    </row>
    <row r="355" spans="1:12" hidden="1">
      <c r="A355" s="150">
        <v>3</v>
      </c>
      <c r="B355" s="150">
        <v>3</v>
      </c>
      <c r="C355" s="125">
        <v>2</v>
      </c>
      <c r="D355" s="123">
        <v>4</v>
      </c>
      <c r="E355" s="123">
        <v>1</v>
      </c>
      <c r="F355" s="126"/>
      <c r="G355" s="132" t="s">
        <v>208</v>
      </c>
      <c r="H355" s="177">
        <v>322</v>
      </c>
      <c r="I355" s="140">
        <f>SUM(I356:I357)</f>
        <v>0</v>
      </c>
      <c r="J355" s="162">
        <f>SUM(J356:J357)</f>
        <v>0</v>
      </c>
      <c r="K355" s="141">
        <f>SUM(K356:K357)</f>
        <v>0</v>
      </c>
      <c r="L355" s="141">
        <f>SUM(L356:L357)</f>
        <v>0</v>
      </c>
    </row>
    <row r="356" spans="1:12" hidden="1">
      <c r="A356" s="134">
        <v>3</v>
      </c>
      <c r="B356" s="134">
        <v>3</v>
      </c>
      <c r="C356" s="130">
        <v>2</v>
      </c>
      <c r="D356" s="131">
        <v>4</v>
      </c>
      <c r="E356" s="131">
        <v>1</v>
      </c>
      <c r="F356" s="133">
        <v>1</v>
      </c>
      <c r="G356" s="132" t="s">
        <v>209</v>
      </c>
      <c r="H356" s="177">
        <v>323</v>
      </c>
      <c r="I356" s="137">
        <v>0</v>
      </c>
      <c r="J356" s="137">
        <v>0</v>
      </c>
      <c r="K356" s="137">
        <v>0</v>
      </c>
      <c r="L356" s="137">
        <v>0</v>
      </c>
    </row>
    <row r="357" spans="1:12" hidden="1">
      <c r="A357" s="134">
        <v>3</v>
      </c>
      <c r="B357" s="134">
        <v>3</v>
      </c>
      <c r="C357" s="130">
        <v>2</v>
      </c>
      <c r="D357" s="131">
        <v>4</v>
      </c>
      <c r="E357" s="131">
        <v>1</v>
      </c>
      <c r="F357" s="133">
        <v>2</v>
      </c>
      <c r="G357" s="132" t="s">
        <v>217</v>
      </c>
      <c r="H357" s="177">
        <v>324</v>
      </c>
      <c r="I357" s="137">
        <v>0</v>
      </c>
      <c r="J357" s="137">
        <v>0</v>
      </c>
      <c r="K357" s="137">
        <v>0</v>
      </c>
      <c r="L357" s="137">
        <v>0</v>
      </c>
    </row>
    <row r="358" spans="1:12" hidden="1">
      <c r="A358" s="134">
        <v>3</v>
      </c>
      <c r="B358" s="134">
        <v>3</v>
      </c>
      <c r="C358" s="130">
        <v>2</v>
      </c>
      <c r="D358" s="131">
        <v>5</v>
      </c>
      <c r="E358" s="131"/>
      <c r="F358" s="133"/>
      <c r="G358" s="132" t="s">
        <v>211</v>
      </c>
      <c r="H358" s="177">
        <v>325</v>
      </c>
      <c r="I358" s="119">
        <f t="shared" ref="I358:L359" si="30">I359</f>
        <v>0</v>
      </c>
      <c r="J358" s="160">
        <f t="shared" si="30"/>
        <v>0</v>
      </c>
      <c r="K358" s="120">
        <f t="shared" si="30"/>
        <v>0</v>
      </c>
      <c r="L358" s="120">
        <f t="shared" si="30"/>
        <v>0</v>
      </c>
    </row>
    <row r="359" spans="1:12" hidden="1">
      <c r="A359" s="150">
        <v>3</v>
      </c>
      <c r="B359" s="150">
        <v>3</v>
      </c>
      <c r="C359" s="125">
        <v>2</v>
      </c>
      <c r="D359" s="123">
        <v>5</v>
      </c>
      <c r="E359" s="123">
        <v>1</v>
      </c>
      <c r="F359" s="126"/>
      <c r="G359" s="132" t="s">
        <v>211</v>
      </c>
      <c r="H359" s="177">
        <v>326</v>
      </c>
      <c r="I359" s="140">
        <f t="shared" si="30"/>
        <v>0</v>
      </c>
      <c r="J359" s="162">
        <f t="shared" si="30"/>
        <v>0</v>
      </c>
      <c r="K359" s="141">
        <f t="shared" si="30"/>
        <v>0</v>
      </c>
      <c r="L359" s="141">
        <f t="shared" si="30"/>
        <v>0</v>
      </c>
    </row>
    <row r="360" spans="1:12" hidden="1">
      <c r="A360" s="134">
        <v>3</v>
      </c>
      <c r="B360" s="134">
        <v>3</v>
      </c>
      <c r="C360" s="130">
        <v>2</v>
      </c>
      <c r="D360" s="131">
        <v>5</v>
      </c>
      <c r="E360" s="131">
        <v>1</v>
      </c>
      <c r="F360" s="133">
        <v>1</v>
      </c>
      <c r="G360" s="132" t="s">
        <v>211</v>
      </c>
      <c r="H360" s="177">
        <v>327</v>
      </c>
      <c r="I360" s="185">
        <v>0</v>
      </c>
      <c r="J360" s="185">
        <v>0</v>
      </c>
      <c r="K360" s="185">
        <v>0</v>
      </c>
      <c r="L360" s="184">
        <v>0</v>
      </c>
    </row>
    <row r="361" spans="1:12" hidden="1">
      <c r="A361" s="134">
        <v>3</v>
      </c>
      <c r="B361" s="134">
        <v>3</v>
      </c>
      <c r="C361" s="130">
        <v>2</v>
      </c>
      <c r="D361" s="131">
        <v>6</v>
      </c>
      <c r="E361" s="131"/>
      <c r="F361" s="133"/>
      <c r="G361" s="132" t="s">
        <v>182</v>
      </c>
      <c r="H361" s="177">
        <v>328</v>
      </c>
      <c r="I361" s="119">
        <f t="shared" ref="I361:L362" si="31">I362</f>
        <v>0</v>
      </c>
      <c r="J361" s="160">
        <f t="shared" si="31"/>
        <v>0</v>
      </c>
      <c r="K361" s="120">
        <f t="shared" si="31"/>
        <v>0</v>
      </c>
      <c r="L361" s="120">
        <f t="shared" si="31"/>
        <v>0</v>
      </c>
    </row>
    <row r="362" spans="1:12" hidden="1">
      <c r="A362" s="134">
        <v>3</v>
      </c>
      <c r="B362" s="134">
        <v>3</v>
      </c>
      <c r="C362" s="130">
        <v>2</v>
      </c>
      <c r="D362" s="131">
        <v>6</v>
      </c>
      <c r="E362" s="131">
        <v>1</v>
      </c>
      <c r="F362" s="133"/>
      <c r="G362" s="132" t="s">
        <v>182</v>
      </c>
      <c r="H362" s="177">
        <v>329</v>
      </c>
      <c r="I362" s="119">
        <f t="shared" si="31"/>
        <v>0</v>
      </c>
      <c r="J362" s="160">
        <f t="shared" si="31"/>
        <v>0</v>
      </c>
      <c r="K362" s="120">
        <f t="shared" si="31"/>
        <v>0</v>
      </c>
      <c r="L362" s="120">
        <f t="shared" si="31"/>
        <v>0</v>
      </c>
    </row>
    <row r="363" spans="1:12" hidden="1">
      <c r="A363" s="142">
        <v>3</v>
      </c>
      <c r="B363" s="142">
        <v>3</v>
      </c>
      <c r="C363" s="143">
        <v>2</v>
      </c>
      <c r="D363" s="144">
        <v>6</v>
      </c>
      <c r="E363" s="144">
        <v>1</v>
      </c>
      <c r="F363" s="146">
        <v>1</v>
      </c>
      <c r="G363" s="145" t="s">
        <v>182</v>
      </c>
      <c r="H363" s="177">
        <v>330</v>
      </c>
      <c r="I363" s="185">
        <v>0</v>
      </c>
      <c r="J363" s="185">
        <v>0</v>
      </c>
      <c r="K363" s="185">
        <v>0</v>
      </c>
      <c r="L363" s="184">
        <v>0</v>
      </c>
    </row>
    <row r="364" spans="1:12" hidden="1">
      <c r="A364" s="134">
        <v>3</v>
      </c>
      <c r="B364" s="134">
        <v>3</v>
      </c>
      <c r="C364" s="130">
        <v>2</v>
      </c>
      <c r="D364" s="131">
        <v>7</v>
      </c>
      <c r="E364" s="131"/>
      <c r="F364" s="133"/>
      <c r="G364" s="132" t="s">
        <v>213</v>
      </c>
      <c r="H364" s="177">
        <v>331</v>
      </c>
      <c r="I364" s="119">
        <f>I365</f>
        <v>0</v>
      </c>
      <c r="J364" s="160">
        <f>J365</f>
        <v>0</v>
      </c>
      <c r="K364" s="120">
        <f>K365</f>
        <v>0</v>
      </c>
      <c r="L364" s="120">
        <f>L365</f>
        <v>0</v>
      </c>
    </row>
    <row r="365" spans="1:12" hidden="1">
      <c r="A365" s="142">
        <v>3</v>
      </c>
      <c r="B365" s="142">
        <v>3</v>
      </c>
      <c r="C365" s="143">
        <v>2</v>
      </c>
      <c r="D365" s="144">
        <v>7</v>
      </c>
      <c r="E365" s="144">
        <v>1</v>
      </c>
      <c r="F365" s="146"/>
      <c r="G365" s="132" t="s">
        <v>213</v>
      </c>
      <c r="H365" s="177">
        <v>332</v>
      </c>
      <c r="I365" s="119">
        <f>SUM(I366:I367)</f>
        <v>0</v>
      </c>
      <c r="J365" s="119">
        <f>SUM(J366:J367)</f>
        <v>0</v>
      </c>
      <c r="K365" s="119">
        <f>SUM(K366:K367)</f>
        <v>0</v>
      </c>
      <c r="L365" s="119">
        <f>SUM(L366:L367)</f>
        <v>0</v>
      </c>
    </row>
    <row r="366" spans="1:12" ht="25.5" hidden="1" customHeight="1">
      <c r="A366" s="134">
        <v>3</v>
      </c>
      <c r="B366" s="134">
        <v>3</v>
      </c>
      <c r="C366" s="130">
        <v>2</v>
      </c>
      <c r="D366" s="131">
        <v>7</v>
      </c>
      <c r="E366" s="131">
        <v>1</v>
      </c>
      <c r="F366" s="133">
        <v>1</v>
      </c>
      <c r="G366" s="132" t="s">
        <v>214</v>
      </c>
      <c r="H366" s="177">
        <v>333</v>
      </c>
      <c r="I366" s="185">
        <v>0</v>
      </c>
      <c r="J366" s="185">
        <v>0</v>
      </c>
      <c r="K366" s="185">
        <v>0</v>
      </c>
      <c r="L366" s="184">
        <v>0</v>
      </c>
    </row>
    <row r="367" spans="1:12" ht="25.5" hidden="1" customHeight="1">
      <c r="A367" s="134">
        <v>3</v>
      </c>
      <c r="B367" s="134">
        <v>3</v>
      </c>
      <c r="C367" s="130">
        <v>2</v>
      </c>
      <c r="D367" s="131">
        <v>7</v>
      </c>
      <c r="E367" s="131">
        <v>1</v>
      </c>
      <c r="F367" s="133">
        <v>2</v>
      </c>
      <c r="G367" s="132" t="s">
        <v>215</v>
      </c>
      <c r="H367" s="177">
        <v>334</v>
      </c>
      <c r="I367" s="137">
        <v>0</v>
      </c>
      <c r="J367" s="137">
        <v>0</v>
      </c>
      <c r="K367" s="137">
        <v>0</v>
      </c>
      <c r="L367" s="137">
        <v>0</v>
      </c>
    </row>
    <row r="368" spans="1:12">
      <c r="A368" s="100"/>
      <c r="B368" s="100"/>
      <c r="C368" s="101"/>
      <c r="D368" s="201"/>
      <c r="E368" s="202"/>
      <c r="F368" s="203"/>
      <c r="G368" s="204" t="s">
        <v>218</v>
      </c>
      <c r="H368" s="177">
        <v>335</v>
      </c>
      <c r="I368" s="171">
        <f>SUM(I34+I184)</f>
        <v>23350</v>
      </c>
      <c r="J368" s="171">
        <f>SUM(J34+J184)</f>
        <v>23350</v>
      </c>
      <c r="K368" s="171">
        <f>SUM(K34+K184)</f>
        <v>23350</v>
      </c>
      <c r="L368" s="171">
        <f>SUM(L34+L184)</f>
        <v>23350</v>
      </c>
    </row>
    <row r="369" spans="1:12">
      <c r="G369" s="121"/>
      <c r="H369" s="110"/>
      <c r="I369" s="205"/>
      <c r="J369" s="206"/>
      <c r="K369" s="206"/>
      <c r="L369" s="206"/>
    </row>
    <row r="370" spans="1:12">
      <c r="A370" s="532"/>
      <c r="B370" s="532"/>
      <c r="C370" s="532"/>
      <c r="D370" s="900" t="s">
        <v>416</v>
      </c>
      <c r="E370" s="900"/>
      <c r="F370" s="900"/>
      <c r="G370" s="900"/>
      <c r="H370" s="528"/>
      <c r="I370" s="207"/>
      <c r="J370" s="206"/>
      <c r="K370" s="900" t="s">
        <v>219</v>
      </c>
      <c r="L370" s="900"/>
    </row>
    <row r="371" spans="1:12" ht="18.75" customHeight="1">
      <c r="A371" s="470" t="s">
        <v>491</v>
      </c>
      <c r="B371" s="470"/>
      <c r="C371" s="470"/>
      <c r="D371" s="470"/>
      <c r="E371" s="470"/>
      <c r="F371" s="470"/>
      <c r="G371" s="470"/>
      <c r="I371" s="534" t="s">
        <v>220</v>
      </c>
      <c r="K371" s="901" t="s">
        <v>221</v>
      </c>
      <c r="L371" s="901"/>
    </row>
    <row r="372" spans="1:12" ht="15.75" customHeight="1">
      <c r="D372" s="471"/>
      <c r="I372" s="208"/>
      <c r="K372" s="208"/>
      <c r="L372" s="208"/>
    </row>
    <row r="373" spans="1:12" ht="26.25" customHeight="1">
      <c r="A373" s="532"/>
      <c r="B373" s="532"/>
      <c r="C373" s="532"/>
      <c r="D373" s="909" t="s">
        <v>313</v>
      </c>
      <c r="E373" s="909"/>
      <c r="F373" s="909"/>
      <c r="G373" s="909"/>
      <c r="I373" s="208"/>
      <c r="K373" s="900" t="s">
        <v>407</v>
      </c>
      <c r="L373" s="900"/>
    </row>
    <row r="374" spans="1:12" ht="24.75" customHeight="1">
      <c r="A374" s="910" t="s">
        <v>492</v>
      </c>
      <c r="B374" s="910"/>
      <c r="C374" s="910"/>
      <c r="D374" s="910"/>
      <c r="E374" s="910"/>
      <c r="F374" s="910"/>
      <c r="G374" s="910"/>
      <c r="H374" s="530"/>
      <c r="I374" s="209" t="s">
        <v>220</v>
      </c>
      <c r="K374" s="901" t="s">
        <v>221</v>
      </c>
      <c r="L374" s="901"/>
    </row>
  </sheetData>
  <mergeCells count="30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K373:L373"/>
    <mergeCell ref="K374:L374"/>
    <mergeCell ref="K31:K32"/>
    <mergeCell ref="L31:L32"/>
    <mergeCell ref="A33:F33"/>
    <mergeCell ref="D370:G370"/>
    <mergeCell ref="K370:L370"/>
    <mergeCell ref="K371:L371"/>
    <mergeCell ref="D373:G373"/>
    <mergeCell ref="A374:G374"/>
  </mergeCells>
  <pageMargins left="0.51181102362204722" right="0" top="0" bottom="0" header="0" footer="0"/>
  <pageSetup paperSize="9" scale="9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4"/>
  <sheetViews>
    <sheetView topLeftCell="A42" workbookViewId="0">
      <selection activeCell="E21" sqref="E21:K21"/>
    </sheetView>
  </sheetViews>
  <sheetFormatPr defaultRowHeight="15"/>
  <cols>
    <col min="1" max="4" width="2" style="76" customWidth="1"/>
    <col min="5" max="5" width="2.140625" style="76" customWidth="1"/>
    <col min="6" max="6" width="3" style="602" customWidth="1"/>
    <col min="7" max="7" width="34.85546875" style="76" customWidth="1"/>
    <col min="8" max="8" width="3.85546875" style="76" customWidth="1"/>
    <col min="9" max="9" width="10" style="76" customWidth="1"/>
    <col min="10" max="10" width="11.140625" style="76" customWidth="1"/>
    <col min="11" max="11" width="11" style="76" customWidth="1"/>
    <col min="12" max="12" width="10.5703125" style="76" customWidth="1"/>
    <col min="13" max="13" width="0.140625" style="76" hidden="1" customWidth="1"/>
    <col min="14" max="14" width="6.140625" style="76" hidden="1" customWidth="1"/>
    <col min="15" max="15" width="5.5703125" style="76" hidden="1" customWidth="1"/>
    <col min="16" max="16" width="9.140625" style="81"/>
    <col min="17" max="16384" width="9.140625" style="607"/>
  </cols>
  <sheetData>
    <row r="1" spans="1:15">
      <c r="G1" s="77"/>
      <c r="H1" s="78"/>
      <c r="I1" s="79"/>
      <c r="J1" s="603" t="s">
        <v>0</v>
      </c>
      <c r="K1" s="603"/>
      <c r="L1" s="603"/>
      <c r="M1" s="80"/>
      <c r="N1" s="603"/>
      <c r="O1" s="603"/>
    </row>
    <row r="2" spans="1:15">
      <c r="H2" s="78"/>
      <c r="I2" s="81"/>
      <c r="J2" s="603" t="s">
        <v>1</v>
      </c>
      <c r="K2" s="603"/>
      <c r="L2" s="603"/>
      <c r="M2" s="80"/>
      <c r="N2" s="603"/>
      <c r="O2" s="603"/>
    </row>
    <row r="3" spans="1:15">
      <c r="H3" s="82"/>
      <c r="I3" s="78"/>
      <c r="J3" s="603" t="s">
        <v>2</v>
      </c>
      <c r="K3" s="603"/>
      <c r="L3" s="603"/>
      <c r="M3" s="80"/>
      <c r="N3" s="603"/>
      <c r="O3" s="603"/>
    </row>
    <row r="4" spans="1:15">
      <c r="G4" s="83" t="s">
        <v>3</v>
      </c>
      <c r="H4" s="78"/>
      <c r="I4" s="81"/>
      <c r="J4" s="603" t="s">
        <v>4</v>
      </c>
      <c r="K4" s="603"/>
      <c r="L4" s="603"/>
      <c r="M4" s="80"/>
      <c r="N4" s="603"/>
      <c r="O4" s="603"/>
    </row>
    <row r="5" spans="1:15">
      <c r="H5" s="78"/>
      <c r="I5" s="81"/>
      <c r="J5" s="603" t="s">
        <v>417</v>
      </c>
      <c r="K5" s="603"/>
      <c r="L5" s="603"/>
      <c r="M5" s="80"/>
      <c r="N5" s="603"/>
      <c r="O5" s="603"/>
    </row>
    <row r="6" spans="1:15" ht="6" customHeight="1">
      <c r="H6" s="78"/>
      <c r="I6" s="81"/>
      <c r="J6" s="603"/>
      <c r="K6" s="603"/>
      <c r="L6" s="603"/>
      <c r="M6" s="80"/>
      <c r="N6" s="603"/>
      <c r="O6" s="603"/>
    </row>
    <row r="7" spans="1:15" ht="30" customHeight="1">
      <c r="A7" s="925" t="s">
        <v>487</v>
      </c>
      <c r="B7" s="925"/>
      <c r="C7" s="925"/>
      <c r="D7" s="925"/>
      <c r="E7" s="925"/>
      <c r="F7" s="925"/>
      <c r="G7" s="925"/>
      <c r="H7" s="925"/>
      <c r="I7" s="925"/>
      <c r="J7" s="925"/>
      <c r="K7" s="925"/>
      <c r="L7" s="925"/>
      <c r="M7" s="80"/>
    </row>
    <row r="8" spans="1:15" ht="11.25" customHeight="1">
      <c r="G8" s="84"/>
      <c r="H8" s="85"/>
      <c r="I8" s="85"/>
      <c r="J8" s="86"/>
      <c r="K8" s="86"/>
      <c r="L8" s="87"/>
      <c r="M8" s="80"/>
    </row>
    <row r="9" spans="1:15" ht="15.75" customHeight="1">
      <c r="A9" s="926" t="s">
        <v>5</v>
      </c>
      <c r="B9" s="926"/>
      <c r="C9" s="926"/>
      <c r="D9" s="926"/>
      <c r="E9" s="926"/>
      <c r="F9" s="926"/>
      <c r="G9" s="926"/>
      <c r="H9" s="926"/>
      <c r="I9" s="926"/>
      <c r="J9" s="926"/>
      <c r="K9" s="926"/>
      <c r="L9" s="926"/>
      <c r="M9" s="80"/>
    </row>
    <row r="10" spans="1:15">
      <c r="A10" s="927" t="s">
        <v>6</v>
      </c>
      <c r="B10" s="927"/>
      <c r="C10" s="927"/>
      <c r="D10" s="927"/>
      <c r="E10" s="927"/>
      <c r="F10" s="927"/>
      <c r="G10" s="927"/>
      <c r="H10" s="927"/>
      <c r="I10" s="927"/>
      <c r="J10" s="927"/>
      <c r="K10" s="927"/>
      <c r="L10" s="927"/>
      <c r="M10" s="80"/>
    </row>
    <row r="11" spans="1:15" ht="7.5" customHeight="1">
      <c r="A11" s="88"/>
      <c r="B11" s="603"/>
      <c r="C11" s="603"/>
      <c r="D11" s="603"/>
      <c r="E11" s="603"/>
      <c r="F11" s="603"/>
      <c r="G11" s="603"/>
      <c r="H11" s="603"/>
      <c r="I11" s="603"/>
      <c r="J11" s="603"/>
      <c r="K11" s="603"/>
      <c r="L11" s="603"/>
      <c r="M11" s="80"/>
    </row>
    <row r="12" spans="1:15" ht="15.75" customHeight="1">
      <c r="A12" s="88"/>
      <c r="B12" s="603"/>
      <c r="C12" s="603"/>
      <c r="D12" s="603"/>
      <c r="E12" s="603"/>
      <c r="F12" s="603"/>
      <c r="G12" s="928" t="s">
        <v>7</v>
      </c>
      <c r="H12" s="928"/>
      <c r="I12" s="928"/>
      <c r="J12" s="928"/>
      <c r="K12" s="928"/>
      <c r="L12" s="603"/>
      <c r="M12" s="80"/>
    </row>
    <row r="13" spans="1:15" ht="15.75" customHeight="1">
      <c r="A13" s="929" t="s">
        <v>488</v>
      </c>
      <c r="B13" s="929"/>
      <c r="C13" s="929"/>
      <c r="D13" s="929"/>
      <c r="E13" s="929"/>
      <c r="F13" s="929"/>
      <c r="G13" s="929"/>
      <c r="H13" s="929"/>
      <c r="I13" s="929"/>
      <c r="J13" s="929"/>
      <c r="K13" s="929"/>
      <c r="L13" s="929"/>
      <c r="M13" s="80"/>
    </row>
    <row r="14" spans="1:15" ht="12" customHeight="1">
      <c r="G14" s="930" t="s">
        <v>489</v>
      </c>
      <c r="H14" s="930"/>
      <c r="I14" s="930"/>
      <c r="J14" s="930"/>
      <c r="K14" s="930"/>
      <c r="M14" s="80"/>
    </row>
    <row r="15" spans="1:15">
      <c r="G15" s="931" t="s">
        <v>543</v>
      </c>
      <c r="H15" s="927"/>
      <c r="I15" s="927"/>
      <c r="J15" s="927"/>
      <c r="K15" s="927"/>
    </row>
    <row r="16" spans="1:15" ht="15.75" customHeight="1">
      <c r="B16" s="929" t="s">
        <v>8</v>
      </c>
      <c r="C16" s="929"/>
      <c r="D16" s="929"/>
      <c r="E16" s="929"/>
      <c r="F16" s="929"/>
      <c r="G16" s="929"/>
      <c r="H16" s="929"/>
      <c r="I16" s="929"/>
      <c r="J16" s="929"/>
      <c r="K16" s="929"/>
      <c r="L16" s="929"/>
    </row>
    <row r="17" spans="1:13" ht="7.5" customHeight="1"/>
    <row r="18" spans="1:13">
      <c r="G18" s="930" t="s">
        <v>490</v>
      </c>
      <c r="H18" s="930"/>
      <c r="I18" s="930"/>
      <c r="J18" s="930"/>
      <c r="K18" s="930"/>
    </row>
    <row r="19" spans="1:13">
      <c r="G19" s="932" t="s">
        <v>9</v>
      </c>
      <c r="H19" s="932"/>
      <c r="I19" s="932"/>
      <c r="J19" s="932"/>
      <c r="K19" s="932"/>
    </row>
    <row r="20" spans="1:13" ht="6.75" customHeight="1">
      <c r="G20" s="603"/>
      <c r="H20" s="603"/>
      <c r="I20" s="603"/>
      <c r="J20" s="603"/>
      <c r="K20" s="603"/>
    </row>
    <row r="21" spans="1:13">
      <c r="B21" s="81"/>
      <c r="C21" s="81"/>
      <c r="D21" s="81"/>
      <c r="E21" s="933" t="s">
        <v>10</v>
      </c>
      <c r="F21" s="933"/>
      <c r="G21" s="933"/>
      <c r="H21" s="933"/>
      <c r="I21" s="933"/>
      <c r="J21" s="933"/>
      <c r="K21" s="933"/>
      <c r="L21" s="81"/>
    </row>
    <row r="22" spans="1:13" ht="15" customHeight="1">
      <c r="A22" s="924" t="s">
        <v>11</v>
      </c>
      <c r="B22" s="924"/>
      <c r="C22" s="924"/>
      <c r="D22" s="924"/>
      <c r="E22" s="924"/>
      <c r="F22" s="924"/>
      <c r="G22" s="924"/>
      <c r="H22" s="924"/>
      <c r="I22" s="924"/>
      <c r="J22" s="924"/>
      <c r="K22" s="924"/>
      <c r="L22" s="924"/>
      <c r="M22" s="89"/>
    </row>
    <row r="23" spans="1:13">
      <c r="F23" s="76"/>
      <c r="J23" s="90"/>
      <c r="K23" s="91"/>
      <c r="L23" s="92" t="s">
        <v>12</v>
      </c>
      <c r="M23" s="89"/>
    </row>
    <row r="24" spans="1:13">
      <c r="F24" s="76"/>
      <c r="J24" s="93" t="s">
        <v>13</v>
      </c>
      <c r="K24" s="82"/>
      <c r="L24" s="94"/>
      <c r="M24" s="89"/>
    </row>
    <row r="25" spans="1:13">
      <c r="E25" s="603"/>
      <c r="F25" s="601"/>
      <c r="I25" s="95"/>
      <c r="J25" s="95"/>
      <c r="K25" s="96" t="s">
        <v>14</v>
      </c>
      <c r="L25" s="94"/>
      <c r="M25" s="89"/>
    </row>
    <row r="26" spans="1:13">
      <c r="A26" s="911"/>
      <c r="B26" s="911"/>
      <c r="C26" s="911"/>
      <c r="D26" s="911"/>
      <c r="E26" s="911"/>
      <c r="F26" s="911"/>
      <c r="G26" s="911"/>
      <c r="H26" s="911"/>
      <c r="I26" s="911"/>
      <c r="K26" s="96" t="s">
        <v>16</v>
      </c>
      <c r="L26" s="97" t="s">
        <v>17</v>
      </c>
      <c r="M26" s="89"/>
    </row>
    <row r="27" spans="1:13">
      <c r="A27" s="911" t="s">
        <v>226</v>
      </c>
      <c r="B27" s="911"/>
      <c r="C27" s="911"/>
      <c r="D27" s="911"/>
      <c r="E27" s="911"/>
      <c r="F27" s="911"/>
      <c r="G27" s="911"/>
      <c r="H27" s="911"/>
      <c r="I27" s="911"/>
      <c r="J27" s="605" t="s">
        <v>19</v>
      </c>
      <c r="K27" s="98" t="s">
        <v>20</v>
      </c>
      <c r="L27" s="94"/>
      <c r="M27" s="89"/>
    </row>
    <row r="28" spans="1:13">
      <c r="F28" s="76"/>
      <c r="G28" s="99" t="s">
        <v>21</v>
      </c>
      <c r="H28" s="100" t="s">
        <v>222</v>
      </c>
      <c r="I28" s="101"/>
      <c r="J28" s="102"/>
      <c r="K28" s="94"/>
      <c r="L28" s="94"/>
      <c r="M28" s="89"/>
    </row>
    <row r="29" spans="1:13">
      <c r="F29" s="76"/>
      <c r="G29" s="912" t="s">
        <v>23</v>
      </c>
      <c r="H29" s="912"/>
      <c r="I29" s="103"/>
      <c r="J29" s="104"/>
      <c r="K29" s="94"/>
      <c r="L29" s="94"/>
      <c r="M29" s="89"/>
    </row>
    <row r="30" spans="1:13">
      <c r="A30" s="913" t="s">
        <v>223</v>
      </c>
      <c r="B30" s="913"/>
      <c r="C30" s="913"/>
      <c r="D30" s="913"/>
      <c r="E30" s="913"/>
      <c r="F30" s="913"/>
      <c r="G30" s="913"/>
      <c r="H30" s="913"/>
      <c r="I30" s="913"/>
      <c r="J30" s="105"/>
      <c r="K30" s="105"/>
      <c r="L30" s="106" t="s">
        <v>28</v>
      </c>
      <c r="M30" s="107"/>
    </row>
    <row r="31" spans="1:13" ht="27" customHeight="1">
      <c r="A31" s="914" t="s">
        <v>29</v>
      </c>
      <c r="B31" s="915"/>
      <c r="C31" s="915"/>
      <c r="D31" s="915"/>
      <c r="E31" s="915"/>
      <c r="F31" s="915"/>
      <c r="G31" s="918" t="s">
        <v>30</v>
      </c>
      <c r="H31" s="920" t="s">
        <v>31</v>
      </c>
      <c r="I31" s="922" t="s">
        <v>32</v>
      </c>
      <c r="J31" s="923"/>
      <c r="K31" s="902" t="s">
        <v>33</v>
      </c>
      <c r="L31" s="904" t="s">
        <v>34</v>
      </c>
      <c r="M31" s="107"/>
    </row>
    <row r="32" spans="1:13" ht="58.5" customHeight="1">
      <c r="A32" s="916"/>
      <c r="B32" s="917"/>
      <c r="C32" s="917"/>
      <c r="D32" s="917"/>
      <c r="E32" s="917"/>
      <c r="F32" s="917"/>
      <c r="G32" s="919"/>
      <c r="H32" s="921"/>
      <c r="I32" s="108" t="s">
        <v>35</v>
      </c>
      <c r="J32" s="109" t="s">
        <v>36</v>
      </c>
      <c r="K32" s="903"/>
      <c r="L32" s="905"/>
    </row>
    <row r="33" spans="1:15">
      <c r="A33" s="906" t="s">
        <v>20</v>
      </c>
      <c r="B33" s="907"/>
      <c r="C33" s="907"/>
      <c r="D33" s="907"/>
      <c r="E33" s="907"/>
      <c r="F33" s="908"/>
      <c r="G33" s="110">
        <v>2</v>
      </c>
      <c r="H33" s="111">
        <v>3</v>
      </c>
      <c r="I33" s="112" t="s">
        <v>37</v>
      </c>
      <c r="J33" s="113" t="s">
        <v>38</v>
      </c>
      <c r="K33" s="114">
        <v>6</v>
      </c>
      <c r="L33" s="114">
        <v>7</v>
      </c>
    </row>
    <row r="34" spans="1:15">
      <c r="A34" s="115">
        <v>2</v>
      </c>
      <c r="B34" s="115"/>
      <c r="C34" s="116"/>
      <c r="D34" s="117"/>
      <c r="E34" s="115"/>
      <c r="F34" s="118"/>
      <c r="G34" s="117" t="s">
        <v>39</v>
      </c>
      <c r="H34" s="110">
        <v>1</v>
      </c>
      <c r="I34" s="119">
        <f>SUM(I35+I46+I65+I86+I93+I113+I139+I158+I168)</f>
        <v>1842038</v>
      </c>
      <c r="J34" s="119">
        <f>SUM(J35+J46+J65+J86+J93+J113+J139+J158+J168)</f>
        <v>1842038</v>
      </c>
      <c r="K34" s="120">
        <f>SUM(K35+K46+K65+K86+K93+K113+K139+K158+K168)</f>
        <v>1842038</v>
      </c>
      <c r="L34" s="119">
        <f>SUM(L35+L46+L65+L86+L93+L113+L139+L158+L168)</f>
        <v>1842038</v>
      </c>
      <c r="M34" s="121"/>
      <c r="N34" s="121"/>
      <c r="O34" s="121"/>
    </row>
    <row r="35" spans="1:15" ht="17.25" customHeight="1">
      <c r="A35" s="115">
        <v>2</v>
      </c>
      <c r="B35" s="122">
        <v>1</v>
      </c>
      <c r="C35" s="123"/>
      <c r="D35" s="124"/>
      <c r="E35" s="125"/>
      <c r="F35" s="126"/>
      <c r="G35" s="127" t="s">
        <v>40</v>
      </c>
      <c r="H35" s="110">
        <v>2</v>
      </c>
      <c r="I35" s="119">
        <f>SUM(I36+I42)</f>
        <v>1773610</v>
      </c>
      <c r="J35" s="119">
        <f>SUM(J36+J42)</f>
        <v>1773610</v>
      </c>
      <c r="K35" s="128">
        <f>SUM(K36+K42)</f>
        <v>1773610</v>
      </c>
      <c r="L35" s="129">
        <f>SUM(L36+L42)</f>
        <v>1773610</v>
      </c>
    </row>
    <row r="36" spans="1:15">
      <c r="A36" s="130">
        <v>2</v>
      </c>
      <c r="B36" s="130">
        <v>1</v>
      </c>
      <c r="C36" s="131">
        <v>1</v>
      </c>
      <c r="D36" s="132"/>
      <c r="E36" s="130"/>
      <c r="F36" s="133"/>
      <c r="G36" s="132" t="s">
        <v>41</v>
      </c>
      <c r="H36" s="110">
        <v>3</v>
      </c>
      <c r="I36" s="119">
        <f>SUM(I37)</f>
        <v>1747711</v>
      </c>
      <c r="J36" s="119">
        <f>SUM(J37)</f>
        <v>1747711</v>
      </c>
      <c r="K36" s="120">
        <f>SUM(K37)</f>
        <v>1747711</v>
      </c>
      <c r="L36" s="119">
        <f>SUM(L37)</f>
        <v>1747711</v>
      </c>
    </row>
    <row r="37" spans="1:15">
      <c r="A37" s="134">
        <v>2</v>
      </c>
      <c r="B37" s="130">
        <v>1</v>
      </c>
      <c r="C37" s="131">
        <v>1</v>
      </c>
      <c r="D37" s="132">
        <v>1</v>
      </c>
      <c r="E37" s="130"/>
      <c r="F37" s="133"/>
      <c r="G37" s="132" t="s">
        <v>41</v>
      </c>
      <c r="H37" s="110">
        <v>4</v>
      </c>
      <c r="I37" s="119">
        <f>SUM(I38+I40)</f>
        <v>1747711</v>
      </c>
      <c r="J37" s="119">
        <f t="shared" ref="J37:L38" si="0">SUM(J38)</f>
        <v>1747711</v>
      </c>
      <c r="K37" s="119">
        <f t="shared" si="0"/>
        <v>1747711</v>
      </c>
      <c r="L37" s="119">
        <f t="shared" si="0"/>
        <v>1747711</v>
      </c>
    </row>
    <row r="38" spans="1:15">
      <c r="A38" s="134">
        <v>2</v>
      </c>
      <c r="B38" s="130">
        <v>1</v>
      </c>
      <c r="C38" s="131">
        <v>1</v>
      </c>
      <c r="D38" s="132">
        <v>1</v>
      </c>
      <c r="E38" s="130">
        <v>1</v>
      </c>
      <c r="F38" s="133"/>
      <c r="G38" s="132" t="s">
        <v>42</v>
      </c>
      <c r="H38" s="110">
        <v>5</v>
      </c>
      <c r="I38" s="120">
        <f>SUM(I39)</f>
        <v>1747711</v>
      </c>
      <c r="J38" s="120">
        <f t="shared" si="0"/>
        <v>1747711</v>
      </c>
      <c r="K38" s="120">
        <f t="shared" si="0"/>
        <v>1747711</v>
      </c>
      <c r="L38" s="120">
        <f t="shared" si="0"/>
        <v>1747711</v>
      </c>
    </row>
    <row r="39" spans="1:15">
      <c r="A39" s="134">
        <v>2</v>
      </c>
      <c r="B39" s="130">
        <v>1</v>
      </c>
      <c r="C39" s="131">
        <v>1</v>
      </c>
      <c r="D39" s="132">
        <v>1</v>
      </c>
      <c r="E39" s="130">
        <v>1</v>
      </c>
      <c r="F39" s="133">
        <v>1</v>
      </c>
      <c r="G39" s="132" t="s">
        <v>42</v>
      </c>
      <c r="H39" s="110">
        <v>6</v>
      </c>
      <c r="I39" s="135">
        <v>1747711</v>
      </c>
      <c r="J39" s="136">
        <v>1747711</v>
      </c>
      <c r="K39" s="136">
        <v>1747711</v>
      </c>
      <c r="L39" s="136">
        <v>1747711</v>
      </c>
    </row>
    <row r="40" spans="1:15" hidden="1">
      <c r="A40" s="134">
        <v>2</v>
      </c>
      <c r="B40" s="130">
        <v>1</v>
      </c>
      <c r="C40" s="131">
        <v>1</v>
      </c>
      <c r="D40" s="132">
        <v>1</v>
      </c>
      <c r="E40" s="130">
        <v>2</v>
      </c>
      <c r="F40" s="133"/>
      <c r="G40" s="132" t="s">
        <v>43</v>
      </c>
      <c r="H40" s="110">
        <v>7</v>
      </c>
      <c r="I40" s="120">
        <f>I41</f>
        <v>0</v>
      </c>
      <c r="J40" s="120">
        <f>J41</f>
        <v>0</v>
      </c>
      <c r="K40" s="120">
        <f>K41</f>
        <v>0</v>
      </c>
      <c r="L40" s="120">
        <f>L41</f>
        <v>0</v>
      </c>
    </row>
    <row r="41" spans="1:15" hidden="1">
      <c r="A41" s="134">
        <v>2</v>
      </c>
      <c r="B41" s="130">
        <v>1</v>
      </c>
      <c r="C41" s="131">
        <v>1</v>
      </c>
      <c r="D41" s="132">
        <v>1</v>
      </c>
      <c r="E41" s="130">
        <v>2</v>
      </c>
      <c r="F41" s="133">
        <v>1</v>
      </c>
      <c r="G41" s="132" t="s">
        <v>43</v>
      </c>
      <c r="H41" s="110">
        <v>8</v>
      </c>
      <c r="I41" s="136">
        <v>0</v>
      </c>
      <c r="J41" s="137">
        <v>0</v>
      </c>
      <c r="K41" s="136">
        <v>0</v>
      </c>
      <c r="L41" s="137">
        <v>0</v>
      </c>
    </row>
    <row r="42" spans="1:15">
      <c r="A42" s="134">
        <v>2</v>
      </c>
      <c r="B42" s="130">
        <v>1</v>
      </c>
      <c r="C42" s="131">
        <v>2</v>
      </c>
      <c r="D42" s="132"/>
      <c r="E42" s="130"/>
      <c r="F42" s="133"/>
      <c r="G42" s="132" t="s">
        <v>44</v>
      </c>
      <c r="H42" s="110">
        <v>9</v>
      </c>
      <c r="I42" s="120">
        <f t="shared" ref="I42:L44" si="1">I43</f>
        <v>25899</v>
      </c>
      <c r="J42" s="119">
        <f t="shared" si="1"/>
        <v>25899</v>
      </c>
      <c r="K42" s="120">
        <f t="shared" si="1"/>
        <v>25899</v>
      </c>
      <c r="L42" s="119">
        <f t="shared" si="1"/>
        <v>25899</v>
      </c>
    </row>
    <row r="43" spans="1:15">
      <c r="A43" s="134">
        <v>2</v>
      </c>
      <c r="B43" s="130">
        <v>1</v>
      </c>
      <c r="C43" s="131">
        <v>2</v>
      </c>
      <c r="D43" s="132">
        <v>1</v>
      </c>
      <c r="E43" s="130"/>
      <c r="F43" s="133"/>
      <c r="G43" s="132" t="s">
        <v>44</v>
      </c>
      <c r="H43" s="110">
        <v>10</v>
      </c>
      <c r="I43" s="120">
        <f t="shared" si="1"/>
        <v>25899</v>
      </c>
      <c r="J43" s="119">
        <f t="shared" si="1"/>
        <v>25899</v>
      </c>
      <c r="K43" s="119">
        <f t="shared" si="1"/>
        <v>25899</v>
      </c>
      <c r="L43" s="119">
        <f t="shared" si="1"/>
        <v>25899</v>
      </c>
    </row>
    <row r="44" spans="1:15">
      <c r="A44" s="134">
        <v>2</v>
      </c>
      <c r="B44" s="130">
        <v>1</v>
      </c>
      <c r="C44" s="131">
        <v>2</v>
      </c>
      <c r="D44" s="132">
        <v>1</v>
      </c>
      <c r="E44" s="130">
        <v>1</v>
      </c>
      <c r="F44" s="133"/>
      <c r="G44" s="132" t="s">
        <v>44</v>
      </c>
      <c r="H44" s="110">
        <v>11</v>
      </c>
      <c r="I44" s="119">
        <f t="shared" si="1"/>
        <v>25899</v>
      </c>
      <c r="J44" s="119">
        <f t="shared" si="1"/>
        <v>25899</v>
      </c>
      <c r="K44" s="119">
        <f t="shared" si="1"/>
        <v>25899</v>
      </c>
      <c r="L44" s="119">
        <f t="shared" si="1"/>
        <v>25899</v>
      </c>
    </row>
    <row r="45" spans="1:15">
      <c r="A45" s="134">
        <v>2</v>
      </c>
      <c r="B45" s="130">
        <v>1</v>
      </c>
      <c r="C45" s="131">
        <v>2</v>
      </c>
      <c r="D45" s="132">
        <v>1</v>
      </c>
      <c r="E45" s="130">
        <v>1</v>
      </c>
      <c r="F45" s="133">
        <v>1</v>
      </c>
      <c r="G45" s="132" t="s">
        <v>44</v>
      </c>
      <c r="H45" s="110">
        <v>12</v>
      </c>
      <c r="I45" s="137">
        <v>25899</v>
      </c>
      <c r="J45" s="136">
        <v>25899</v>
      </c>
      <c r="K45" s="136">
        <v>25899</v>
      </c>
      <c r="L45" s="136">
        <v>25899</v>
      </c>
    </row>
    <row r="46" spans="1:15">
      <c r="A46" s="138">
        <v>2</v>
      </c>
      <c r="B46" s="139">
        <v>2</v>
      </c>
      <c r="C46" s="123"/>
      <c r="D46" s="124"/>
      <c r="E46" s="125"/>
      <c r="F46" s="126"/>
      <c r="G46" s="127" t="s">
        <v>45</v>
      </c>
      <c r="H46" s="110">
        <v>13</v>
      </c>
      <c r="I46" s="140">
        <f t="shared" ref="I46:L48" si="2">I47</f>
        <v>58100</v>
      </c>
      <c r="J46" s="141">
        <f t="shared" si="2"/>
        <v>58100</v>
      </c>
      <c r="K46" s="140">
        <f t="shared" si="2"/>
        <v>58100</v>
      </c>
      <c r="L46" s="140">
        <f t="shared" si="2"/>
        <v>58100</v>
      </c>
    </row>
    <row r="47" spans="1:15">
      <c r="A47" s="134">
        <v>2</v>
      </c>
      <c r="B47" s="130">
        <v>2</v>
      </c>
      <c r="C47" s="131">
        <v>1</v>
      </c>
      <c r="D47" s="132"/>
      <c r="E47" s="130"/>
      <c r="F47" s="133"/>
      <c r="G47" s="124" t="s">
        <v>45</v>
      </c>
      <c r="H47" s="110">
        <v>14</v>
      </c>
      <c r="I47" s="119">
        <f t="shared" si="2"/>
        <v>58100</v>
      </c>
      <c r="J47" s="120">
        <f t="shared" si="2"/>
        <v>58100</v>
      </c>
      <c r="K47" s="119">
        <f t="shared" si="2"/>
        <v>58100</v>
      </c>
      <c r="L47" s="120">
        <f t="shared" si="2"/>
        <v>58100</v>
      </c>
    </row>
    <row r="48" spans="1:15">
      <c r="A48" s="134">
        <v>2</v>
      </c>
      <c r="B48" s="130">
        <v>2</v>
      </c>
      <c r="C48" s="131">
        <v>1</v>
      </c>
      <c r="D48" s="132">
        <v>1</v>
      </c>
      <c r="E48" s="130"/>
      <c r="F48" s="133"/>
      <c r="G48" s="124" t="s">
        <v>45</v>
      </c>
      <c r="H48" s="110">
        <v>15</v>
      </c>
      <c r="I48" s="119">
        <f t="shared" si="2"/>
        <v>58100</v>
      </c>
      <c r="J48" s="120">
        <f t="shared" si="2"/>
        <v>58100</v>
      </c>
      <c r="K48" s="129">
        <f t="shared" si="2"/>
        <v>58100</v>
      </c>
      <c r="L48" s="129">
        <f t="shared" si="2"/>
        <v>58100</v>
      </c>
    </row>
    <row r="49" spans="1:12">
      <c r="A49" s="142">
        <v>2</v>
      </c>
      <c r="B49" s="143">
        <v>2</v>
      </c>
      <c r="C49" s="144">
        <v>1</v>
      </c>
      <c r="D49" s="145">
        <v>1</v>
      </c>
      <c r="E49" s="143">
        <v>1</v>
      </c>
      <c r="F49" s="146"/>
      <c r="G49" s="124" t="s">
        <v>45</v>
      </c>
      <c r="H49" s="110">
        <v>16</v>
      </c>
      <c r="I49" s="147">
        <f>SUM(I50:I64)</f>
        <v>58100</v>
      </c>
      <c r="J49" s="147">
        <f>SUM(J50:J64)</f>
        <v>58100</v>
      </c>
      <c r="K49" s="148">
        <f>SUM(K50:K64)</f>
        <v>58100</v>
      </c>
      <c r="L49" s="148">
        <f>SUM(L50:L64)</f>
        <v>58100</v>
      </c>
    </row>
    <row r="50" spans="1:12" hidden="1">
      <c r="A50" s="134">
        <v>2</v>
      </c>
      <c r="B50" s="130">
        <v>2</v>
      </c>
      <c r="C50" s="131">
        <v>1</v>
      </c>
      <c r="D50" s="132">
        <v>1</v>
      </c>
      <c r="E50" s="130">
        <v>1</v>
      </c>
      <c r="F50" s="149">
        <v>1</v>
      </c>
      <c r="G50" s="132" t="s">
        <v>46</v>
      </c>
      <c r="H50" s="110">
        <v>17</v>
      </c>
      <c r="I50" s="136">
        <v>0</v>
      </c>
      <c r="J50" s="136">
        <v>0</v>
      </c>
      <c r="K50" s="136">
        <v>0</v>
      </c>
      <c r="L50" s="136">
        <v>0</v>
      </c>
    </row>
    <row r="51" spans="1:12" ht="25.5" hidden="1" customHeight="1">
      <c r="A51" s="134">
        <v>2</v>
      </c>
      <c r="B51" s="130">
        <v>2</v>
      </c>
      <c r="C51" s="131">
        <v>1</v>
      </c>
      <c r="D51" s="132">
        <v>1</v>
      </c>
      <c r="E51" s="130">
        <v>1</v>
      </c>
      <c r="F51" s="133">
        <v>2</v>
      </c>
      <c r="G51" s="132" t="s">
        <v>47</v>
      </c>
      <c r="H51" s="110">
        <v>18</v>
      </c>
      <c r="I51" s="136">
        <v>0</v>
      </c>
      <c r="J51" s="136">
        <v>0</v>
      </c>
      <c r="K51" s="136">
        <v>0</v>
      </c>
      <c r="L51" s="136">
        <v>0</v>
      </c>
    </row>
    <row r="52" spans="1:12" ht="25.5" hidden="1" customHeight="1">
      <c r="A52" s="134">
        <v>2</v>
      </c>
      <c r="B52" s="130">
        <v>2</v>
      </c>
      <c r="C52" s="131">
        <v>1</v>
      </c>
      <c r="D52" s="132">
        <v>1</v>
      </c>
      <c r="E52" s="130">
        <v>1</v>
      </c>
      <c r="F52" s="133">
        <v>5</v>
      </c>
      <c r="G52" s="132" t="s">
        <v>48</v>
      </c>
      <c r="H52" s="110">
        <v>19</v>
      </c>
      <c r="I52" s="136">
        <v>0</v>
      </c>
      <c r="J52" s="136">
        <v>0</v>
      </c>
      <c r="K52" s="136">
        <v>0</v>
      </c>
      <c r="L52" s="136">
        <v>0</v>
      </c>
    </row>
    <row r="53" spans="1:12" ht="25.5" hidden="1" customHeight="1">
      <c r="A53" s="134">
        <v>2</v>
      </c>
      <c r="B53" s="130">
        <v>2</v>
      </c>
      <c r="C53" s="131">
        <v>1</v>
      </c>
      <c r="D53" s="132">
        <v>1</v>
      </c>
      <c r="E53" s="130">
        <v>1</v>
      </c>
      <c r="F53" s="133">
        <v>6</v>
      </c>
      <c r="G53" s="132" t="s">
        <v>49</v>
      </c>
      <c r="H53" s="110">
        <v>20</v>
      </c>
      <c r="I53" s="136">
        <v>0</v>
      </c>
      <c r="J53" s="136">
        <v>0</v>
      </c>
      <c r="K53" s="136">
        <v>0</v>
      </c>
      <c r="L53" s="136">
        <v>0</v>
      </c>
    </row>
    <row r="54" spans="1:12" ht="25.5" hidden="1" customHeight="1">
      <c r="A54" s="150">
        <v>2</v>
      </c>
      <c r="B54" s="125">
        <v>2</v>
      </c>
      <c r="C54" s="123">
        <v>1</v>
      </c>
      <c r="D54" s="124">
        <v>1</v>
      </c>
      <c r="E54" s="125">
        <v>1</v>
      </c>
      <c r="F54" s="126">
        <v>7</v>
      </c>
      <c r="G54" s="124" t="s">
        <v>50</v>
      </c>
      <c r="H54" s="110">
        <v>21</v>
      </c>
      <c r="I54" s="136">
        <v>0</v>
      </c>
      <c r="J54" s="136">
        <v>0</v>
      </c>
      <c r="K54" s="136">
        <v>0</v>
      </c>
      <c r="L54" s="136">
        <v>0</v>
      </c>
    </row>
    <row r="55" spans="1:12" hidden="1">
      <c r="A55" s="134">
        <v>2</v>
      </c>
      <c r="B55" s="130">
        <v>2</v>
      </c>
      <c r="C55" s="131">
        <v>1</v>
      </c>
      <c r="D55" s="132">
        <v>1</v>
      </c>
      <c r="E55" s="130">
        <v>1</v>
      </c>
      <c r="F55" s="133">
        <v>11</v>
      </c>
      <c r="G55" s="132" t="s">
        <v>51</v>
      </c>
      <c r="H55" s="110">
        <v>22</v>
      </c>
      <c r="I55" s="137">
        <v>0</v>
      </c>
      <c r="J55" s="136">
        <v>0</v>
      </c>
      <c r="K55" s="136">
        <v>0</v>
      </c>
      <c r="L55" s="136">
        <v>0</v>
      </c>
    </row>
    <row r="56" spans="1:12" ht="25.5" hidden="1" customHeight="1">
      <c r="A56" s="142">
        <v>2</v>
      </c>
      <c r="B56" s="151">
        <v>2</v>
      </c>
      <c r="C56" s="152">
        <v>1</v>
      </c>
      <c r="D56" s="152">
        <v>1</v>
      </c>
      <c r="E56" s="152">
        <v>1</v>
      </c>
      <c r="F56" s="153">
        <v>12</v>
      </c>
      <c r="G56" s="154" t="s">
        <v>52</v>
      </c>
      <c r="H56" s="110">
        <v>23</v>
      </c>
      <c r="I56" s="155">
        <v>0</v>
      </c>
      <c r="J56" s="136">
        <v>0</v>
      </c>
      <c r="K56" s="136">
        <v>0</v>
      </c>
      <c r="L56" s="136">
        <v>0</v>
      </c>
    </row>
    <row r="57" spans="1:12" ht="25.5" hidden="1" customHeight="1">
      <c r="A57" s="134">
        <v>2</v>
      </c>
      <c r="B57" s="130">
        <v>2</v>
      </c>
      <c r="C57" s="131">
        <v>1</v>
      </c>
      <c r="D57" s="131">
        <v>1</v>
      </c>
      <c r="E57" s="131">
        <v>1</v>
      </c>
      <c r="F57" s="133">
        <v>14</v>
      </c>
      <c r="G57" s="156" t="s">
        <v>53</v>
      </c>
      <c r="H57" s="110">
        <v>24</v>
      </c>
      <c r="I57" s="137">
        <v>0</v>
      </c>
      <c r="J57" s="137">
        <v>0</v>
      </c>
      <c r="K57" s="137">
        <v>0</v>
      </c>
      <c r="L57" s="137">
        <v>0</v>
      </c>
    </row>
    <row r="58" spans="1:12" ht="25.5" hidden="1" customHeight="1">
      <c r="A58" s="134">
        <v>2</v>
      </c>
      <c r="B58" s="130">
        <v>2</v>
      </c>
      <c r="C58" s="131">
        <v>1</v>
      </c>
      <c r="D58" s="131">
        <v>1</v>
      </c>
      <c r="E58" s="131">
        <v>1</v>
      </c>
      <c r="F58" s="133">
        <v>15</v>
      </c>
      <c r="G58" s="132" t="s">
        <v>54</v>
      </c>
      <c r="H58" s="110">
        <v>25</v>
      </c>
      <c r="I58" s="137">
        <v>0</v>
      </c>
      <c r="J58" s="136">
        <v>0</v>
      </c>
      <c r="K58" s="136">
        <v>0</v>
      </c>
      <c r="L58" s="136">
        <v>0</v>
      </c>
    </row>
    <row r="59" spans="1:12">
      <c r="A59" s="134">
        <v>2</v>
      </c>
      <c r="B59" s="130">
        <v>2</v>
      </c>
      <c r="C59" s="131">
        <v>1</v>
      </c>
      <c r="D59" s="131">
        <v>1</v>
      </c>
      <c r="E59" s="131">
        <v>1</v>
      </c>
      <c r="F59" s="133">
        <v>16</v>
      </c>
      <c r="G59" s="132" t="s">
        <v>55</v>
      </c>
      <c r="H59" s="110">
        <v>26</v>
      </c>
      <c r="I59" s="137">
        <v>5400</v>
      </c>
      <c r="J59" s="136">
        <v>5400</v>
      </c>
      <c r="K59" s="136">
        <v>5400</v>
      </c>
      <c r="L59" s="136">
        <v>5400</v>
      </c>
    </row>
    <row r="60" spans="1:12" ht="25.5" hidden="1" customHeight="1">
      <c r="A60" s="134">
        <v>2</v>
      </c>
      <c r="B60" s="130">
        <v>2</v>
      </c>
      <c r="C60" s="131">
        <v>1</v>
      </c>
      <c r="D60" s="131">
        <v>1</v>
      </c>
      <c r="E60" s="131">
        <v>1</v>
      </c>
      <c r="F60" s="133">
        <v>17</v>
      </c>
      <c r="G60" s="132" t="s">
        <v>56</v>
      </c>
      <c r="H60" s="110">
        <v>27</v>
      </c>
      <c r="I60" s="137">
        <v>0</v>
      </c>
      <c r="J60" s="137">
        <v>0</v>
      </c>
      <c r="K60" s="137">
        <v>0</v>
      </c>
      <c r="L60" s="137">
        <v>0</v>
      </c>
    </row>
    <row r="61" spans="1:12" hidden="1">
      <c r="A61" s="134">
        <v>2</v>
      </c>
      <c r="B61" s="130">
        <v>2</v>
      </c>
      <c r="C61" s="131">
        <v>1</v>
      </c>
      <c r="D61" s="131">
        <v>1</v>
      </c>
      <c r="E61" s="131">
        <v>1</v>
      </c>
      <c r="F61" s="133">
        <v>20</v>
      </c>
      <c r="G61" s="132" t="s">
        <v>57</v>
      </c>
      <c r="H61" s="110">
        <v>28</v>
      </c>
      <c r="I61" s="137">
        <v>0</v>
      </c>
      <c r="J61" s="136">
        <v>0</v>
      </c>
      <c r="K61" s="136">
        <v>0</v>
      </c>
      <c r="L61" s="136">
        <v>0</v>
      </c>
    </row>
    <row r="62" spans="1:12" ht="25.5" customHeight="1">
      <c r="A62" s="134">
        <v>2</v>
      </c>
      <c r="B62" s="130">
        <v>2</v>
      </c>
      <c r="C62" s="131">
        <v>1</v>
      </c>
      <c r="D62" s="131">
        <v>1</v>
      </c>
      <c r="E62" s="131">
        <v>1</v>
      </c>
      <c r="F62" s="133">
        <v>21</v>
      </c>
      <c r="G62" s="132" t="s">
        <v>58</v>
      </c>
      <c r="H62" s="110">
        <v>29</v>
      </c>
      <c r="I62" s="137">
        <v>25000</v>
      </c>
      <c r="J62" s="136">
        <v>25000</v>
      </c>
      <c r="K62" s="136">
        <v>25000</v>
      </c>
      <c r="L62" s="136">
        <v>25000</v>
      </c>
    </row>
    <row r="63" spans="1:12" hidden="1">
      <c r="A63" s="134">
        <v>2</v>
      </c>
      <c r="B63" s="130">
        <v>2</v>
      </c>
      <c r="C63" s="131">
        <v>1</v>
      </c>
      <c r="D63" s="131">
        <v>1</v>
      </c>
      <c r="E63" s="131">
        <v>1</v>
      </c>
      <c r="F63" s="133">
        <v>22</v>
      </c>
      <c r="G63" s="132" t="s">
        <v>59</v>
      </c>
      <c r="H63" s="110">
        <v>30</v>
      </c>
      <c r="I63" s="137">
        <v>0</v>
      </c>
      <c r="J63" s="136">
        <v>0</v>
      </c>
      <c r="K63" s="136">
        <v>0</v>
      </c>
      <c r="L63" s="136">
        <v>0</v>
      </c>
    </row>
    <row r="64" spans="1:12">
      <c r="A64" s="134">
        <v>2</v>
      </c>
      <c r="B64" s="130">
        <v>2</v>
      </c>
      <c r="C64" s="131">
        <v>1</v>
      </c>
      <c r="D64" s="131">
        <v>1</v>
      </c>
      <c r="E64" s="131">
        <v>1</v>
      </c>
      <c r="F64" s="133">
        <v>30</v>
      </c>
      <c r="G64" s="132" t="s">
        <v>60</v>
      </c>
      <c r="H64" s="110">
        <v>31</v>
      </c>
      <c r="I64" s="137">
        <v>27700</v>
      </c>
      <c r="J64" s="136">
        <v>27700</v>
      </c>
      <c r="K64" s="136">
        <v>27700</v>
      </c>
      <c r="L64" s="136">
        <v>27700</v>
      </c>
    </row>
    <row r="65" spans="1:15" hidden="1">
      <c r="A65" s="157">
        <v>2</v>
      </c>
      <c r="B65" s="158">
        <v>3</v>
      </c>
      <c r="C65" s="122"/>
      <c r="D65" s="123"/>
      <c r="E65" s="123"/>
      <c r="F65" s="126"/>
      <c r="G65" s="159" t="s">
        <v>61</v>
      </c>
      <c r="H65" s="110">
        <v>32</v>
      </c>
      <c r="I65" s="140">
        <f>I66+I82</f>
        <v>0</v>
      </c>
      <c r="J65" s="140">
        <f>J66+J82</f>
        <v>0</v>
      </c>
      <c r="K65" s="140">
        <f>K66+K82</f>
        <v>0</v>
      </c>
      <c r="L65" s="140">
        <f>L66+L82</f>
        <v>0</v>
      </c>
    </row>
    <row r="66" spans="1:15" hidden="1">
      <c r="A66" s="134">
        <v>2</v>
      </c>
      <c r="B66" s="130">
        <v>3</v>
      </c>
      <c r="C66" s="131">
        <v>1</v>
      </c>
      <c r="D66" s="131"/>
      <c r="E66" s="131"/>
      <c r="F66" s="133"/>
      <c r="G66" s="132" t="s">
        <v>62</v>
      </c>
      <c r="H66" s="110">
        <v>33</v>
      </c>
      <c r="I66" s="119">
        <f>SUM(I67+I72+I77)</f>
        <v>0</v>
      </c>
      <c r="J66" s="160">
        <f>SUM(J67+J72+J77)</f>
        <v>0</v>
      </c>
      <c r="K66" s="120">
        <f>SUM(K67+K72+K77)</f>
        <v>0</v>
      </c>
      <c r="L66" s="119">
        <f>SUM(L67+L72+L77)</f>
        <v>0</v>
      </c>
    </row>
    <row r="67" spans="1:15" hidden="1">
      <c r="A67" s="134">
        <v>2</v>
      </c>
      <c r="B67" s="130">
        <v>3</v>
      </c>
      <c r="C67" s="131">
        <v>1</v>
      </c>
      <c r="D67" s="131">
        <v>1</v>
      </c>
      <c r="E67" s="131"/>
      <c r="F67" s="133"/>
      <c r="G67" s="132" t="s">
        <v>63</v>
      </c>
      <c r="H67" s="110">
        <v>34</v>
      </c>
      <c r="I67" s="119">
        <f>I68</f>
        <v>0</v>
      </c>
      <c r="J67" s="160">
        <f>J68</f>
        <v>0</v>
      </c>
      <c r="K67" s="120">
        <f>K68</f>
        <v>0</v>
      </c>
      <c r="L67" s="119">
        <f>L68</f>
        <v>0</v>
      </c>
    </row>
    <row r="68" spans="1:15" hidden="1">
      <c r="A68" s="134">
        <v>2</v>
      </c>
      <c r="B68" s="130">
        <v>3</v>
      </c>
      <c r="C68" s="131">
        <v>1</v>
      </c>
      <c r="D68" s="131">
        <v>1</v>
      </c>
      <c r="E68" s="131">
        <v>1</v>
      </c>
      <c r="F68" s="133"/>
      <c r="G68" s="132" t="s">
        <v>63</v>
      </c>
      <c r="H68" s="110">
        <v>35</v>
      </c>
      <c r="I68" s="119">
        <f>SUM(I69:I71)</f>
        <v>0</v>
      </c>
      <c r="J68" s="160">
        <f>SUM(J69:J71)</f>
        <v>0</v>
      </c>
      <c r="K68" s="120">
        <f>SUM(K69:K71)</f>
        <v>0</v>
      </c>
      <c r="L68" s="119">
        <f>SUM(L69:L71)</f>
        <v>0</v>
      </c>
    </row>
    <row r="69" spans="1:15" ht="25.5" hidden="1" customHeight="1">
      <c r="A69" s="134">
        <v>2</v>
      </c>
      <c r="B69" s="130">
        <v>3</v>
      </c>
      <c r="C69" s="131">
        <v>1</v>
      </c>
      <c r="D69" s="131">
        <v>1</v>
      </c>
      <c r="E69" s="131">
        <v>1</v>
      </c>
      <c r="F69" s="133">
        <v>1</v>
      </c>
      <c r="G69" s="132" t="s">
        <v>64</v>
      </c>
      <c r="H69" s="110">
        <v>36</v>
      </c>
      <c r="I69" s="137">
        <v>0</v>
      </c>
      <c r="J69" s="137">
        <v>0</v>
      </c>
      <c r="K69" s="137">
        <v>0</v>
      </c>
      <c r="L69" s="137">
        <v>0</v>
      </c>
      <c r="M69" s="161"/>
      <c r="N69" s="161"/>
      <c r="O69" s="161"/>
    </row>
    <row r="70" spans="1:15" ht="25.5" hidden="1" customHeight="1">
      <c r="A70" s="134">
        <v>2</v>
      </c>
      <c r="B70" s="125">
        <v>3</v>
      </c>
      <c r="C70" s="123">
        <v>1</v>
      </c>
      <c r="D70" s="123">
        <v>1</v>
      </c>
      <c r="E70" s="123">
        <v>1</v>
      </c>
      <c r="F70" s="126">
        <v>2</v>
      </c>
      <c r="G70" s="124" t="s">
        <v>65</v>
      </c>
      <c r="H70" s="110">
        <v>37</v>
      </c>
      <c r="I70" s="135">
        <v>0</v>
      </c>
      <c r="J70" s="135">
        <v>0</v>
      </c>
      <c r="K70" s="135">
        <v>0</v>
      </c>
      <c r="L70" s="135">
        <v>0</v>
      </c>
    </row>
    <row r="71" spans="1:15" hidden="1">
      <c r="A71" s="130">
        <v>2</v>
      </c>
      <c r="B71" s="131">
        <v>3</v>
      </c>
      <c r="C71" s="131">
        <v>1</v>
      </c>
      <c r="D71" s="131">
        <v>1</v>
      </c>
      <c r="E71" s="131">
        <v>1</v>
      </c>
      <c r="F71" s="133">
        <v>3</v>
      </c>
      <c r="G71" s="132" t="s">
        <v>66</v>
      </c>
      <c r="H71" s="110">
        <v>38</v>
      </c>
      <c r="I71" s="137">
        <v>0</v>
      </c>
      <c r="J71" s="137">
        <v>0</v>
      </c>
      <c r="K71" s="137">
        <v>0</v>
      </c>
      <c r="L71" s="137">
        <v>0</v>
      </c>
    </row>
    <row r="72" spans="1:15" ht="25.5" hidden="1" customHeight="1">
      <c r="A72" s="125">
        <v>2</v>
      </c>
      <c r="B72" s="123">
        <v>3</v>
      </c>
      <c r="C72" s="123">
        <v>1</v>
      </c>
      <c r="D72" s="123">
        <v>2</v>
      </c>
      <c r="E72" s="123"/>
      <c r="F72" s="126"/>
      <c r="G72" s="124" t="s">
        <v>67</v>
      </c>
      <c r="H72" s="110">
        <v>39</v>
      </c>
      <c r="I72" s="140">
        <f>I73</f>
        <v>0</v>
      </c>
      <c r="J72" s="162">
        <f>J73</f>
        <v>0</v>
      </c>
      <c r="K72" s="141">
        <f>K73</f>
        <v>0</v>
      </c>
      <c r="L72" s="141">
        <f>L73</f>
        <v>0</v>
      </c>
    </row>
    <row r="73" spans="1:15" ht="25.5" hidden="1" customHeight="1">
      <c r="A73" s="143">
        <v>2</v>
      </c>
      <c r="B73" s="144">
        <v>3</v>
      </c>
      <c r="C73" s="144">
        <v>1</v>
      </c>
      <c r="D73" s="144">
        <v>2</v>
      </c>
      <c r="E73" s="144">
        <v>1</v>
      </c>
      <c r="F73" s="146"/>
      <c r="G73" s="124" t="s">
        <v>67</v>
      </c>
      <c r="H73" s="110">
        <v>40</v>
      </c>
      <c r="I73" s="129">
        <f>SUM(I74:I76)</f>
        <v>0</v>
      </c>
      <c r="J73" s="163">
        <f>SUM(J74:J76)</f>
        <v>0</v>
      </c>
      <c r="K73" s="128">
        <f>SUM(K74:K76)</f>
        <v>0</v>
      </c>
      <c r="L73" s="120">
        <f>SUM(L74:L76)</f>
        <v>0</v>
      </c>
    </row>
    <row r="74" spans="1:15" ht="25.5" hidden="1" customHeight="1">
      <c r="A74" s="130">
        <v>2</v>
      </c>
      <c r="B74" s="131">
        <v>3</v>
      </c>
      <c r="C74" s="131">
        <v>1</v>
      </c>
      <c r="D74" s="131">
        <v>2</v>
      </c>
      <c r="E74" s="131">
        <v>1</v>
      </c>
      <c r="F74" s="133">
        <v>1</v>
      </c>
      <c r="G74" s="134" t="s">
        <v>64</v>
      </c>
      <c r="H74" s="110">
        <v>41</v>
      </c>
      <c r="I74" s="137">
        <v>0</v>
      </c>
      <c r="J74" s="137">
        <v>0</v>
      </c>
      <c r="K74" s="137">
        <v>0</v>
      </c>
      <c r="L74" s="137">
        <v>0</v>
      </c>
      <c r="M74" s="161"/>
      <c r="N74" s="161"/>
      <c r="O74" s="161"/>
    </row>
    <row r="75" spans="1:15" ht="25.5" hidden="1" customHeight="1">
      <c r="A75" s="130">
        <v>2</v>
      </c>
      <c r="B75" s="131">
        <v>3</v>
      </c>
      <c r="C75" s="131">
        <v>1</v>
      </c>
      <c r="D75" s="131">
        <v>2</v>
      </c>
      <c r="E75" s="131">
        <v>1</v>
      </c>
      <c r="F75" s="133">
        <v>2</v>
      </c>
      <c r="G75" s="134" t="s">
        <v>65</v>
      </c>
      <c r="H75" s="110">
        <v>42</v>
      </c>
      <c r="I75" s="137">
        <v>0</v>
      </c>
      <c r="J75" s="137">
        <v>0</v>
      </c>
      <c r="K75" s="137">
        <v>0</v>
      </c>
      <c r="L75" s="137">
        <v>0</v>
      </c>
    </row>
    <row r="76" spans="1:15" hidden="1">
      <c r="A76" s="130">
        <v>2</v>
      </c>
      <c r="B76" s="131">
        <v>3</v>
      </c>
      <c r="C76" s="131">
        <v>1</v>
      </c>
      <c r="D76" s="131">
        <v>2</v>
      </c>
      <c r="E76" s="131">
        <v>1</v>
      </c>
      <c r="F76" s="133">
        <v>3</v>
      </c>
      <c r="G76" s="134" t="s">
        <v>66</v>
      </c>
      <c r="H76" s="110">
        <v>43</v>
      </c>
      <c r="I76" s="137">
        <v>0</v>
      </c>
      <c r="J76" s="137">
        <v>0</v>
      </c>
      <c r="K76" s="137">
        <v>0</v>
      </c>
      <c r="L76" s="137">
        <v>0</v>
      </c>
    </row>
    <row r="77" spans="1:15" ht="25.5" hidden="1" customHeight="1">
      <c r="A77" s="130">
        <v>2</v>
      </c>
      <c r="B77" s="131">
        <v>3</v>
      </c>
      <c r="C77" s="131">
        <v>1</v>
      </c>
      <c r="D77" s="131">
        <v>3</v>
      </c>
      <c r="E77" s="131"/>
      <c r="F77" s="133"/>
      <c r="G77" s="134" t="s">
        <v>419</v>
      </c>
      <c r="H77" s="110">
        <v>44</v>
      </c>
      <c r="I77" s="119">
        <f>I78</f>
        <v>0</v>
      </c>
      <c r="J77" s="160">
        <f>J78</f>
        <v>0</v>
      </c>
      <c r="K77" s="120">
        <f>K78</f>
        <v>0</v>
      </c>
      <c r="L77" s="120">
        <f>L78</f>
        <v>0</v>
      </c>
    </row>
    <row r="78" spans="1:15" ht="25.5" hidden="1" customHeight="1">
      <c r="A78" s="130">
        <v>2</v>
      </c>
      <c r="B78" s="131">
        <v>3</v>
      </c>
      <c r="C78" s="131">
        <v>1</v>
      </c>
      <c r="D78" s="131">
        <v>3</v>
      </c>
      <c r="E78" s="131">
        <v>1</v>
      </c>
      <c r="F78" s="133"/>
      <c r="G78" s="134" t="s">
        <v>420</v>
      </c>
      <c r="H78" s="110">
        <v>45</v>
      </c>
      <c r="I78" s="119">
        <f>SUM(I79:I81)</f>
        <v>0</v>
      </c>
      <c r="J78" s="160">
        <f>SUM(J79:J81)</f>
        <v>0</v>
      </c>
      <c r="K78" s="120">
        <f>SUM(K79:K81)</f>
        <v>0</v>
      </c>
      <c r="L78" s="120">
        <f>SUM(L79:L81)</f>
        <v>0</v>
      </c>
    </row>
    <row r="79" spans="1:15" hidden="1">
      <c r="A79" s="125">
        <v>2</v>
      </c>
      <c r="B79" s="123">
        <v>3</v>
      </c>
      <c r="C79" s="123">
        <v>1</v>
      </c>
      <c r="D79" s="123">
        <v>3</v>
      </c>
      <c r="E79" s="123">
        <v>1</v>
      </c>
      <c r="F79" s="126">
        <v>1</v>
      </c>
      <c r="G79" s="150" t="s">
        <v>68</v>
      </c>
      <c r="H79" s="110">
        <v>46</v>
      </c>
      <c r="I79" s="135">
        <v>0</v>
      </c>
      <c r="J79" s="135">
        <v>0</v>
      </c>
      <c r="K79" s="135">
        <v>0</v>
      </c>
      <c r="L79" s="135">
        <v>0</v>
      </c>
    </row>
    <row r="80" spans="1:15" hidden="1">
      <c r="A80" s="130">
        <v>2</v>
      </c>
      <c r="B80" s="131">
        <v>3</v>
      </c>
      <c r="C80" s="131">
        <v>1</v>
      </c>
      <c r="D80" s="131">
        <v>3</v>
      </c>
      <c r="E80" s="131">
        <v>1</v>
      </c>
      <c r="F80" s="133">
        <v>2</v>
      </c>
      <c r="G80" s="134" t="s">
        <v>69</v>
      </c>
      <c r="H80" s="110">
        <v>47</v>
      </c>
      <c r="I80" s="137">
        <v>0</v>
      </c>
      <c r="J80" s="137">
        <v>0</v>
      </c>
      <c r="K80" s="137">
        <v>0</v>
      </c>
      <c r="L80" s="137">
        <v>0</v>
      </c>
    </row>
    <row r="81" spans="1:12" hidden="1">
      <c r="A81" s="125">
        <v>2</v>
      </c>
      <c r="B81" s="123">
        <v>3</v>
      </c>
      <c r="C81" s="123">
        <v>1</v>
      </c>
      <c r="D81" s="123">
        <v>3</v>
      </c>
      <c r="E81" s="123">
        <v>1</v>
      </c>
      <c r="F81" s="126">
        <v>3</v>
      </c>
      <c r="G81" s="150" t="s">
        <v>70</v>
      </c>
      <c r="H81" s="110">
        <v>48</v>
      </c>
      <c r="I81" s="135">
        <v>0</v>
      </c>
      <c r="J81" s="135">
        <v>0</v>
      </c>
      <c r="K81" s="135">
        <v>0</v>
      </c>
      <c r="L81" s="135">
        <v>0</v>
      </c>
    </row>
    <row r="82" spans="1:12" hidden="1">
      <c r="A82" s="125">
        <v>2</v>
      </c>
      <c r="B82" s="123">
        <v>3</v>
      </c>
      <c r="C82" s="123">
        <v>2</v>
      </c>
      <c r="D82" s="123"/>
      <c r="E82" s="123"/>
      <c r="F82" s="126"/>
      <c r="G82" s="150" t="s">
        <v>71</v>
      </c>
      <c r="H82" s="110">
        <v>49</v>
      </c>
      <c r="I82" s="119">
        <f t="shared" ref="I82:L83" si="3">I83</f>
        <v>0</v>
      </c>
      <c r="J82" s="119">
        <f t="shared" si="3"/>
        <v>0</v>
      </c>
      <c r="K82" s="119">
        <f t="shared" si="3"/>
        <v>0</v>
      </c>
      <c r="L82" s="119">
        <f t="shared" si="3"/>
        <v>0</v>
      </c>
    </row>
    <row r="83" spans="1:12" hidden="1">
      <c r="A83" s="125">
        <v>2</v>
      </c>
      <c r="B83" s="123">
        <v>3</v>
      </c>
      <c r="C83" s="123">
        <v>2</v>
      </c>
      <c r="D83" s="123">
        <v>1</v>
      </c>
      <c r="E83" s="123"/>
      <c r="F83" s="126"/>
      <c r="G83" s="150" t="s">
        <v>71</v>
      </c>
      <c r="H83" s="110">
        <v>50</v>
      </c>
      <c r="I83" s="119">
        <f t="shared" si="3"/>
        <v>0</v>
      </c>
      <c r="J83" s="119">
        <f t="shared" si="3"/>
        <v>0</v>
      </c>
      <c r="K83" s="119">
        <f t="shared" si="3"/>
        <v>0</v>
      </c>
      <c r="L83" s="119">
        <f t="shared" si="3"/>
        <v>0</v>
      </c>
    </row>
    <row r="84" spans="1:12" hidden="1">
      <c r="A84" s="125">
        <v>2</v>
      </c>
      <c r="B84" s="123">
        <v>3</v>
      </c>
      <c r="C84" s="123">
        <v>2</v>
      </c>
      <c r="D84" s="123">
        <v>1</v>
      </c>
      <c r="E84" s="123">
        <v>1</v>
      </c>
      <c r="F84" s="126"/>
      <c r="G84" s="150" t="s">
        <v>71</v>
      </c>
      <c r="H84" s="110">
        <v>51</v>
      </c>
      <c r="I84" s="119">
        <f>SUM(I85)</f>
        <v>0</v>
      </c>
      <c r="J84" s="119">
        <f>SUM(J85)</f>
        <v>0</v>
      </c>
      <c r="K84" s="119">
        <f>SUM(K85)</f>
        <v>0</v>
      </c>
      <c r="L84" s="119">
        <f>SUM(L85)</f>
        <v>0</v>
      </c>
    </row>
    <row r="85" spans="1:12" hidden="1">
      <c r="A85" s="125">
        <v>2</v>
      </c>
      <c r="B85" s="123">
        <v>3</v>
      </c>
      <c r="C85" s="123">
        <v>2</v>
      </c>
      <c r="D85" s="123">
        <v>1</v>
      </c>
      <c r="E85" s="123">
        <v>1</v>
      </c>
      <c r="F85" s="126">
        <v>1</v>
      </c>
      <c r="G85" s="150" t="s">
        <v>71</v>
      </c>
      <c r="H85" s="110">
        <v>52</v>
      </c>
      <c r="I85" s="137">
        <v>0</v>
      </c>
      <c r="J85" s="137">
        <v>0</v>
      </c>
      <c r="K85" s="137">
        <v>0</v>
      </c>
      <c r="L85" s="137">
        <v>0</v>
      </c>
    </row>
    <row r="86" spans="1:12" hidden="1">
      <c r="A86" s="115">
        <v>2</v>
      </c>
      <c r="B86" s="116">
        <v>4</v>
      </c>
      <c r="C86" s="116"/>
      <c r="D86" s="116"/>
      <c r="E86" s="116"/>
      <c r="F86" s="118"/>
      <c r="G86" s="164" t="s">
        <v>72</v>
      </c>
      <c r="H86" s="110">
        <v>53</v>
      </c>
      <c r="I86" s="119">
        <f t="shared" ref="I86:L88" si="4">I87</f>
        <v>0</v>
      </c>
      <c r="J86" s="160">
        <f t="shared" si="4"/>
        <v>0</v>
      </c>
      <c r="K86" s="120">
        <f t="shared" si="4"/>
        <v>0</v>
      </c>
      <c r="L86" s="120">
        <f t="shared" si="4"/>
        <v>0</v>
      </c>
    </row>
    <row r="87" spans="1:12" hidden="1">
      <c r="A87" s="130">
        <v>2</v>
      </c>
      <c r="B87" s="131">
        <v>4</v>
      </c>
      <c r="C87" s="131">
        <v>1</v>
      </c>
      <c r="D87" s="131"/>
      <c r="E87" s="131"/>
      <c r="F87" s="133"/>
      <c r="G87" s="134" t="s">
        <v>73</v>
      </c>
      <c r="H87" s="110">
        <v>54</v>
      </c>
      <c r="I87" s="119">
        <f t="shared" si="4"/>
        <v>0</v>
      </c>
      <c r="J87" s="160">
        <f t="shared" si="4"/>
        <v>0</v>
      </c>
      <c r="K87" s="120">
        <f t="shared" si="4"/>
        <v>0</v>
      </c>
      <c r="L87" s="120">
        <f t="shared" si="4"/>
        <v>0</v>
      </c>
    </row>
    <row r="88" spans="1:12" hidden="1">
      <c r="A88" s="130">
        <v>2</v>
      </c>
      <c r="B88" s="131">
        <v>4</v>
      </c>
      <c r="C88" s="131">
        <v>1</v>
      </c>
      <c r="D88" s="131">
        <v>1</v>
      </c>
      <c r="E88" s="131"/>
      <c r="F88" s="133"/>
      <c r="G88" s="134" t="s">
        <v>73</v>
      </c>
      <c r="H88" s="110">
        <v>55</v>
      </c>
      <c r="I88" s="119">
        <f t="shared" si="4"/>
        <v>0</v>
      </c>
      <c r="J88" s="160">
        <f t="shared" si="4"/>
        <v>0</v>
      </c>
      <c r="K88" s="120">
        <f t="shared" si="4"/>
        <v>0</v>
      </c>
      <c r="L88" s="120">
        <f t="shared" si="4"/>
        <v>0</v>
      </c>
    </row>
    <row r="89" spans="1:12" hidden="1">
      <c r="A89" s="130">
        <v>2</v>
      </c>
      <c r="B89" s="131">
        <v>4</v>
      </c>
      <c r="C89" s="131">
        <v>1</v>
      </c>
      <c r="D89" s="131">
        <v>1</v>
      </c>
      <c r="E89" s="131">
        <v>1</v>
      </c>
      <c r="F89" s="133"/>
      <c r="G89" s="134" t="s">
        <v>73</v>
      </c>
      <c r="H89" s="110">
        <v>56</v>
      </c>
      <c r="I89" s="119">
        <f>SUM(I90:I92)</f>
        <v>0</v>
      </c>
      <c r="J89" s="160">
        <f>SUM(J90:J92)</f>
        <v>0</v>
      </c>
      <c r="K89" s="120">
        <f>SUM(K90:K92)</f>
        <v>0</v>
      </c>
      <c r="L89" s="120">
        <f>SUM(L90:L92)</f>
        <v>0</v>
      </c>
    </row>
    <row r="90" spans="1:12" hidden="1">
      <c r="A90" s="130">
        <v>2</v>
      </c>
      <c r="B90" s="131">
        <v>4</v>
      </c>
      <c r="C90" s="131">
        <v>1</v>
      </c>
      <c r="D90" s="131">
        <v>1</v>
      </c>
      <c r="E90" s="131">
        <v>1</v>
      </c>
      <c r="F90" s="133">
        <v>1</v>
      </c>
      <c r="G90" s="134" t="s">
        <v>74</v>
      </c>
      <c r="H90" s="110">
        <v>57</v>
      </c>
      <c r="I90" s="137">
        <v>0</v>
      </c>
      <c r="J90" s="137">
        <v>0</v>
      </c>
      <c r="K90" s="137">
        <v>0</v>
      </c>
      <c r="L90" s="137">
        <v>0</v>
      </c>
    </row>
    <row r="91" spans="1:12" hidden="1">
      <c r="A91" s="130">
        <v>2</v>
      </c>
      <c r="B91" s="130">
        <v>4</v>
      </c>
      <c r="C91" s="130">
        <v>1</v>
      </c>
      <c r="D91" s="131">
        <v>1</v>
      </c>
      <c r="E91" s="131">
        <v>1</v>
      </c>
      <c r="F91" s="165">
        <v>2</v>
      </c>
      <c r="G91" s="132" t="s">
        <v>75</v>
      </c>
      <c r="H91" s="110">
        <v>58</v>
      </c>
      <c r="I91" s="137">
        <v>0</v>
      </c>
      <c r="J91" s="137">
        <v>0</v>
      </c>
      <c r="K91" s="137">
        <v>0</v>
      </c>
      <c r="L91" s="137">
        <v>0</v>
      </c>
    </row>
    <row r="92" spans="1:12" hidden="1">
      <c r="A92" s="130">
        <v>2</v>
      </c>
      <c r="B92" s="131">
        <v>4</v>
      </c>
      <c r="C92" s="130">
        <v>1</v>
      </c>
      <c r="D92" s="131">
        <v>1</v>
      </c>
      <c r="E92" s="131">
        <v>1</v>
      </c>
      <c r="F92" s="165">
        <v>3</v>
      </c>
      <c r="G92" s="132" t="s">
        <v>76</v>
      </c>
      <c r="H92" s="110">
        <v>59</v>
      </c>
      <c r="I92" s="137">
        <v>0</v>
      </c>
      <c r="J92" s="137">
        <v>0</v>
      </c>
      <c r="K92" s="137">
        <v>0</v>
      </c>
      <c r="L92" s="137">
        <v>0</v>
      </c>
    </row>
    <row r="93" spans="1:12" hidden="1">
      <c r="A93" s="115">
        <v>2</v>
      </c>
      <c r="B93" s="116">
        <v>5</v>
      </c>
      <c r="C93" s="115"/>
      <c r="D93" s="116"/>
      <c r="E93" s="116"/>
      <c r="F93" s="166"/>
      <c r="G93" s="117" t="s">
        <v>77</v>
      </c>
      <c r="H93" s="110">
        <v>60</v>
      </c>
      <c r="I93" s="119">
        <f>SUM(I94+I99+I104)</f>
        <v>0</v>
      </c>
      <c r="J93" s="160">
        <f>SUM(J94+J99+J104)</f>
        <v>0</v>
      </c>
      <c r="K93" s="120">
        <f>SUM(K94+K99+K104)</f>
        <v>0</v>
      </c>
      <c r="L93" s="120">
        <f>SUM(L94+L99+L104)</f>
        <v>0</v>
      </c>
    </row>
    <row r="94" spans="1:12" hidden="1">
      <c r="A94" s="125">
        <v>2</v>
      </c>
      <c r="B94" s="123">
        <v>5</v>
      </c>
      <c r="C94" s="125">
        <v>1</v>
      </c>
      <c r="D94" s="123"/>
      <c r="E94" s="123"/>
      <c r="F94" s="167"/>
      <c r="G94" s="124" t="s">
        <v>78</v>
      </c>
      <c r="H94" s="110">
        <v>61</v>
      </c>
      <c r="I94" s="140">
        <f t="shared" ref="I94:L95" si="5">I95</f>
        <v>0</v>
      </c>
      <c r="J94" s="162">
        <f t="shared" si="5"/>
        <v>0</v>
      </c>
      <c r="K94" s="141">
        <f t="shared" si="5"/>
        <v>0</v>
      </c>
      <c r="L94" s="141">
        <f t="shared" si="5"/>
        <v>0</v>
      </c>
    </row>
    <row r="95" spans="1:12" hidden="1">
      <c r="A95" s="130">
        <v>2</v>
      </c>
      <c r="B95" s="131">
        <v>5</v>
      </c>
      <c r="C95" s="130">
        <v>1</v>
      </c>
      <c r="D95" s="131">
        <v>1</v>
      </c>
      <c r="E95" s="131"/>
      <c r="F95" s="165"/>
      <c r="G95" s="132" t="s">
        <v>78</v>
      </c>
      <c r="H95" s="110">
        <v>62</v>
      </c>
      <c r="I95" s="119">
        <f t="shared" si="5"/>
        <v>0</v>
      </c>
      <c r="J95" s="160">
        <f t="shared" si="5"/>
        <v>0</v>
      </c>
      <c r="K95" s="120">
        <f t="shared" si="5"/>
        <v>0</v>
      </c>
      <c r="L95" s="120">
        <f t="shared" si="5"/>
        <v>0</v>
      </c>
    </row>
    <row r="96" spans="1:12" hidden="1">
      <c r="A96" s="130">
        <v>2</v>
      </c>
      <c r="B96" s="131">
        <v>5</v>
      </c>
      <c r="C96" s="130">
        <v>1</v>
      </c>
      <c r="D96" s="131">
        <v>1</v>
      </c>
      <c r="E96" s="131">
        <v>1</v>
      </c>
      <c r="F96" s="165"/>
      <c r="G96" s="132" t="s">
        <v>78</v>
      </c>
      <c r="H96" s="110">
        <v>63</v>
      </c>
      <c r="I96" s="119">
        <f>SUM(I97:I98)</f>
        <v>0</v>
      </c>
      <c r="J96" s="160">
        <f>SUM(J97:J98)</f>
        <v>0</v>
      </c>
      <c r="K96" s="120">
        <f>SUM(K97:K98)</f>
        <v>0</v>
      </c>
      <c r="L96" s="120">
        <f>SUM(L97:L98)</f>
        <v>0</v>
      </c>
    </row>
    <row r="97" spans="1:19" ht="25.5" hidden="1" customHeight="1">
      <c r="A97" s="130">
        <v>2</v>
      </c>
      <c r="B97" s="131">
        <v>5</v>
      </c>
      <c r="C97" s="130">
        <v>1</v>
      </c>
      <c r="D97" s="131">
        <v>1</v>
      </c>
      <c r="E97" s="131">
        <v>1</v>
      </c>
      <c r="F97" s="165">
        <v>1</v>
      </c>
      <c r="G97" s="132" t="s">
        <v>79</v>
      </c>
      <c r="H97" s="110">
        <v>64</v>
      </c>
      <c r="I97" s="137">
        <v>0</v>
      </c>
      <c r="J97" s="137">
        <v>0</v>
      </c>
      <c r="K97" s="137">
        <v>0</v>
      </c>
      <c r="L97" s="137">
        <v>0</v>
      </c>
    </row>
    <row r="98" spans="1:19" ht="25.5" hidden="1" customHeight="1">
      <c r="A98" s="130">
        <v>2</v>
      </c>
      <c r="B98" s="131">
        <v>5</v>
      </c>
      <c r="C98" s="130">
        <v>1</v>
      </c>
      <c r="D98" s="131">
        <v>1</v>
      </c>
      <c r="E98" s="131">
        <v>1</v>
      </c>
      <c r="F98" s="165">
        <v>2</v>
      </c>
      <c r="G98" s="132" t="s">
        <v>80</v>
      </c>
      <c r="H98" s="110">
        <v>65</v>
      </c>
      <c r="I98" s="137">
        <v>0</v>
      </c>
      <c r="J98" s="137">
        <v>0</v>
      </c>
      <c r="K98" s="137">
        <v>0</v>
      </c>
      <c r="L98" s="137">
        <v>0</v>
      </c>
    </row>
    <row r="99" spans="1:19" hidden="1">
      <c r="A99" s="130">
        <v>2</v>
      </c>
      <c r="B99" s="131">
        <v>5</v>
      </c>
      <c r="C99" s="130">
        <v>2</v>
      </c>
      <c r="D99" s="131"/>
      <c r="E99" s="131"/>
      <c r="F99" s="165"/>
      <c r="G99" s="132" t="s">
        <v>81</v>
      </c>
      <c r="H99" s="110">
        <v>66</v>
      </c>
      <c r="I99" s="119">
        <f t="shared" ref="I99:L100" si="6">I100</f>
        <v>0</v>
      </c>
      <c r="J99" s="160">
        <f t="shared" si="6"/>
        <v>0</v>
      </c>
      <c r="K99" s="120">
        <f t="shared" si="6"/>
        <v>0</v>
      </c>
      <c r="L99" s="119">
        <f t="shared" si="6"/>
        <v>0</v>
      </c>
    </row>
    <row r="100" spans="1:19" hidden="1">
      <c r="A100" s="134">
        <v>2</v>
      </c>
      <c r="B100" s="130">
        <v>5</v>
      </c>
      <c r="C100" s="131">
        <v>2</v>
      </c>
      <c r="D100" s="132">
        <v>1</v>
      </c>
      <c r="E100" s="130"/>
      <c r="F100" s="165"/>
      <c r="G100" s="132" t="s">
        <v>81</v>
      </c>
      <c r="H100" s="110">
        <v>67</v>
      </c>
      <c r="I100" s="119">
        <f t="shared" si="6"/>
        <v>0</v>
      </c>
      <c r="J100" s="160">
        <f t="shared" si="6"/>
        <v>0</v>
      </c>
      <c r="K100" s="120">
        <f t="shared" si="6"/>
        <v>0</v>
      </c>
      <c r="L100" s="119">
        <f t="shared" si="6"/>
        <v>0</v>
      </c>
    </row>
    <row r="101" spans="1:19" hidden="1">
      <c r="A101" s="134">
        <v>2</v>
      </c>
      <c r="B101" s="130">
        <v>5</v>
      </c>
      <c r="C101" s="131">
        <v>2</v>
      </c>
      <c r="D101" s="132">
        <v>1</v>
      </c>
      <c r="E101" s="130">
        <v>1</v>
      </c>
      <c r="F101" s="165"/>
      <c r="G101" s="132" t="s">
        <v>81</v>
      </c>
      <c r="H101" s="110">
        <v>68</v>
      </c>
      <c r="I101" s="119">
        <f>SUM(I102:I103)</f>
        <v>0</v>
      </c>
      <c r="J101" s="160">
        <f>SUM(J102:J103)</f>
        <v>0</v>
      </c>
      <c r="K101" s="120">
        <f>SUM(K102:K103)</f>
        <v>0</v>
      </c>
      <c r="L101" s="119">
        <f>SUM(L102:L103)</f>
        <v>0</v>
      </c>
    </row>
    <row r="102" spans="1:19" ht="25.5" hidden="1" customHeight="1">
      <c r="A102" s="134">
        <v>2</v>
      </c>
      <c r="B102" s="130">
        <v>5</v>
      </c>
      <c r="C102" s="131">
        <v>2</v>
      </c>
      <c r="D102" s="132">
        <v>1</v>
      </c>
      <c r="E102" s="130">
        <v>1</v>
      </c>
      <c r="F102" s="165">
        <v>1</v>
      </c>
      <c r="G102" s="132" t="s">
        <v>82</v>
      </c>
      <c r="H102" s="110">
        <v>69</v>
      </c>
      <c r="I102" s="137">
        <v>0</v>
      </c>
      <c r="J102" s="137">
        <v>0</v>
      </c>
      <c r="K102" s="137">
        <v>0</v>
      </c>
      <c r="L102" s="137">
        <v>0</v>
      </c>
    </row>
    <row r="103" spans="1:19" ht="25.5" hidden="1" customHeight="1">
      <c r="A103" s="134">
        <v>2</v>
      </c>
      <c r="B103" s="130">
        <v>5</v>
      </c>
      <c r="C103" s="131">
        <v>2</v>
      </c>
      <c r="D103" s="132">
        <v>1</v>
      </c>
      <c r="E103" s="130">
        <v>1</v>
      </c>
      <c r="F103" s="165">
        <v>2</v>
      </c>
      <c r="G103" s="132" t="s">
        <v>83</v>
      </c>
      <c r="H103" s="110">
        <v>70</v>
      </c>
      <c r="I103" s="137">
        <v>0</v>
      </c>
      <c r="J103" s="137">
        <v>0</v>
      </c>
      <c r="K103" s="137">
        <v>0</v>
      </c>
      <c r="L103" s="137">
        <v>0</v>
      </c>
    </row>
    <row r="104" spans="1:19" ht="25.5" hidden="1" customHeight="1">
      <c r="A104" s="134">
        <v>2</v>
      </c>
      <c r="B104" s="130">
        <v>5</v>
      </c>
      <c r="C104" s="131">
        <v>3</v>
      </c>
      <c r="D104" s="132"/>
      <c r="E104" s="130"/>
      <c r="F104" s="165"/>
      <c r="G104" s="132" t="s">
        <v>84</v>
      </c>
      <c r="H104" s="110">
        <v>71</v>
      </c>
      <c r="I104" s="119">
        <f>I105+I109</f>
        <v>0</v>
      </c>
      <c r="J104" s="119">
        <f>J105+J109</f>
        <v>0</v>
      </c>
      <c r="K104" s="119">
        <f>K105+K109</f>
        <v>0</v>
      </c>
      <c r="L104" s="119">
        <f>L105+L109</f>
        <v>0</v>
      </c>
    </row>
    <row r="105" spans="1:19" ht="25.5" hidden="1" customHeight="1">
      <c r="A105" s="134">
        <v>2</v>
      </c>
      <c r="B105" s="130">
        <v>5</v>
      </c>
      <c r="C105" s="131">
        <v>3</v>
      </c>
      <c r="D105" s="132">
        <v>1</v>
      </c>
      <c r="E105" s="130"/>
      <c r="F105" s="165"/>
      <c r="G105" s="132" t="s">
        <v>85</v>
      </c>
      <c r="H105" s="110">
        <v>72</v>
      </c>
      <c r="I105" s="119">
        <f>I106</f>
        <v>0</v>
      </c>
      <c r="J105" s="160">
        <f>J106</f>
        <v>0</v>
      </c>
      <c r="K105" s="120">
        <f>K106</f>
        <v>0</v>
      </c>
      <c r="L105" s="119">
        <f>L106</f>
        <v>0</v>
      </c>
    </row>
    <row r="106" spans="1:19" ht="25.5" hidden="1" customHeight="1">
      <c r="A106" s="142">
        <v>2</v>
      </c>
      <c r="B106" s="143">
        <v>5</v>
      </c>
      <c r="C106" s="144">
        <v>3</v>
      </c>
      <c r="D106" s="145">
        <v>1</v>
      </c>
      <c r="E106" s="143">
        <v>1</v>
      </c>
      <c r="F106" s="168"/>
      <c r="G106" s="145" t="s">
        <v>85</v>
      </c>
      <c r="H106" s="110">
        <v>73</v>
      </c>
      <c r="I106" s="129">
        <f>SUM(I107:I108)</f>
        <v>0</v>
      </c>
      <c r="J106" s="163">
        <f>SUM(J107:J108)</f>
        <v>0</v>
      </c>
      <c r="K106" s="128">
        <f>SUM(K107:K108)</f>
        <v>0</v>
      </c>
      <c r="L106" s="129">
        <f>SUM(L107:L108)</f>
        <v>0</v>
      </c>
    </row>
    <row r="107" spans="1:19" ht="25.5" hidden="1" customHeight="1">
      <c r="A107" s="134">
        <v>2</v>
      </c>
      <c r="B107" s="130">
        <v>5</v>
      </c>
      <c r="C107" s="131">
        <v>3</v>
      </c>
      <c r="D107" s="132">
        <v>1</v>
      </c>
      <c r="E107" s="130">
        <v>1</v>
      </c>
      <c r="F107" s="165">
        <v>1</v>
      </c>
      <c r="G107" s="132" t="s">
        <v>85</v>
      </c>
      <c r="H107" s="110">
        <v>74</v>
      </c>
      <c r="I107" s="137">
        <v>0</v>
      </c>
      <c r="J107" s="137">
        <v>0</v>
      </c>
      <c r="K107" s="137">
        <v>0</v>
      </c>
      <c r="L107" s="137">
        <v>0</v>
      </c>
    </row>
    <row r="108" spans="1:19" ht="25.5" hidden="1" customHeight="1">
      <c r="A108" s="142">
        <v>2</v>
      </c>
      <c r="B108" s="143">
        <v>5</v>
      </c>
      <c r="C108" s="144">
        <v>3</v>
      </c>
      <c r="D108" s="145">
        <v>1</v>
      </c>
      <c r="E108" s="143">
        <v>1</v>
      </c>
      <c r="F108" s="168">
        <v>2</v>
      </c>
      <c r="G108" s="145" t="s">
        <v>86</v>
      </c>
      <c r="H108" s="110">
        <v>75</v>
      </c>
      <c r="I108" s="137">
        <v>0</v>
      </c>
      <c r="J108" s="137">
        <v>0</v>
      </c>
      <c r="K108" s="137">
        <v>0</v>
      </c>
      <c r="L108" s="137">
        <v>0</v>
      </c>
      <c r="S108" s="169"/>
    </row>
    <row r="109" spans="1:19" ht="25.5" hidden="1" customHeight="1">
      <c r="A109" s="142">
        <v>2</v>
      </c>
      <c r="B109" s="143">
        <v>5</v>
      </c>
      <c r="C109" s="144">
        <v>3</v>
      </c>
      <c r="D109" s="145">
        <v>2</v>
      </c>
      <c r="E109" s="143"/>
      <c r="F109" s="168"/>
      <c r="G109" s="145" t="s">
        <v>87</v>
      </c>
      <c r="H109" s="110">
        <v>76</v>
      </c>
      <c r="I109" s="120">
        <f>I110</f>
        <v>0</v>
      </c>
      <c r="J109" s="119">
        <f>J110</f>
        <v>0</v>
      </c>
      <c r="K109" s="119">
        <f>K110</f>
        <v>0</v>
      </c>
      <c r="L109" s="119">
        <f>L110</f>
        <v>0</v>
      </c>
    </row>
    <row r="110" spans="1:19" ht="25.5" hidden="1" customHeight="1">
      <c r="A110" s="142">
        <v>2</v>
      </c>
      <c r="B110" s="143">
        <v>5</v>
      </c>
      <c r="C110" s="144">
        <v>3</v>
      </c>
      <c r="D110" s="145">
        <v>2</v>
      </c>
      <c r="E110" s="143">
        <v>1</v>
      </c>
      <c r="F110" s="168"/>
      <c r="G110" s="145" t="s">
        <v>87</v>
      </c>
      <c r="H110" s="110">
        <v>77</v>
      </c>
      <c r="I110" s="129">
        <f>SUM(I111:I112)</f>
        <v>0</v>
      </c>
      <c r="J110" s="129">
        <f>SUM(J111:J112)</f>
        <v>0</v>
      </c>
      <c r="K110" s="129">
        <f>SUM(K111:K112)</f>
        <v>0</v>
      </c>
      <c r="L110" s="129">
        <f>SUM(L111:L112)</f>
        <v>0</v>
      </c>
    </row>
    <row r="111" spans="1:19" ht="25.5" hidden="1" customHeight="1">
      <c r="A111" s="142">
        <v>2</v>
      </c>
      <c r="B111" s="143">
        <v>5</v>
      </c>
      <c r="C111" s="144">
        <v>3</v>
      </c>
      <c r="D111" s="145">
        <v>2</v>
      </c>
      <c r="E111" s="143">
        <v>1</v>
      </c>
      <c r="F111" s="168">
        <v>1</v>
      </c>
      <c r="G111" s="145" t="s">
        <v>87</v>
      </c>
      <c r="H111" s="110">
        <v>78</v>
      </c>
      <c r="I111" s="137">
        <v>0</v>
      </c>
      <c r="J111" s="137">
        <v>0</v>
      </c>
      <c r="K111" s="137">
        <v>0</v>
      </c>
      <c r="L111" s="137">
        <v>0</v>
      </c>
    </row>
    <row r="112" spans="1:19" hidden="1">
      <c r="A112" s="142">
        <v>2</v>
      </c>
      <c r="B112" s="143">
        <v>5</v>
      </c>
      <c r="C112" s="144">
        <v>3</v>
      </c>
      <c r="D112" s="145">
        <v>2</v>
      </c>
      <c r="E112" s="143">
        <v>1</v>
      </c>
      <c r="F112" s="168">
        <v>2</v>
      </c>
      <c r="G112" s="145" t="s">
        <v>88</v>
      </c>
      <c r="H112" s="110">
        <v>79</v>
      </c>
      <c r="I112" s="137">
        <v>0</v>
      </c>
      <c r="J112" s="137">
        <v>0</v>
      </c>
      <c r="K112" s="137">
        <v>0</v>
      </c>
      <c r="L112" s="137">
        <v>0</v>
      </c>
    </row>
    <row r="113" spans="1:12" hidden="1">
      <c r="A113" s="164">
        <v>2</v>
      </c>
      <c r="B113" s="115">
        <v>6</v>
      </c>
      <c r="C113" s="116"/>
      <c r="D113" s="117"/>
      <c r="E113" s="115"/>
      <c r="F113" s="166"/>
      <c r="G113" s="170" t="s">
        <v>89</v>
      </c>
      <c r="H113" s="110">
        <v>80</v>
      </c>
      <c r="I113" s="119">
        <f>SUM(I114+I119+I123+I127+I131+I135)</f>
        <v>0</v>
      </c>
      <c r="J113" s="119">
        <f>SUM(J114+J119+J123+J127+J131+J135)</f>
        <v>0</v>
      </c>
      <c r="K113" s="119">
        <f>SUM(K114+K119+K123+K127+K131+K135)</f>
        <v>0</v>
      </c>
      <c r="L113" s="119">
        <f>SUM(L114+L119+L123+L127+L131+L135)</f>
        <v>0</v>
      </c>
    </row>
    <row r="114" spans="1:12" hidden="1">
      <c r="A114" s="142">
        <v>2</v>
      </c>
      <c r="B114" s="143">
        <v>6</v>
      </c>
      <c r="C114" s="144">
        <v>1</v>
      </c>
      <c r="D114" s="145"/>
      <c r="E114" s="143"/>
      <c r="F114" s="168"/>
      <c r="G114" s="145" t="s">
        <v>90</v>
      </c>
      <c r="H114" s="110">
        <v>81</v>
      </c>
      <c r="I114" s="129">
        <f t="shared" ref="I114:L115" si="7">I115</f>
        <v>0</v>
      </c>
      <c r="J114" s="163">
        <f t="shared" si="7"/>
        <v>0</v>
      </c>
      <c r="K114" s="128">
        <f t="shared" si="7"/>
        <v>0</v>
      </c>
      <c r="L114" s="129">
        <f t="shared" si="7"/>
        <v>0</v>
      </c>
    </row>
    <row r="115" spans="1:12" hidden="1">
      <c r="A115" s="134">
        <v>2</v>
      </c>
      <c r="B115" s="130">
        <v>6</v>
      </c>
      <c r="C115" s="131">
        <v>1</v>
      </c>
      <c r="D115" s="132">
        <v>1</v>
      </c>
      <c r="E115" s="130"/>
      <c r="F115" s="165"/>
      <c r="G115" s="132" t="s">
        <v>90</v>
      </c>
      <c r="H115" s="110">
        <v>82</v>
      </c>
      <c r="I115" s="119">
        <f t="shared" si="7"/>
        <v>0</v>
      </c>
      <c r="J115" s="160">
        <f t="shared" si="7"/>
        <v>0</v>
      </c>
      <c r="K115" s="120">
        <f t="shared" si="7"/>
        <v>0</v>
      </c>
      <c r="L115" s="119">
        <f t="shared" si="7"/>
        <v>0</v>
      </c>
    </row>
    <row r="116" spans="1:12" hidden="1">
      <c r="A116" s="134">
        <v>2</v>
      </c>
      <c r="B116" s="130">
        <v>6</v>
      </c>
      <c r="C116" s="131">
        <v>1</v>
      </c>
      <c r="D116" s="132">
        <v>1</v>
      </c>
      <c r="E116" s="130">
        <v>1</v>
      </c>
      <c r="F116" s="165"/>
      <c r="G116" s="132" t="s">
        <v>90</v>
      </c>
      <c r="H116" s="110">
        <v>83</v>
      </c>
      <c r="I116" s="119">
        <f>SUM(I117:I118)</f>
        <v>0</v>
      </c>
      <c r="J116" s="160">
        <f>SUM(J117:J118)</f>
        <v>0</v>
      </c>
      <c r="K116" s="120">
        <f>SUM(K117:K118)</f>
        <v>0</v>
      </c>
      <c r="L116" s="119">
        <f>SUM(L117:L118)</f>
        <v>0</v>
      </c>
    </row>
    <row r="117" spans="1:12" hidden="1">
      <c r="A117" s="134">
        <v>2</v>
      </c>
      <c r="B117" s="130">
        <v>6</v>
      </c>
      <c r="C117" s="131">
        <v>1</v>
      </c>
      <c r="D117" s="132">
        <v>1</v>
      </c>
      <c r="E117" s="130">
        <v>1</v>
      </c>
      <c r="F117" s="165">
        <v>1</v>
      </c>
      <c r="G117" s="132" t="s">
        <v>91</v>
      </c>
      <c r="H117" s="110">
        <v>84</v>
      </c>
      <c r="I117" s="137">
        <v>0</v>
      </c>
      <c r="J117" s="137">
        <v>0</v>
      </c>
      <c r="K117" s="137">
        <v>0</v>
      </c>
      <c r="L117" s="137">
        <v>0</v>
      </c>
    </row>
    <row r="118" spans="1:12" hidden="1">
      <c r="A118" s="150">
        <v>2</v>
      </c>
      <c r="B118" s="125">
        <v>6</v>
      </c>
      <c r="C118" s="123">
        <v>1</v>
      </c>
      <c r="D118" s="124">
        <v>1</v>
      </c>
      <c r="E118" s="125">
        <v>1</v>
      </c>
      <c r="F118" s="167">
        <v>2</v>
      </c>
      <c r="G118" s="124" t="s">
        <v>92</v>
      </c>
      <c r="H118" s="110">
        <v>85</v>
      </c>
      <c r="I118" s="135">
        <v>0</v>
      </c>
      <c r="J118" s="135">
        <v>0</v>
      </c>
      <c r="K118" s="135">
        <v>0</v>
      </c>
      <c r="L118" s="135">
        <v>0</v>
      </c>
    </row>
    <row r="119" spans="1:12" ht="25.5" hidden="1" customHeight="1">
      <c r="A119" s="134">
        <v>2</v>
      </c>
      <c r="B119" s="130">
        <v>6</v>
      </c>
      <c r="C119" s="131">
        <v>2</v>
      </c>
      <c r="D119" s="132"/>
      <c r="E119" s="130"/>
      <c r="F119" s="165"/>
      <c r="G119" s="132" t="s">
        <v>93</v>
      </c>
      <c r="H119" s="110">
        <v>86</v>
      </c>
      <c r="I119" s="119">
        <f t="shared" ref="I119:L121" si="8">I120</f>
        <v>0</v>
      </c>
      <c r="J119" s="160">
        <f t="shared" si="8"/>
        <v>0</v>
      </c>
      <c r="K119" s="120">
        <f t="shared" si="8"/>
        <v>0</v>
      </c>
      <c r="L119" s="119">
        <f t="shared" si="8"/>
        <v>0</v>
      </c>
    </row>
    <row r="120" spans="1:12" ht="25.5" hidden="1" customHeight="1">
      <c r="A120" s="134">
        <v>2</v>
      </c>
      <c r="B120" s="130">
        <v>6</v>
      </c>
      <c r="C120" s="131">
        <v>2</v>
      </c>
      <c r="D120" s="132">
        <v>1</v>
      </c>
      <c r="E120" s="130"/>
      <c r="F120" s="165"/>
      <c r="G120" s="132" t="s">
        <v>93</v>
      </c>
      <c r="H120" s="110">
        <v>87</v>
      </c>
      <c r="I120" s="119">
        <f t="shared" si="8"/>
        <v>0</v>
      </c>
      <c r="J120" s="160">
        <f t="shared" si="8"/>
        <v>0</v>
      </c>
      <c r="K120" s="120">
        <f t="shared" si="8"/>
        <v>0</v>
      </c>
      <c r="L120" s="119">
        <f t="shared" si="8"/>
        <v>0</v>
      </c>
    </row>
    <row r="121" spans="1:12" ht="25.5" hidden="1" customHeight="1">
      <c r="A121" s="134">
        <v>2</v>
      </c>
      <c r="B121" s="130">
        <v>6</v>
      </c>
      <c r="C121" s="131">
        <v>2</v>
      </c>
      <c r="D121" s="132">
        <v>1</v>
      </c>
      <c r="E121" s="130">
        <v>1</v>
      </c>
      <c r="F121" s="165"/>
      <c r="G121" s="132" t="s">
        <v>93</v>
      </c>
      <c r="H121" s="110">
        <v>88</v>
      </c>
      <c r="I121" s="171">
        <f t="shared" si="8"/>
        <v>0</v>
      </c>
      <c r="J121" s="172">
        <f t="shared" si="8"/>
        <v>0</v>
      </c>
      <c r="K121" s="173">
        <f t="shared" si="8"/>
        <v>0</v>
      </c>
      <c r="L121" s="171">
        <f t="shared" si="8"/>
        <v>0</v>
      </c>
    </row>
    <row r="122" spans="1:12" ht="25.5" hidden="1" customHeight="1">
      <c r="A122" s="134">
        <v>2</v>
      </c>
      <c r="B122" s="130">
        <v>6</v>
      </c>
      <c r="C122" s="131">
        <v>2</v>
      </c>
      <c r="D122" s="132">
        <v>1</v>
      </c>
      <c r="E122" s="130">
        <v>1</v>
      </c>
      <c r="F122" s="165">
        <v>1</v>
      </c>
      <c r="G122" s="132" t="s">
        <v>93</v>
      </c>
      <c r="H122" s="110">
        <v>89</v>
      </c>
      <c r="I122" s="137">
        <v>0</v>
      </c>
      <c r="J122" s="137">
        <v>0</v>
      </c>
      <c r="K122" s="137">
        <v>0</v>
      </c>
      <c r="L122" s="137">
        <v>0</v>
      </c>
    </row>
    <row r="123" spans="1:12" ht="25.5" hidden="1" customHeight="1">
      <c r="A123" s="150">
        <v>2</v>
      </c>
      <c r="B123" s="125">
        <v>6</v>
      </c>
      <c r="C123" s="123">
        <v>3</v>
      </c>
      <c r="D123" s="124"/>
      <c r="E123" s="125"/>
      <c r="F123" s="167"/>
      <c r="G123" s="124" t="s">
        <v>94</v>
      </c>
      <c r="H123" s="110">
        <v>90</v>
      </c>
      <c r="I123" s="140">
        <f t="shared" ref="I123:L125" si="9">I124</f>
        <v>0</v>
      </c>
      <c r="J123" s="162">
        <f t="shared" si="9"/>
        <v>0</v>
      </c>
      <c r="K123" s="141">
        <f t="shared" si="9"/>
        <v>0</v>
      </c>
      <c r="L123" s="140">
        <f t="shared" si="9"/>
        <v>0</v>
      </c>
    </row>
    <row r="124" spans="1:12" ht="25.5" hidden="1" customHeight="1">
      <c r="A124" s="134">
        <v>2</v>
      </c>
      <c r="B124" s="130">
        <v>6</v>
      </c>
      <c r="C124" s="131">
        <v>3</v>
      </c>
      <c r="D124" s="132">
        <v>1</v>
      </c>
      <c r="E124" s="130"/>
      <c r="F124" s="165"/>
      <c r="G124" s="132" t="s">
        <v>94</v>
      </c>
      <c r="H124" s="110">
        <v>91</v>
      </c>
      <c r="I124" s="119">
        <f t="shared" si="9"/>
        <v>0</v>
      </c>
      <c r="J124" s="160">
        <f t="shared" si="9"/>
        <v>0</v>
      </c>
      <c r="K124" s="120">
        <f t="shared" si="9"/>
        <v>0</v>
      </c>
      <c r="L124" s="119">
        <f t="shared" si="9"/>
        <v>0</v>
      </c>
    </row>
    <row r="125" spans="1:12" ht="25.5" hidden="1" customHeight="1">
      <c r="A125" s="134">
        <v>2</v>
      </c>
      <c r="B125" s="130">
        <v>6</v>
      </c>
      <c r="C125" s="131">
        <v>3</v>
      </c>
      <c r="D125" s="132">
        <v>1</v>
      </c>
      <c r="E125" s="130">
        <v>1</v>
      </c>
      <c r="F125" s="165"/>
      <c r="G125" s="132" t="s">
        <v>94</v>
      </c>
      <c r="H125" s="110">
        <v>92</v>
      </c>
      <c r="I125" s="119">
        <f t="shared" si="9"/>
        <v>0</v>
      </c>
      <c r="J125" s="160">
        <f t="shared" si="9"/>
        <v>0</v>
      </c>
      <c r="K125" s="120">
        <f t="shared" si="9"/>
        <v>0</v>
      </c>
      <c r="L125" s="119">
        <f t="shared" si="9"/>
        <v>0</v>
      </c>
    </row>
    <row r="126" spans="1:12" ht="25.5" hidden="1" customHeight="1">
      <c r="A126" s="134">
        <v>2</v>
      </c>
      <c r="B126" s="130">
        <v>6</v>
      </c>
      <c r="C126" s="131">
        <v>3</v>
      </c>
      <c r="D126" s="132">
        <v>1</v>
      </c>
      <c r="E126" s="130">
        <v>1</v>
      </c>
      <c r="F126" s="165">
        <v>1</v>
      </c>
      <c r="G126" s="132" t="s">
        <v>94</v>
      </c>
      <c r="H126" s="110">
        <v>93</v>
      </c>
      <c r="I126" s="137">
        <v>0</v>
      </c>
      <c r="J126" s="137">
        <v>0</v>
      </c>
      <c r="K126" s="137">
        <v>0</v>
      </c>
      <c r="L126" s="137">
        <v>0</v>
      </c>
    </row>
    <row r="127" spans="1:12" ht="25.5" hidden="1" customHeight="1">
      <c r="A127" s="150">
        <v>2</v>
      </c>
      <c r="B127" s="125">
        <v>6</v>
      </c>
      <c r="C127" s="123">
        <v>4</v>
      </c>
      <c r="D127" s="124"/>
      <c r="E127" s="125"/>
      <c r="F127" s="167"/>
      <c r="G127" s="124" t="s">
        <v>95</v>
      </c>
      <c r="H127" s="110">
        <v>94</v>
      </c>
      <c r="I127" s="140">
        <f t="shared" ref="I127:L129" si="10">I128</f>
        <v>0</v>
      </c>
      <c r="J127" s="162">
        <f t="shared" si="10"/>
        <v>0</v>
      </c>
      <c r="K127" s="141">
        <f t="shared" si="10"/>
        <v>0</v>
      </c>
      <c r="L127" s="140">
        <f t="shared" si="10"/>
        <v>0</v>
      </c>
    </row>
    <row r="128" spans="1:12" ht="25.5" hidden="1" customHeight="1">
      <c r="A128" s="134">
        <v>2</v>
      </c>
      <c r="B128" s="130">
        <v>6</v>
      </c>
      <c r="C128" s="131">
        <v>4</v>
      </c>
      <c r="D128" s="132">
        <v>1</v>
      </c>
      <c r="E128" s="130"/>
      <c r="F128" s="165"/>
      <c r="G128" s="132" t="s">
        <v>95</v>
      </c>
      <c r="H128" s="110">
        <v>95</v>
      </c>
      <c r="I128" s="119">
        <f t="shared" si="10"/>
        <v>0</v>
      </c>
      <c r="J128" s="160">
        <f t="shared" si="10"/>
        <v>0</v>
      </c>
      <c r="K128" s="120">
        <f t="shared" si="10"/>
        <v>0</v>
      </c>
      <c r="L128" s="119">
        <f t="shared" si="10"/>
        <v>0</v>
      </c>
    </row>
    <row r="129" spans="1:12" ht="25.5" hidden="1" customHeight="1">
      <c r="A129" s="134">
        <v>2</v>
      </c>
      <c r="B129" s="130">
        <v>6</v>
      </c>
      <c r="C129" s="131">
        <v>4</v>
      </c>
      <c r="D129" s="132">
        <v>1</v>
      </c>
      <c r="E129" s="130">
        <v>1</v>
      </c>
      <c r="F129" s="165"/>
      <c r="G129" s="132" t="s">
        <v>95</v>
      </c>
      <c r="H129" s="110">
        <v>96</v>
      </c>
      <c r="I129" s="119">
        <f t="shared" si="10"/>
        <v>0</v>
      </c>
      <c r="J129" s="160">
        <f t="shared" si="10"/>
        <v>0</v>
      </c>
      <c r="K129" s="120">
        <f t="shared" si="10"/>
        <v>0</v>
      </c>
      <c r="L129" s="119">
        <f t="shared" si="10"/>
        <v>0</v>
      </c>
    </row>
    <row r="130" spans="1:12" ht="25.5" hidden="1" customHeight="1">
      <c r="A130" s="134">
        <v>2</v>
      </c>
      <c r="B130" s="130">
        <v>6</v>
      </c>
      <c r="C130" s="131">
        <v>4</v>
      </c>
      <c r="D130" s="132">
        <v>1</v>
      </c>
      <c r="E130" s="130">
        <v>1</v>
      </c>
      <c r="F130" s="165">
        <v>1</v>
      </c>
      <c r="G130" s="132" t="s">
        <v>95</v>
      </c>
      <c r="H130" s="110">
        <v>97</v>
      </c>
      <c r="I130" s="137">
        <v>0</v>
      </c>
      <c r="J130" s="137">
        <v>0</v>
      </c>
      <c r="K130" s="137">
        <v>0</v>
      </c>
      <c r="L130" s="137">
        <v>0</v>
      </c>
    </row>
    <row r="131" spans="1:12" ht="25.5" hidden="1" customHeight="1">
      <c r="A131" s="142">
        <v>2</v>
      </c>
      <c r="B131" s="151">
        <v>6</v>
      </c>
      <c r="C131" s="152">
        <v>5</v>
      </c>
      <c r="D131" s="154"/>
      <c r="E131" s="151"/>
      <c r="F131" s="174"/>
      <c r="G131" s="154" t="s">
        <v>96</v>
      </c>
      <c r="H131" s="110">
        <v>98</v>
      </c>
      <c r="I131" s="147">
        <f t="shared" ref="I131:L133" si="11">I132</f>
        <v>0</v>
      </c>
      <c r="J131" s="175">
        <f t="shared" si="11"/>
        <v>0</v>
      </c>
      <c r="K131" s="148">
        <f t="shared" si="11"/>
        <v>0</v>
      </c>
      <c r="L131" s="147">
        <f t="shared" si="11"/>
        <v>0</v>
      </c>
    </row>
    <row r="132" spans="1:12" ht="25.5" hidden="1" customHeight="1">
      <c r="A132" s="134">
        <v>2</v>
      </c>
      <c r="B132" s="130">
        <v>6</v>
      </c>
      <c r="C132" s="131">
        <v>5</v>
      </c>
      <c r="D132" s="132">
        <v>1</v>
      </c>
      <c r="E132" s="130"/>
      <c r="F132" s="165"/>
      <c r="G132" s="154" t="s">
        <v>96</v>
      </c>
      <c r="H132" s="110">
        <v>99</v>
      </c>
      <c r="I132" s="119">
        <f t="shared" si="11"/>
        <v>0</v>
      </c>
      <c r="J132" s="160">
        <f t="shared" si="11"/>
        <v>0</v>
      </c>
      <c r="K132" s="120">
        <f t="shared" si="11"/>
        <v>0</v>
      </c>
      <c r="L132" s="119">
        <f t="shared" si="11"/>
        <v>0</v>
      </c>
    </row>
    <row r="133" spans="1:12" ht="25.5" hidden="1" customHeight="1">
      <c r="A133" s="134">
        <v>2</v>
      </c>
      <c r="B133" s="130">
        <v>6</v>
      </c>
      <c r="C133" s="131">
        <v>5</v>
      </c>
      <c r="D133" s="132">
        <v>1</v>
      </c>
      <c r="E133" s="130">
        <v>1</v>
      </c>
      <c r="F133" s="165"/>
      <c r="G133" s="154" t="s">
        <v>96</v>
      </c>
      <c r="H133" s="110">
        <v>100</v>
      </c>
      <c r="I133" s="119">
        <f t="shared" si="11"/>
        <v>0</v>
      </c>
      <c r="J133" s="160">
        <f t="shared" si="11"/>
        <v>0</v>
      </c>
      <c r="K133" s="120">
        <f t="shared" si="11"/>
        <v>0</v>
      </c>
      <c r="L133" s="119">
        <f t="shared" si="11"/>
        <v>0</v>
      </c>
    </row>
    <row r="134" spans="1:12" ht="25.5" hidden="1" customHeight="1">
      <c r="A134" s="130">
        <v>2</v>
      </c>
      <c r="B134" s="131">
        <v>6</v>
      </c>
      <c r="C134" s="130">
        <v>5</v>
      </c>
      <c r="D134" s="130">
        <v>1</v>
      </c>
      <c r="E134" s="132">
        <v>1</v>
      </c>
      <c r="F134" s="165">
        <v>1</v>
      </c>
      <c r="G134" s="130" t="s">
        <v>97</v>
      </c>
      <c r="H134" s="110">
        <v>101</v>
      </c>
      <c r="I134" s="137">
        <v>0</v>
      </c>
      <c r="J134" s="137">
        <v>0</v>
      </c>
      <c r="K134" s="137">
        <v>0</v>
      </c>
      <c r="L134" s="137">
        <v>0</v>
      </c>
    </row>
    <row r="135" spans="1:12" ht="26.25" hidden="1" customHeight="1">
      <c r="A135" s="134">
        <v>2</v>
      </c>
      <c r="B135" s="131">
        <v>6</v>
      </c>
      <c r="C135" s="130">
        <v>6</v>
      </c>
      <c r="D135" s="131"/>
      <c r="E135" s="132"/>
      <c r="F135" s="133"/>
      <c r="G135" s="176" t="s">
        <v>98</v>
      </c>
      <c r="H135" s="110">
        <v>102</v>
      </c>
      <c r="I135" s="120">
        <f t="shared" ref="I135:L137" si="12">I136</f>
        <v>0</v>
      </c>
      <c r="J135" s="119">
        <f t="shared" si="12"/>
        <v>0</v>
      </c>
      <c r="K135" s="119">
        <f t="shared" si="12"/>
        <v>0</v>
      </c>
      <c r="L135" s="119">
        <f t="shared" si="12"/>
        <v>0</v>
      </c>
    </row>
    <row r="136" spans="1:12" ht="26.25" hidden="1" customHeight="1">
      <c r="A136" s="134">
        <v>2</v>
      </c>
      <c r="B136" s="131">
        <v>6</v>
      </c>
      <c r="C136" s="130">
        <v>6</v>
      </c>
      <c r="D136" s="131">
        <v>1</v>
      </c>
      <c r="E136" s="132"/>
      <c r="F136" s="133"/>
      <c r="G136" s="176" t="s">
        <v>98</v>
      </c>
      <c r="H136" s="177">
        <v>103</v>
      </c>
      <c r="I136" s="119">
        <f t="shared" si="12"/>
        <v>0</v>
      </c>
      <c r="J136" s="119">
        <f t="shared" si="12"/>
        <v>0</v>
      </c>
      <c r="K136" s="119">
        <f t="shared" si="12"/>
        <v>0</v>
      </c>
      <c r="L136" s="119">
        <f t="shared" si="12"/>
        <v>0</v>
      </c>
    </row>
    <row r="137" spans="1:12" ht="26.25" hidden="1" customHeight="1">
      <c r="A137" s="134">
        <v>2</v>
      </c>
      <c r="B137" s="131">
        <v>6</v>
      </c>
      <c r="C137" s="130">
        <v>6</v>
      </c>
      <c r="D137" s="131">
        <v>1</v>
      </c>
      <c r="E137" s="132">
        <v>1</v>
      </c>
      <c r="F137" s="133"/>
      <c r="G137" s="176" t="s">
        <v>98</v>
      </c>
      <c r="H137" s="177">
        <v>104</v>
      </c>
      <c r="I137" s="119">
        <f t="shared" si="12"/>
        <v>0</v>
      </c>
      <c r="J137" s="119">
        <f t="shared" si="12"/>
        <v>0</v>
      </c>
      <c r="K137" s="119">
        <f t="shared" si="12"/>
        <v>0</v>
      </c>
      <c r="L137" s="119">
        <f t="shared" si="12"/>
        <v>0</v>
      </c>
    </row>
    <row r="138" spans="1:12" ht="26.25" hidden="1" customHeight="1">
      <c r="A138" s="134">
        <v>2</v>
      </c>
      <c r="B138" s="131">
        <v>6</v>
      </c>
      <c r="C138" s="130">
        <v>6</v>
      </c>
      <c r="D138" s="131">
        <v>1</v>
      </c>
      <c r="E138" s="132">
        <v>1</v>
      </c>
      <c r="F138" s="133">
        <v>1</v>
      </c>
      <c r="G138" s="91" t="s">
        <v>98</v>
      </c>
      <c r="H138" s="177">
        <v>105</v>
      </c>
      <c r="I138" s="137">
        <v>0</v>
      </c>
      <c r="J138" s="178">
        <v>0</v>
      </c>
      <c r="K138" s="137">
        <v>0</v>
      </c>
      <c r="L138" s="137">
        <v>0</v>
      </c>
    </row>
    <row r="139" spans="1:12">
      <c r="A139" s="164">
        <v>2</v>
      </c>
      <c r="B139" s="115">
        <v>7</v>
      </c>
      <c r="C139" s="115"/>
      <c r="D139" s="116"/>
      <c r="E139" s="116"/>
      <c r="F139" s="118"/>
      <c r="G139" s="117" t="s">
        <v>99</v>
      </c>
      <c r="H139" s="177">
        <v>106</v>
      </c>
      <c r="I139" s="120">
        <f>SUM(I140+I145+I153)</f>
        <v>10328</v>
      </c>
      <c r="J139" s="160">
        <f>SUM(J140+J145+J153)</f>
        <v>10328</v>
      </c>
      <c r="K139" s="120">
        <f>SUM(K140+K145+K153)</f>
        <v>10328</v>
      </c>
      <c r="L139" s="119">
        <f>SUM(L140+L145+L153)</f>
        <v>10328</v>
      </c>
    </row>
    <row r="140" spans="1:12" hidden="1">
      <c r="A140" s="134">
        <v>2</v>
      </c>
      <c r="B140" s="130">
        <v>7</v>
      </c>
      <c r="C140" s="130">
        <v>1</v>
      </c>
      <c r="D140" s="131"/>
      <c r="E140" s="131"/>
      <c r="F140" s="133"/>
      <c r="G140" s="132" t="s">
        <v>100</v>
      </c>
      <c r="H140" s="177">
        <v>107</v>
      </c>
      <c r="I140" s="120">
        <f t="shared" ref="I140:L141" si="13">I141</f>
        <v>0</v>
      </c>
      <c r="J140" s="160">
        <f t="shared" si="13"/>
        <v>0</v>
      </c>
      <c r="K140" s="120">
        <f t="shared" si="13"/>
        <v>0</v>
      </c>
      <c r="L140" s="119">
        <f t="shared" si="13"/>
        <v>0</v>
      </c>
    </row>
    <row r="141" spans="1:12" hidden="1">
      <c r="A141" s="134">
        <v>2</v>
      </c>
      <c r="B141" s="130">
        <v>7</v>
      </c>
      <c r="C141" s="130">
        <v>1</v>
      </c>
      <c r="D141" s="131">
        <v>1</v>
      </c>
      <c r="E141" s="131"/>
      <c r="F141" s="133"/>
      <c r="G141" s="132" t="s">
        <v>100</v>
      </c>
      <c r="H141" s="177">
        <v>108</v>
      </c>
      <c r="I141" s="120">
        <f t="shared" si="13"/>
        <v>0</v>
      </c>
      <c r="J141" s="160">
        <f t="shared" si="13"/>
        <v>0</v>
      </c>
      <c r="K141" s="120">
        <f t="shared" si="13"/>
        <v>0</v>
      </c>
      <c r="L141" s="119">
        <f t="shared" si="13"/>
        <v>0</v>
      </c>
    </row>
    <row r="142" spans="1:12" hidden="1">
      <c r="A142" s="134">
        <v>2</v>
      </c>
      <c r="B142" s="130">
        <v>7</v>
      </c>
      <c r="C142" s="130">
        <v>1</v>
      </c>
      <c r="D142" s="131">
        <v>1</v>
      </c>
      <c r="E142" s="131">
        <v>1</v>
      </c>
      <c r="F142" s="133"/>
      <c r="G142" s="132" t="s">
        <v>100</v>
      </c>
      <c r="H142" s="177">
        <v>109</v>
      </c>
      <c r="I142" s="120">
        <f>SUM(I143:I144)</f>
        <v>0</v>
      </c>
      <c r="J142" s="160">
        <f>SUM(J143:J144)</f>
        <v>0</v>
      </c>
      <c r="K142" s="120">
        <f>SUM(K143:K144)</f>
        <v>0</v>
      </c>
      <c r="L142" s="119">
        <f>SUM(L143:L144)</f>
        <v>0</v>
      </c>
    </row>
    <row r="143" spans="1:12" hidden="1">
      <c r="A143" s="150">
        <v>2</v>
      </c>
      <c r="B143" s="125">
        <v>7</v>
      </c>
      <c r="C143" s="150">
        <v>1</v>
      </c>
      <c r="D143" s="130">
        <v>1</v>
      </c>
      <c r="E143" s="123">
        <v>1</v>
      </c>
      <c r="F143" s="126">
        <v>1</v>
      </c>
      <c r="G143" s="124" t="s">
        <v>101</v>
      </c>
      <c r="H143" s="177">
        <v>110</v>
      </c>
      <c r="I143" s="179">
        <v>0</v>
      </c>
      <c r="J143" s="179">
        <v>0</v>
      </c>
      <c r="K143" s="179">
        <v>0</v>
      </c>
      <c r="L143" s="179">
        <v>0</v>
      </c>
    </row>
    <row r="144" spans="1:12" hidden="1">
      <c r="A144" s="130">
        <v>2</v>
      </c>
      <c r="B144" s="130">
        <v>7</v>
      </c>
      <c r="C144" s="134">
        <v>1</v>
      </c>
      <c r="D144" s="130">
        <v>1</v>
      </c>
      <c r="E144" s="131">
        <v>1</v>
      </c>
      <c r="F144" s="133">
        <v>2</v>
      </c>
      <c r="G144" s="132" t="s">
        <v>102</v>
      </c>
      <c r="H144" s="177">
        <v>111</v>
      </c>
      <c r="I144" s="136">
        <v>0</v>
      </c>
      <c r="J144" s="136">
        <v>0</v>
      </c>
      <c r="K144" s="136">
        <v>0</v>
      </c>
      <c r="L144" s="136">
        <v>0</v>
      </c>
    </row>
    <row r="145" spans="1:12" ht="25.5" hidden="1" customHeight="1">
      <c r="A145" s="142">
        <v>2</v>
      </c>
      <c r="B145" s="143">
        <v>7</v>
      </c>
      <c r="C145" s="142">
        <v>2</v>
      </c>
      <c r="D145" s="143"/>
      <c r="E145" s="144"/>
      <c r="F145" s="146"/>
      <c r="G145" s="145" t="s">
        <v>103</v>
      </c>
      <c r="H145" s="177">
        <v>112</v>
      </c>
      <c r="I145" s="128">
        <f t="shared" ref="I145:L146" si="14">I146</f>
        <v>0</v>
      </c>
      <c r="J145" s="163">
        <f t="shared" si="14"/>
        <v>0</v>
      </c>
      <c r="K145" s="128">
        <f t="shared" si="14"/>
        <v>0</v>
      </c>
      <c r="L145" s="129">
        <f t="shared" si="14"/>
        <v>0</v>
      </c>
    </row>
    <row r="146" spans="1:12" ht="25.5" hidden="1" customHeight="1">
      <c r="A146" s="134">
        <v>2</v>
      </c>
      <c r="B146" s="130">
        <v>7</v>
      </c>
      <c r="C146" s="134">
        <v>2</v>
      </c>
      <c r="D146" s="130">
        <v>1</v>
      </c>
      <c r="E146" s="131"/>
      <c r="F146" s="133"/>
      <c r="G146" s="132" t="s">
        <v>104</v>
      </c>
      <c r="H146" s="177">
        <v>113</v>
      </c>
      <c r="I146" s="120">
        <f t="shared" si="14"/>
        <v>0</v>
      </c>
      <c r="J146" s="160">
        <f t="shared" si="14"/>
        <v>0</v>
      </c>
      <c r="K146" s="120">
        <f t="shared" si="14"/>
        <v>0</v>
      </c>
      <c r="L146" s="119">
        <f t="shared" si="14"/>
        <v>0</v>
      </c>
    </row>
    <row r="147" spans="1:12" ht="25.5" hidden="1" customHeight="1">
      <c r="A147" s="134">
        <v>2</v>
      </c>
      <c r="B147" s="130">
        <v>7</v>
      </c>
      <c r="C147" s="134">
        <v>2</v>
      </c>
      <c r="D147" s="130">
        <v>1</v>
      </c>
      <c r="E147" s="131">
        <v>1</v>
      </c>
      <c r="F147" s="133"/>
      <c r="G147" s="132" t="s">
        <v>104</v>
      </c>
      <c r="H147" s="177">
        <v>114</v>
      </c>
      <c r="I147" s="120">
        <f>SUM(I148:I149)</f>
        <v>0</v>
      </c>
      <c r="J147" s="160">
        <f>SUM(J148:J149)</f>
        <v>0</v>
      </c>
      <c r="K147" s="120">
        <f>SUM(K148:K149)</f>
        <v>0</v>
      </c>
      <c r="L147" s="119">
        <f>SUM(L148:L149)</f>
        <v>0</v>
      </c>
    </row>
    <row r="148" spans="1:12" hidden="1">
      <c r="A148" s="134">
        <v>2</v>
      </c>
      <c r="B148" s="130">
        <v>7</v>
      </c>
      <c r="C148" s="134">
        <v>2</v>
      </c>
      <c r="D148" s="130">
        <v>1</v>
      </c>
      <c r="E148" s="131">
        <v>1</v>
      </c>
      <c r="F148" s="133">
        <v>1</v>
      </c>
      <c r="G148" s="132" t="s">
        <v>105</v>
      </c>
      <c r="H148" s="177">
        <v>115</v>
      </c>
      <c r="I148" s="136">
        <v>0</v>
      </c>
      <c r="J148" s="136">
        <v>0</v>
      </c>
      <c r="K148" s="136">
        <v>0</v>
      </c>
      <c r="L148" s="136">
        <v>0</v>
      </c>
    </row>
    <row r="149" spans="1:12" hidden="1">
      <c r="A149" s="134">
        <v>2</v>
      </c>
      <c r="B149" s="130">
        <v>7</v>
      </c>
      <c r="C149" s="134">
        <v>2</v>
      </c>
      <c r="D149" s="130">
        <v>1</v>
      </c>
      <c r="E149" s="131">
        <v>1</v>
      </c>
      <c r="F149" s="133">
        <v>2</v>
      </c>
      <c r="G149" s="132" t="s">
        <v>106</v>
      </c>
      <c r="H149" s="177">
        <v>116</v>
      </c>
      <c r="I149" s="136">
        <v>0</v>
      </c>
      <c r="J149" s="136">
        <v>0</v>
      </c>
      <c r="K149" s="136">
        <v>0</v>
      </c>
      <c r="L149" s="136">
        <v>0</v>
      </c>
    </row>
    <row r="150" spans="1:12" hidden="1">
      <c r="A150" s="134">
        <v>2</v>
      </c>
      <c r="B150" s="130">
        <v>7</v>
      </c>
      <c r="C150" s="134">
        <v>2</v>
      </c>
      <c r="D150" s="130">
        <v>2</v>
      </c>
      <c r="E150" s="131"/>
      <c r="F150" s="133"/>
      <c r="G150" s="132" t="s">
        <v>107</v>
      </c>
      <c r="H150" s="177">
        <v>117</v>
      </c>
      <c r="I150" s="120">
        <f>I151</f>
        <v>0</v>
      </c>
      <c r="J150" s="120">
        <f>J151</f>
        <v>0</v>
      </c>
      <c r="K150" s="120">
        <f>K151</f>
        <v>0</v>
      </c>
      <c r="L150" s="120">
        <f>L151</f>
        <v>0</v>
      </c>
    </row>
    <row r="151" spans="1:12" hidden="1">
      <c r="A151" s="134">
        <v>2</v>
      </c>
      <c r="B151" s="130">
        <v>7</v>
      </c>
      <c r="C151" s="134">
        <v>2</v>
      </c>
      <c r="D151" s="130">
        <v>2</v>
      </c>
      <c r="E151" s="131">
        <v>1</v>
      </c>
      <c r="F151" s="133"/>
      <c r="G151" s="132" t="s">
        <v>107</v>
      </c>
      <c r="H151" s="177">
        <v>118</v>
      </c>
      <c r="I151" s="120">
        <f>SUM(I152)</f>
        <v>0</v>
      </c>
      <c r="J151" s="120">
        <f>SUM(J152)</f>
        <v>0</v>
      </c>
      <c r="K151" s="120">
        <f>SUM(K152)</f>
        <v>0</v>
      </c>
      <c r="L151" s="120">
        <f>SUM(L152)</f>
        <v>0</v>
      </c>
    </row>
    <row r="152" spans="1:12" hidden="1">
      <c r="A152" s="134">
        <v>2</v>
      </c>
      <c r="B152" s="130">
        <v>7</v>
      </c>
      <c r="C152" s="134">
        <v>2</v>
      </c>
      <c r="D152" s="130">
        <v>2</v>
      </c>
      <c r="E152" s="131">
        <v>1</v>
      </c>
      <c r="F152" s="133">
        <v>1</v>
      </c>
      <c r="G152" s="132" t="s">
        <v>107</v>
      </c>
      <c r="H152" s="177">
        <v>119</v>
      </c>
      <c r="I152" s="136">
        <v>0</v>
      </c>
      <c r="J152" s="136">
        <v>0</v>
      </c>
      <c r="K152" s="136">
        <v>0</v>
      </c>
      <c r="L152" s="136">
        <v>0</v>
      </c>
    </row>
    <row r="153" spans="1:12">
      <c r="A153" s="134">
        <v>2</v>
      </c>
      <c r="B153" s="130">
        <v>7</v>
      </c>
      <c r="C153" s="134">
        <v>3</v>
      </c>
      <c r="D153" s="130"/>
      <c r="E153" s="131"/>
      <c r="F153" s="133"/>
      <c r="G153" s="132" t="s">
        <v>108</v>
      </c>
      <c r="H153" s="177">
        <v>120</v>
      </c>
      <c r="I153" s="120">
        <f t="shared" ref="I153:L154" si="15">I154</f>
        <v>10328</v>
      </c>
      <c r="J153" s="160">
        <f t="shared" si="15"/>
        <v>10328</v>
      </c>
      <c r="K153" s="120">
        <f t="shared" si="15"/>
        <v>10328</v>
      </c>
      <c r="L153" s="119">
        <f t="shared" si="15"/>
        <v>10328</v>
      </c>
    </row>
    <row r="154" spans="1:12">
      <c r="A154" s="142">
        <v>2</v>
      </c>
      <c r="B154" s="151">
        <v>7</v>
      </c>
      <c r="C154" s="180">
        <v>3</v>
      </c>
      <c r="D154" s="151">
        <v>1</v>
      </c>
      <c r="E154" s="152"/>
      <c r="F154" s="153"/>
      <c r="G154" s="154" t="s">
        <v>108</v>
      </c>
      <c r="H154" s="177">
        <v>121</v>
      </c>
      <c r="I154" s="148">
        <f t="shared" si="15"/>
        <v>10328</v>
      </c>
      <c r="J154" s="175">
        <f t="shared" si="15"/>
        <v>10328</v>
      </c>
      <c r="K154" s="148">
        <f t="shared" si="15"/>
        <v>10328</v>
      </c>
      <c r="L154" s="147">
        <f t="shared" si="15"/>
        <v>10328</v>
      </c>
    </row>
    <row r="155" spans="1:12">
      <c r="A155" s="134">
        <v>2</v>
      </c>
      <c r="B155" s="130">
        <v>7</v>
      </c>
      <c r="C155" s="134">
        <v>3</v>
      </c>
      <c r="D155" s="130">
        <v>1</v>
      </c>
      <c r="E155" s="131">
        <v>1</v>
      </c>
      <c r="F155" s="133"/>
      <c r="G155" s="132" t="s">
        <v>108</v>
      </c>
      <c r="H155" s="177">
        <v>122</v>
      </c>
      <c r="I155" s="120">
        <f>SUM(I156:I157)</f>
        <v>10328</v>
      </c>
      <c r="J155" s="160">
        <f>SUM(J156:J157)</f>
        <v>10328</v>
      </c>
      <c r="K155" s="120">
        <f>SUM(K156:K157)</f>
        <v>10328</v>
      </c>
      <c r="L155" s="119">
        <f>SUM(L156:L157)</f>
        <v>10328</v>
      </c>
    </row>
    <row r="156" spans="1:12">
      <c r="A156" s="150">
        <v>2</v>
      </c>
      <c r="B156" s="125">
        <v>7</v>
      </c>
      <c r="C156" s="150">
        <v>3</v>
      </c>
      <c r="D156" s="125">
        <v>1</v>
      </c>
      <c r="E156" s="123">
        <v>1</v>
      </c>
      <c r="F156" s="126">
        <v>1</v>
      </c>
      <c r="G156" s="124" t="s">
        <v>109</v>
      </c>
      <c r="H156" s="177">
        <v>123</v>
      </c>
      <c r="I156" s="179">
        <v>10328</v>
      </c>
      <c r="J156" s="179">
        <v>10328</v>
      </c>
      <c r="K156" s="179">
        <v>10328</v>
      </c>
      <c r="L156" s="179">
        <v>10328</v>
      </c>
    </row>
    <row r="157" spans="1:12" hidden="1">
      <c r="A157" s="134">
        <v>2</v>
      </c>
      <c r="B157" s="130">
        <v>7</v>
      </c>
      <c r="C157" s="134">
        <v>3</v>
      </c>
      <c r="D157" s="130">
        <v>1</v>
      </c>
      <c r="E157" s="131">
        <v>1</v>
      </c>
      <c r="F157" s="133">
        <v>2</v>
      </c>
      <c r="G157" s="132" t="s">
        <v>110</v>
      </c>
      <c r="H157" s="177">
        <v>124</v>
      </c>
      <c r="I157" s="136">
        <v>0</v>
      </c>
      <c r="J157" s="137">
        <v>0</v>
      </c>
      <c r="K157" s="137">
        <v>0</v>
      </c>
      <c r="L157" s="137">
        <v>0</v>
      </c>
    </row>
    <row r="158" spans="1:12" hidden="1">
      <c r="A158" s="164">
        <v>2</v>
      </c>
      <c r="B158" s="164">
        <v>8</v>
      </c>
      <c r="C158" s="115"/>
      <c r="D158" s="139"/>
      <c r="E158" s="122"/>
      <c r="F158" s="181"/>
      <c r="G158" s="127" t="s">
        <v>111</v>
      </c>
      <c r="H158" s="177">
        <v>125</v>
      </c>
      <c r="I158" s="141">
        <f>I159</f>
        <v>0</v>
      </c>
      <c r="J158" s="162">
        <f>J159</f>
        <v>0</v>
      </c>
      <c r="K158" s="141">
        <f>K159</f>
        <v>0</v>
      </c>
      <c r="L158" s="140">
        <f>L159</f>
        <v>0</v>
      </c>
    </row>
    <row r="159" spans="1:12" hidden="1">
      <c r="A159" s="142">
        <v>2</v>
      </c>
      <c r="B159" s="142">
        <v>8</v>
      </c>
      <c r="C159" s="142">
        <v>1</v>
      </c>
      <c r="D159" s="143"/>
      <c r="E159" s="144"/>
      <c r="F159" s="146"/>
      <c r="G159" s="124" t="s">
        <v>111</v>
      </c>
      <c r="H159" s="177">
        <v>126</v>
      </c>
      <c r="I159" s="141">
        <f>I160+I165</f>
        <v>0</v>
      </c>
      <c r="J159" s="162">
        <f>J160+J165</f>
        <v>0</v>
      </c>
      <c r="K159" s="141">
        <f>K160+K165</f>
        <v>0</v>
      </c>
      <c r="L159" s="140">
        <f>L160+L165</f>
        <v>0</v>
      </c>
    </row>
    <row r="160" spans="1:12" hidden="1">
      <c r="A160" s="134">
        <v>2</v>
      </c>
      <c r="B160" s="130">
        <v>8</v>
      </c>
      <c r="C160" s="132">
        <v>1</v>
      </c>
      <c r="D160" s="130">
        <v>1</v>
      </c>
      <c r="E160" s="131"/>
      <c r="F160" s="133"/>
      <c r="G160" s="132" t="s">
        <v>112</v>
      </c>
      <c r="H160" s="177">
        <v>127</v>
      </c>
      <c r="I160" s="120">
        <f>I161</f>
        <v>0</v>
      </c>
      <c r="J160" s="160">
        <f>J161</f>
        <v>0</v>
      </c>
      <c r="K160" s="120">
        <f>K161</f>
        <v>0</v>
      </c>
      <c r="L160" s="119">
        <f>L161</f>
        <v>0</v>
      </c>
    </row>
    <row r="161" spans="1:15" hidden="1">
      <c r="A161" s="134">
        <v>2</v>
      </c>
      <c r="B161" s="130">
        <v>8</v>
      </c>
      <c r="C161" s="124">
        <v>1</v>
      </c>
      <c r="D161" s="125">
        <v>1</v>
      </c>
      <c r="E161" s="123">
        <v>1</v>
      </c>
      <c r="F161" s="126"/>
      <c r="G161" s="132" t="s">
        <v>112</v>
      </c>
      <c r="H161" s="177">
        <v>128</v>
      </c>
      <c r="I161" s="141">
        <f>SUM(I162:I164)</f>
        <v>0</v>
      </c>
      <c r="J161" s="141">
        <f>SUM(J162:J164)</f>
        <v>0</v>
      </c>
      <c r="K161" s="141">
        <f>SUM(K162:K164)</f>
        <v>0</v>
      </c>
      <c r="L161" s="141">
        <f>SUM(L162:L164)</f>
        <v>0</v>
      </c>
    </row>
    <row r="162" spans="1:15" hidden="1">
      <c r="A162" s="130">
        <v>2</v>
      </c>
      <c r="B162" s="125">
        <v>8</v>
      </c>
      <c r="C162" s="132">
        <v>1</v>
      </c>
      <c r="D162" s="130">
        <v>1</v>
      </c>
      <c r="E162" s="131">
        <v>1</v>
      </c>
      <c r="F162" s="133">
        <v>1</v>
      </c>
      <c r="G162" s="132" t="s">
        <v>113</v>
      </c>
      <c r="H162" s="177">
        <v>129</v>
      </c>
      <c r="I162" s="136">
        <v>0</v>
      </c>
      <c r="J162" s="136">
        <v>0</v>
      </c>
      <c r="K162" s="136">
        <v>0</v>
      </c>
      <c r="L162" s="136">
        <v>0</v>
      </c>
    </row>
    <row r="163" spans="1:15" ht="25.5" hidden="1" customHeight="1">
      <c r="A163" s="142">
        <v>2</v>
      </c>
      <c r="B163" s="151">
        <v>8</v>
      </c>
      <c r="C163" s="154">
        <v>1</v>
      </c>
      <c r="D163" s="151">
        <v>1</v>
      </c>
      <c r="E163" s="152">
        <v>1</v>
      </c>
      <c r="F163" s="153">
        <v>2</v>
      </c>
      <c r="G163" s="154" t="s">
        <v>114</v>
      </c>
      <c r="H163" s="177">
        <v>130</v>
      </c>
      <c r="I163" s="182">
        <v>0</v>
      </c>
      <c r="J163" s="182">
        <v>0</v>
      </c>
      <c r="K163" s="182">
        <v>0</v>
      </c>
      <c r="L163" s="182">
        <v>0</v>
      </c>
    </row>
    <row r="164" spans="1:15" hidden="1">
      <c r="A164" s="142">
        <v>2</v>
      </c>
      <c r="B164" s="151">
        <v>8</v>
      </c>
      <c r="C164" s="154">
        <v>1</v>
      </c>
      <c r="D164" s="151">
        <v>1</v>
      </c>
      <c r="E164" s="152">
        <v>1</v>
      </c>
      <c r="F164" s="153">
        <v>3</v>
      </c>
      <c r="G164" s="154" t="s">
        <v>115</v>
      </c>
      <c r="H164" s="177">
        <v>131</v>
      </c>
      <c r="I164" s="182">
        <v>0</v>
      </c>
      <c r="J164" s="183">
        <v>0</v>
      </c>
      <c r="K164" s="182">
        <v>0</v>
      </c>
      <c r="L164" s="155">
        <v>0</v>
      </c>
    </row>
    <row r="165" spans="1:15" hidden="1">
      <c r="A165" s="134">
        <v>2</v>
      </c>
      <c r="B165" s="130">
        <v>8</v>
      </c>
      <c r="C165" s="132">
        <v>1</v>
      </c>
      <c r="D165" s="130">
        <v>2</v>
      </c>
      <c r="E165" s="131"/>
      <c r="F165" s="133"/>
      <c r="G165" s="132" t="s">
        <v>116</v>
      </c>
      <c r="H165" s="177">
        <v>132</v>
      </c>
      <c r="I165" s="120">
        <f t="shared" ref="I165:L166" si="16">I166</f>
        <v>0</v>
      </c>
      <c r="J165" s="160">
        <f t="shared" si="16"/>
        <v>0</v>
      </c>
      <c r="K165" s="120">
        <f t="shared" si="16"/>
        <v>0</v>
      </c>
      <c r="L165" s="119">
        <f t="shared" si="16"/>
        <v>0</v>
      </c>
    </row>
    <row r="166" spans="1:15" hidden="1">
      <c r="A166" s="134">
        <v>2</v>
      </c>
      <c r="B166" s="130">
        <v>8</v>
      </c>
      <c r="C166" s="132">
        <v>1</v>
      </c>
      <c r="D166" s="130">
        <v>2</v>
      </c>
      <c r="E166" s="131">
        <v>1</v>
      </c>
      <c r="F166" s="133"/>
      <c r="G166" s="132" t="s">
        <v>116</v>
      </c>
      <c r="H166" s="177">
        <v>133</v>
      </c>
      <c r="I166" s="120">
        <f t="shared" si="16"/>
        <v>0</v>
      </c>
      <c r="J166" s="160">
        <f t="shared" si="16"/>
        <v>0</v>
      </c>
      <c r="K166" s="120">
        <f t="shared" si="16"/>
        <v>0</v>
      </c>
      <c r="L166" s="119">
        <f t="shared" si="16"/>
        <v>0</v>
      </c>
    </row>
    <row r="167" spans="1:15" hidden="1">
      <c r="A167" s="142">
        <v>2</v>
      </c>
      <c r="B167" s="143">
        <v>8</v>
      </c>
      <c r="C167" s="145">
        <v>1</v>
      </c>
      <c r="D167" s="143">
        <v>2</v>
      </c>
      <c r="E167" s="144">
        <v>1</v>
      </c>
      <c r="F167" s="146">
        <v>1</v>
      </c>
      <c r="G167" s="132" t="s">
        <v>116</v>
      </c>
      <c r="H167" s="177">
        <v>134</v>
      </c>
      <c r="I167" s="184">
        <v>0</v>
      </c>
      <c r="J167" s="137">
        <v>0</v>
      </c>
      <c r="K167" s="137">
        <v>0</v>
      </c>
      <c r="L167" s="137">
        <v>0</v>
      </c>
    </row>
    <row r="168" spans="1:15" ht="38.25" hidden="1" customHeight="1">
      <c r="A168" s="164">
        <v>2</v>
      </c>
      <c r="B168" s="115">
        <v>9</v>
      </c>
      <c r="C168" s="117"/>
      <c r="D168" s="115"/>
      <c r="E168" s="116"/>
      <c r="F168" s="118"/>
      <c r="G168" s="117" t="s">
        <v>117</v>
      </c>
      <c r="H168" s="177">
        <v>135</v>
      </c>
      <c r="I168" s="120">
        <f>I169+I173</f>
        <v>0</v>
      </c>
      <c r="J168" s="160">
        <f>J169+J173</f>
        <v>0</v>
      </c>
      <c r="K168" s="120">
        <f>K169+K173</f>
        <v>0</v>
      </c>
      <c r="L168" s="119">
        <f>L169+L173</f>
        <v>0</v>
      </c>
    </row>
    <row r="169" spans="1:15" ht="38.25" hidden="1" customHeight="1">
      <c r="A169" s="134">
        <v>2</v>
      </c>
      <c r="B169" s="130">
        <v>9</v>
      </c>
      <c r="C169" s="132">
        <v>1</v>
      </c>
      <c r="D169" s="130"/>
      <c r="E169" s="131"/>
      <c r="F169" s="133"/>
      <c r="G169" s="132" t="s">
        <v>118</v>
      </c>
      <c r="H169" s="177">
        <v>136</v>
      </c>
      <c r="I169" s="120">
        <f t="shared" ref="I169:L171" si="17">I170</f>
        <v>0</v>
      </c>
      <c r="J169" s="160">
        <f t="shared" si="17"/>
        <v>0</v>
      </c>
      <c r="K169" s="120">
        <f t="shared" si="17"/>
        <v>0</v>
      </c>
      <c r="L169" s="119">
        <f t="shared" si="17"/>
        <v>0</v>
      </c>
      <c r="M169" s="145"/>
      <c r="N169" s="145"/>
      <c r="O169" s="145"/>
    </row>
    <row r="170" spans="1:15" ht="38.25" hidden="1" customHeight="1">
      <c r="A170" s="150">
        <v>2</v>
      </c>
      <c r="B170" s="125">
        <v>9</v>
      </c>
      <c r="C170" s="124">
        <v>1</v>
      </c>
      <c r="D170" s="125">
        <v>1</v>
      </c>
      <c r="E170" s="123"/>
      <c r="F170" s="126"/>
      <c r="G170" s="132" t="s">
        <v>118</v>
      </c>
      <c r="H170" s="177">
        <v>137</v>
      </c>
      <c r="I170" s="141">
        <f t="shared" si="17"/>
        <v>0</v>
      </c>
      <c r="J170" s="162">
        <f t="shared" si="17"/>
        <v>0</v>
      </c>
      <c r="K170" s="141">
        <f t="shared" si="17"/>
        <v>0</v>
      </c>
      <c r="L170" s="140">
        <f t="shared" si="17"/>
        <v>0</v>
      </c>
    </row>
    <row r="171" spans="1:15" ht="38.25" hidden="1" customHeight="1">
      <c r="A171" s="134">
        <v>2</v>
      </c>
      <c r="B171" s="130">
        <v>9</v>
      </c>
      <c r="C171" s="134">
        <v>1</v>
      </c>
      <c r="D171" s="130">
        <v>1</v>
      </c>
      <c r="E171" s="131">
        <v>1</v>
      </c>
      <c r="F171" s="133"/>
      <c r="G171" s="132" t="s">
        <v>118</v>
      </c>
      <c r="H171" s="177">
        <v>138</v>
      </c>
      <c r="I171" s="120">
        <f t="shared" si="17"/>
        <v>0</v>
      </c>
      <c r="J171" s="160">
        <f t="shared" si="17"/>
        <v>0</v>
      </c>
      <c r="K171" s="120">
        <f t="shared" si="17"/>
        <v>0</v>
      </c>
      <c r="L171" s="119">
        <f t="shared" si="17"/>
        <v>0</v>
      </c>
    </row>
    <row r="172" spans="1:15" ht="38.25" hidden="1" customHeight="1">
      <c r="A172" s="150">
        <v>2</v>
      </c>
      <c r="B172" s="125">
        <v>9</v>
      </c>
      <c r="C172" s="125">
        <v>1</v>
      </c>
      <c r="D172" s="125">
        <v>1</v>
      </c>
      <c r="E172" s="123">
        <v>1</v>
      </c>
      <c r="F172" s="126">
        <v>1</v>
      </c>
      <c r="G172" s="132" t="s">
        <v>118</v>
      </c>
      <c r="H172" s="177">
        <v>139</v>
      </c>
      <c r="I172" s="179">
        <v>0</v>
      </c>
      <c r="J172" s="179">
        <v>0</v>
      </c>
      <c r="K172" s="179">
        <v>0</v>
      </c>
      <c r="L172" s="179">
        <v>0</v>
      </c>
    </row>
    <row r="173" spans="1:15" ht="38.25" hidden="1" customHeight="1">
      <c r="A173" s="134">
        <v>2</v>
      </c>
      <c r="B173" s="130">
        <v>9</v>
      </c>
      <c r="C173" s="130">
        <v>2</v>
      </c>
      <c r="D173" s="130"/>
      <c r="E173" s="131"/>
      <c r="F173" s="133"/>
      <c r="G173" s="132" t="s">
        <v>119</v>
      </c>
      <c r="H173" s="177">
        <v>140</v>
      </c>
      <c r="I173" s="120">
        <f>SUM(I174+I179)</f>
        <v>0</v>
      </c>
      <c r="J173" s="120">
        <f>SUM(J174+J179)</f>
        <v>0</v>
      </c>
      <c r="K173" s="120">
        <f>SUM(K174+K179)</f>
        <v>0</v>
      </c>
      <c r="L173" s="120">
        <f>SUM(L174+L179)</f>
        <v>0</v>
      </c>
    </row>
    <row r="174" spans="1:15" ht="51" hidden="1" customHeight="1">
      <c r="A174" s="134">
        <v>2</v>
      </c>
      <c r="B174" s="130">
        <v>9</v>
      </c>
      <c r="C174" s="130">
        <v>2</v>
      </c>
      <c r="D174" s="125">
        <v>1</v>
      </c>
      <c r="E174" s="123"/>
      <c r="F174" s="126"/>
      <c r="G174" s="124" t="s">
        <v>120</v>
      </c>
      <c r="H174" s="177">
        <v>141</v>
      </c>
      <c r="I174" s="141">
        <f>I175</f>
        <v>0</v>
      </c>
      <c r="J174" s="162">
        <f>J175</f>
        <v>0</v>
      </c>
      <c r="K174" s="141">
        <f>K175</f>
        <v>0</v>
      </c>
      <c r="L174" s="140">
        <f>L175</f>
        <v>0</v>
      </c>
    </row>
    <row r="175" spans="1:15" ht="51" hidden="1" customHeight="1">
      <c r="A175" s="150">
        <v>2</v>
      </c>
      <c r="B175" s="125">
        <v>9</v>
      </c>
      <c r="C175" s="125">
        <v>2</v>
      </c>
      <c r="D175" s="130">
        <v>1</v>
      </c>
      <c r="E175" s="131">
        <v>1</v>
      </c>
      <c r="F175" s="133"/>
      <c r="G175" s="124" t="s">
        <v>120</v>
      </c>
      <c r="H175" s="177">
        <v>142</v>
      </c>
      <c r="I175" s="120">
        <f>SUM(I176:I178)</f>
        <v>0</v>
      </c>
      <c r="J175" s="160">
        <f>SUM(J176:J178)</f>
        <v>0</v>
      </c>
      <c r="K175" s="120">
        <f>SUM(K176:K178)</f>
        <v>0</v>
      </c>
      <c r="L175" s="119">
        <f>SUM(L176:L178)</f>
        <v>0</v>
      </c>
    </row>
    <row r="176" spans="1:15" ht="51" hidden="1" customHeight="1">
      <c r="A176" s="142">
        <v>2</v>
      </c>
      <c r="B176" s="151">
        <v>9</v>
      </c>
      <c r="C176" s="151">
        <v>2</v>
      </c>
      <c r="D176" s="151">
        <v>1</v>
      </c>
      <c r="E176" s="152">
        <v>1</v>
      </c>
      <c r="F176" s="153">
        <v>1</v>
      </c>
      <c r="G176" s="124" t="s">
        <v>121</v>
      </c>
      <c r="H176" s="177">
        <v>143</v>
      </c>
      <c r="I176" s="182">
        <v>0</v>
      </c>
      <c r="J176" s="135">
        <v>0</v>
      </c>
      <c r="K176" s="135">
        <v>0</v>
      </c>
      <c r="L176" s="135">
        <v>0</v>
      </c>
    </row>
    <row r="177" spans="1:12" ht="63.75" hidden="1" customHeight="1">
      <c r="A177" s="134">
        <v>2</v>
      </c>
      <c r="B177" s="130">
        <v>9</v>
      </c>
      <c r="C177" s="130">
        <v>2</v>
      </c>
      <c r="D177" s="130">
        <v>1</v>
      </c>
      <c r="E177" s="131">
        <v>1</v>
      </c>
      <c r="F177" s="133">
        <v>2</v>
      </c>
      <c r="G177" s="124" t="s">
        <v>122</v>
      </c>
      <c r="H177" s="177">
        <v>144</v>
      </c>
      <c r="I177" s="136">
        <v>0</v>
      </c>
      <c r="J177" s="185">
        <v>0</v>
      </c>
      <c r="K177" s="185">
        <v>0</v>
      </c>
      <c r="L177" s="185">
        <v>0</v>
      </c>
    </row>
    <row r="178" spans="1:12" ht="51" hidden="1" customHeight="1">
      <c r="A178" s="134">
        <v>2</v>
      </c>
      <c r="B178" s="130">
        <v>9</v>
      </c>
      <c r="C178" s="130">
        <v>2</v>
      </c>
      <c r="D178" s="130">
        <v>1</v>
      </c>
      <c r="E178" s="131">
        <v>1</v>
      </c>
      <c r="F178" s="133">
        <v>3</v>
      </c>
      <c r="G178" s="124" t="s">
        <v>123</v>
      </c>
      <c r="H178" s="177">
        <v>145</v>
      </c>
      <c r="I178" s="136">
        <v>0</v>
      </c>
      <c r="J178" s="136">
        <v>0</v>
      </c>
      <c r="K178" s="136">
        <v>0</v>
      </c>
      <c r="L178" s="136">
        <v>0</v>
      </c>
    </row>
    <row r="179" spans="1:12" ht="38.25" hidden="1" customHeight="1">
      <c r="A179" s="186">
        <v>2</v>
      </c>
      <c r="B179" s="186">
        <v>9</v>
      </c>
      <c r="C179" s="186">
        <v>2</v>
      </c>
      <c r="D179" s="186">
        <v>2</v>
      </c>
      <c r="E179" s="186"/>
      <c r="F179" s="186"/>
      <c r="G179" s="132" t="s">
        <v>124</v>
      </c>
      <c r="H179" s="177">
        <v>146</v>
      </c>
      <c r="I179" s="120">
        <f>I180</f>
        <v>0</v>
      </c>
      <c r="J179" s="160">
        <f>J180</f>
        <v>0</v>
      </c>
      <c r="K179" s="120">
        <f>K180</f>
        <v>0</v>
      </c>
      <c r="L179" s="119">
        <f>L180</f>
        <v>0</v>
      </c>
    </row>
    <row r="180" spans="1:12" ht="38.25" hidden="1" customHeight="1">
      <c r="A180" s="134">
        <v>2</v>
      </c>
      <c r="B180" s="130">
        <v>9</v>
      </c>
      <c r="C180" s="130">
        <v>2</v>
      </c>
      <c r="D180" s="130">
        <v>2</v>
      </c>
      <c r="E180" s="131">
        <v>1</v>
      </c>
      <c r="F180" s="133"/>
      <c r="G180" s="124" t="s">
        <v>125</v>
      </c>
      <c r="H180" s="177">
        <v>147</v>
      </c>
      <c r="I180" s="141">
        <f>SUM(I181:I183)</f>
        <v>0</v>
      </c>
      <c r="J180" s="141">
        <f>SUM(J181:J183)</f>
        <v>0</v>
      </c>
      <c r="K180" s="141">
        <f>SUM(K181:K183)</f>
        <v>0</v>
      </c>
      <c r="L180" s="141">
        <f>SUM(L181:L183)</f>
        <v>0</v>
      </c>
    </row>
    <row r="181" spans="1:12" ht="51" hidden="1" customHeight="1">
      <c r="A181" s="134">
        <v>2</v>
      </c>
      <c r="B181" s="130">
        <v>9</v>
      </c>
      <c r="C181" s="130">
        <v>2</v>
      </c>
      <c r="D181" s="130">
        <v>2</v>
      </c>
      <c r="E181" s="130">
        <v>1</v>
      </c>
      <c r="F181" s="133">
        <v>1</v>
      </c>
      <c r="G181" s="187" t="s">
        <v>126</v>
      </c>
      <c r="H181" s="177">
        <v>148</v>
      </c>
      <c r="I181" s="136">
        <v>0</v>
      </c>
      <c r="J181" s="135">
        <v>0</v>
      </c>
      <c r="K181" s="135">
        <v>0</v>
      </c>
      <c r="L181" s="135">
        <v>0</v>
      </c>
    </row>
    <row r="182" spans="1:12" ht="51" hidden="1" customHeight="1">
      <c r="A182" s="143">
        <v>2</v>
      </c>
      <c r="B182" s="145">
        <v>9</v>
      </c>
      <c r="C182" s="143">
        <v>2</v>
      </c>
      <c r="D182" s="144">
        <v>2</v>
      </c>
      <c r="E182" s="144">
        <v>1</v>
      </c>
      <c r="F182" s="146">
        <v>2</v>
      </c>
      <c r="G182" s="145" t="s">
        <v>127</v>
      </c>
      <c r="H182" s="177">
        <v>149</v>
      </c>
      <c r="I182" s="135">
        <v>0</v>
      </c>
      <c r="J182" s="137">
        <v>0</v>
      </c>
      <c r="K182" s="137">
        <v>0</v>
      </c>
      <c r="L182" s="137">
        <v>0</v>
      </c>
    </row>
    <row r="183" spans="1:12" ht="51" hidden="1" customHeight="1">
      <c r="A183" s="130">
        <v>2</v>
      </c>
      <c r="B183" s="154">
        <v>9</v>
      </c>
      <c r="C183" s="151">
        <v>2</v>
      </c>
      <c r="D183" s="152">
        <v>2</v>
      </c>
      <c r="E183" s="152">
        <v>1</v>
      </c>
      <c r="F183" s="153">
        <v>3</v>
      </c>
      <c r="G183" s="154" t="s">
        <v>128</v>
      </c>
      <c r="H183" s="177">
        <v>150</v>
      </c>
      <c r="I183" s="185">
        <v>0</v>
      </c>
      <c r="J183" s="185">
        <v>0</v>
      </c>
      <c r="K183" s="185">
        <v>0</v>
      </c>
      <c r="L183" s="185">
        <v>0</v>
      </c>
    </row>
    <row r="184" spans="1:12" ht="76.5" customHeight="1">
      <c r="A184" s="115">
        <v>3</v>
      </c>
      <c r="B184" s="117"/>
      <c r="C184" s="115"/>
      <c r="D184" s="116"/>
      <c r="E184" s="116"/>
      <c r="F184" s="118"/>
      <c r="G184" s="170" t="s">
        <v>129</v>
      </c>
      <c r="H184" s="177">
        <v>151</v>
      </c>
      <c r="I184" s="119">
        <f>SUM(I185+I238+I303)</f>
        <v>4500</v>
      </c>
      <c r="J184" s="160">
        <f>SUM(J185+J238+J303)</f>
        <v>4500</v>
      </c>
      <c r="K184" s="120">
        <f>SUM(K185+K238+K303)</f>
        <v>4500</v>
      </c>
      <c r="L184" s="119">
        <f>SUM(L185+L238+L303)</f>
        <v>4500</v>
      </c>
    </row>
    <row r="185" spans="1:12" ht="25.5" customHeight="1">
      <c r="A185" s="164">
        <v>3</v>
      </c>
      <c r="B185" s="115">
        <v>1</v>
      </c>
      <c r="C185" s="139"/>
      <c r="D185" s="122"/>
      <c r="E185" s="122"/>
      <c r="F185" s="181"/>
      <c r="G185" s="159" t="s">
        <v>130</v>
      </c>
      <c r="H185" s="177">
        <v>152</v>
      </c>
      <c r="I185" s="119">
        <f>SUM(I186+I209+I216+I228+I232)</f>
        <v>4500</v>
      </c>
      <c r="J185" s="140">
        <f>SUM(J186+J209+J216+J228+J232)</f>
        <v>4500</v>
      </c>
      <c r="K185" s="140">
        <f>SUM(K186+K209+K216+K228+K232)</f>
        <v>4500</v>
      </c>
      <c r="L185" s="140">
        <f>SUM(L186+L209+L216+L228+L232)</f>
        <v>4500</v>
      </c>
    </row>
    <row r="186" spans="1:12" ht="25.5" customHeight="1">
      <c r="A186" s="125">
        <v>3</v>
      </c>
      <c r="B186" s="124">
        <v>1</v>
      </c>
      <c r="C186" s="125">
        <v>1</v>
      </c>
      <c r="D186" s="123"/>
      <c r="E186" s="123"/>
      <c r="F186" s="188"/>
      <c r="G186" s="134" t="s">
        <v>131</v>
      </c>
      <c r="H186" s="177">
        <v>153</v>
      </c>
      <c r="I186" s="140">
        <f>SUM(I187+I190+I195+I201+I206)</f>
        <v>4500</v>
      </c>
      <c r="J186" s="160">
        <f>SUM(J187+J190+J195+J201+J206)</f>
        <v>4500</v>
      </c>
      <c r="K186" s="120">
        <f>SUM(K187+K190+K195+K201+K206)</f>
        <v>4500</v>
      </c>
      <c r="L186" s="119">
        <f>SUM(L187+L190+L195+L201+L206)</f>
        <v>4500</v>
      </c>
    </row>
    <row r="187" spans="1:12" hidden="1">
      <c r="A187" s="130">
        <v>3</v>
      </c>
      <c r="B187" s="132">
        <v>1</v>
      </c>
      <c r="C187" s="130">
        <v>1</v>
      </c>
      <c r="D187" s="131">
        <v>1</v>
      </c>
      <c r="E187" s="131"/>
      <c r="F187" s="189"/>
      <c r="G187" s="134" t="s">
        <v>132</v>
      </c>
      <c r="H187" s="177">
        <v>154</v>
      </c>
      <c r="I187" s="119">
        <f t="shared" ref="I187:L188" si="18">I188</f>
        <v>0</v>
      </c>
      <c r="J187" s="162">
        <f t="shared" si="18"/>
        <v>0</v>
      </c>
      <c r="K187" s="141">
        <f t="shared" si="18"/>
        <v>0</v>
      </c>
      <c r="L187" s="140">
        <f t="shared" si="18"/>
        <v>0</v>
      </c>
    </row>
    <row r="188" spans="1:12" hidden="1">
      <c r="A188" s="130">
        <v>3</v>
      </c>
      <c r="B188" s="132">
        <v>1</v>
      </c>
      <c r="C188" s="130">
        <v>1</v>
      </c>
      <c r="D188" s="131">
        <v>1</v>
      </c>
      <c r="E188" s="131">
        <v>1</v>
      </c>
      <c r="F188" s="165"/>
      <c r="G188" s="134" t="s">
        <v>132</v>
      </c>
      <c r="H188" s="177">
        <v>155</v>
      </c>
      <c r="I188" s="140">
        <f t="shared" si="18"/>
        <v>0</v>
      </c>
      <c r="J188" s="119">
        <f t="shared" si="18"/>
        <v>0</v>
      </c>
      <c r="K188" s="119">
        <f t="shared" si="18"/>
        <v>0</v>
      </c>
      <c r="L188" s="119">
        <f t="shared" si="18"/>
        <v>0</v>
      </c>
    </row>
    <row r="189" spans="1:12" hidden="1">
      <c r="A189" s="130">
        <v>3</v>
      </c>
      <c r="B189" s="132">
        <v>1</v>
      </c>
      <c r="C189" s="130">
        <v>1</v>
      </c>
      <c r="D189" s="131">
        <v>1</v>
      </c>
      <c r="E189" s="131">
        <v>1</v>
      </c>
      <c r="F189" s="165">
        <v>1</v>
      </c>
      <c r="G189" s="134" t="s">
        <v>132</v>
      </c>
      <c r="H189" s="177">
        <v>156</v>
      </c>
      <c r="I189" s="137">
        <v>0</v>
      </c>
      <c r="J189" s="137">
        <v>0</v>
      </c>
      <c r="K189" s="137">
        <v>0</v>
      </c>
      <c r="L189" s="137">
        <v>0</v>
      </c>
    </row>
    <row r="190" spans="1:12" hidden="1">
      <c r="A190" s="125">
        <v>3</v>
      </c>
      <c r="B190" s="123">
        <v>1</v>
      </c>
      <c r="C190" s="123">
        <v>1</v>
      </c>
      <c r="D190" s="123">
        <v>2</v>
      </c>
      <c r="E190" s="123"/>
      <c r="F190" s="126"/>
      <c r="G190" s="124" t="s">
        <v>133</v>
      </c>
      <c r="H190" s="177">
        <v>157</v>
      </c>
      <c r="I190" s="140">
        <f>I191</f>
        <v>0</v>
      </c>
      <c r="J190" s="162">
        <f>J191</f>
        <v>0</v>
      </c>
      <c r="K190" s="141">
        <f>K191</f>
        <v>0</v>
      </c>
      <c r="L190" s="140">
        <f>L191</f>
        <v>0</v>
      </c>
    </row>
    <row r="191" spans="1:12" hidden="1">
      <c r="A191" s="130">
        <v>3</v>
      </c>
      <c r="B191" s="131">
        <v>1</v>
      </c>
      <c r="C191" s="131">
        <v>1</v>
      </c>
      <c r="D191" s="131">
        <v>2</v>
      </c>
      <c r="E191" s="131">
        <v>1</v>
      </c>
      <c r="F191" s="133"/>
      <c r="G191" s="124" t="s">
        <v>133</v>
      </c>
      <c r="H191" s="177">
        <v>158</v>
      </c>
      <c r="I191" s="119">
        <f>SUM(I192:I194)</f>
        <v>0</v>
      </c>
      <c r="J191" s="160">
        <f>SUM(J192:J194)</f>
        <v>0</v>
      </c>
      <c r="K191" s="120">
        <f>SUM(K192:K194)</f>
        <v>0</v>
      </c>
      <c r="L191" s="119">
        <f>SUM(L192:L194)</f>
        <v>0</v>
      </c>
    </row>
    <row r="192" spans="1:12" hidden="1">
      <c r="A192" s="125">
        <v>3</v>
      </c>
      <c r="B192" s="123">
        <v>1</v>
      </c>
      <c r="C192" s="123">
        <v>1</v>
      </c>
      <c r="D192" s="123">
        <v>2</v>
      </c>
      <c r="E192" s="123">
        <v>1</v>
      </c>
      <c r="F192" s="126">
        <v>1</v>
      </c>
      <c r="G192" s="124" t="s">
        <v>134</v>
      </c>
      <c r="H192" s="177">
        <v>159</v>
      </c>
      <c r="I192" s="135">
        <v>0</v>
      </c>
      <c r="J192" s="135">
        <v>0</v>
      </c>
      <c r="K192" s="135">
        <v>0</v>
      </c>
      <c r="L192" s="185">
        <v>0</v>
      </c>
    </row>
    <row r="193" spans="1:12" hidden="1">
      <c r="A193" s="130">
        <v>3</v>
      </c>
      <c r="B193" s="131">
        <v>1</v>
      </c>
      <c r="C193" s="131">
        <v>1</v>
      </c>
      <c r="D193" s="131">
        <v>2</v>
      </c>
      <c r="E193" s="131">
        <v>1</v>
      </c>
      <c r="F193" s="133">
        <v>2</v>
      </c>
      <c r="G193" s="132" t="s">
        <v>135</v>
      </c>
      <c r="H193" s="177">
        <v>160</v>
      </c>
      <c r="I193" s="137">
        <v>0</v>
      </c>
      <c r="J193" s="137">
        <v>0</v>
      </c>
      <c r="K193" s="137">
        <v>0</v>
      </c>
      <c r="L193" s="137">
        <v>0</v>
      </c>
    </row>
    <row r="194" spans="1:12" ht="25.5" hidden="1" customHeight="1">
      <c r="A194" s="125">
        <v>3</v>
      </c>
      <c r="B194" s="123">
        <v>1</v>
      </c>
      <c r="C194" s="123">
        <v>1</v>
      </c>
      <c r="D194" s="123">
        <v>2</v>
      </c>
      <c r="E194" s="123">
        <v>1</v>
      </c>
      <c r="F194" s="126">
        <v>3</v>
      </c>
      <c r="G194" s="124" t="s">
        <v>136</v>
      </c>
      <c r="H194" s="177">
        <v>161</v>
      </c>
      <c r="I194" s="135">
        <v>0</v>
      </c>
      <c r="J194" s="135">
        <v>0</v>
      </c>
      <c r="K194" s="135">
        <v>0</v>
      </c>
      <c r="L194" s="185">
        <v>0</v>
      </c>
    </row>
    <row r="195" spans="1:12">
      <c r="A195" s="130">
        <v>3</v>
      </c>
      <c r="B195" s="131">
        <v>1</v>
      </c>
      <c r="C195" s="131">
        <v>1</v>
      </c>
      <c r="D195" s="131">
        <v>3</v>
      </c>
      <c r="E195" s="131"/>
      <c r="F195" s="133"/>
      <c r="G195" s="132" t="s">
        <v>137</v>
      </c>
      <c r="H195" s="177">
        <v>162</v>
      </c>
      <c r="I195" s="119">
        <f>I196</f>
        <v>4500</v>
      </c>
      <c r="J195" s="160">
        <f>J196</f>
        <v>4500</v>
      </c>
      <c r="K195" s="120">
        <f>K196</f>
        <v>4500</v>
      </c>
      <c r="L195" s="119">
        <f>L196</f>
        <v>4500</v>
      </c>
    </row>
    <row r="196" spans="1:12">
      <c r="A196" s="130">
        <v>3</v>
      </c>
      <c r="B196" s="131">
        <v>1</v>
      </c>
      <c r="C196" s="131">
        <v>1</v>
      </c>
      <c r="D196" s="131">
        <v>3</v>
      </c>
      <c r="E196" s="131">
        <v>1</v>
      </c>
      <c r="F196" s="133"/>
      <c r="G196" s="132" t="s">
        <v>137</v>
      </c>
      <c r="H196" s="177">
        <v>163</v>
      </c>
      <c r="I196" s="119">
        <f>SUM(I197:I200)</f>
        <v>4500</v>
      </c>
      <c r="J196" s="119">
        <f>SUM(J197:J200)</f>
        <v>4500</v>
      </c>
      <c r="K196" s="119">
        <f>SUM(K197:K200)</f>
        <v>4500</v>
      </c>
      <c r="L196" s="119">
        <f>SUM(L197:L200)</f>
        <v>4500</v>
      </c>
    </row>
    <row r="197" spans="1:12" hidden="1">
      <c r="A197" s="130">
        <v>3</v>
      </c>
      <c r="B197" s="131">
        <v>1</v>
      </c>
      <c r="C197" s="131">
        <v>1</v>
      </c>
      <c r="D197" s="131">
        <v>3</v>
      </c>
      <c r="E197" s="131">
        <v>1</v>
      </c>
      <c r="F197" s="133">
        <v>1</v>
      </c>
      <c r="G197" s="132" t="s">
        <v>138</v>
      </c>
      <c r="H197" s="177">
        <v>164</v>
      </c>
      <c r="I197" s="137">
        <v>0</v>
      </c>
      <c r="J197" s="137">
        <v>0</v>
      </c>
      <c r="K197" s="137">
        <v>0</v>
      </c>
      <c r="L197" s="185">
        <v>0</v>
      </c>
    </row>
    <row r="198" spans="1:12" hidden="1">
      <c r="A198" s="130">
        <v>3</v>
      </c>
      <c r="B198" s="131">
        <v>1</v>
      </c>
      <c r="C198" s="131">
        <v>1</v>
      </c>
      <c r="D198" s="131">
        <v>3</v>
      </c>
      <c r="E198" s="131">
        <v>1</v>
      </c>
      <c r="F198" s="133">
        <v>2</v>
      </c>
      <c r="G198" s="132" t="s">
        <v>139</v>
      </c>
      <c r="H198" s="177">
        <v>165</v>
      </c>
      <c r="I198" s="135">
        <v>0</v>
      </c>
      <c r="J198" s="137">
        <v>0</v>
      </c>
      <c r="K198" s="137">
        <v>0</v>
      </c>
      <c r="L198" s="137">
        <v>0</v>
      </c>
    </row>
    <row r="199" spans="1:12" hidden="1">
      <c r="A199" s="130">
        <v>3</v>
      </c>
      <c r="B199" s="131">
        <v>1</v>
      </c>
      <c r="C199" s="131">
        <v>1</v>
      </c>
      <c r="D199" s="131">
        <v>3</v>
      </c>
      <c r="E199" s="131">
        <v>1</v>
      </c>
      <c r="F199" s="133">
        <v>3</v>
      </c>
      <c r="G199" s="134" t="s">
        <v>140</v>
      </c>
      <c r="H199" s="177">
        <v>166</v>
      </c>
      <c r="I199" s="135">
        <v>0</v>
      </c>
      <c r="J199" s="155">
        <v>0</v>
      </c>
      <c r="K199" s="155">
        <v>0</v>
      </c>
      <c r="L199" s="155">
        <v>0</v>
      </c>
    </row>
    <row r="200" spans="1:12" ht="26.25" customHeight="1">
      <c r="A200" s="143">
        <v>3</v>
      </c>
      <c r="B200" s="144">
        <v>1</v>
      </c>
      <c r="C200" s="144">
        <v>1</v>
      </c>
      <c r="D200" s="144">
        <v>3</v>
      </c>
      <c r="E200" s="144">
        <v>1</v>
      </c>
      <c r="F200" s="146">
        <v>4</v>
      </c>
      <c r="G200" s="91" t="s">
        <v>141</v>
      </c>
      <c r="H200" s="177">
        <v>167</v>
      </c>
      <c r="I200" s="190">
        <v>4500</v>
      </c>
      <c r="J200" s="191">
        <v>4500</v>
      </c>
      <c r="K200" s="137">
        <v>4500</v>
      </c>
      <c r="L200" s="137">
        <v>4500</v>
      </c>
    </row>
    <row r="201" spans="1:12" hidden="1">
      <c r="A201" s="143">
        <v>3</v>
      </c>
      <c r="B201" s="144">
        <v>1</v>
      </c>
      <c r="C201" s="144">
        <v>1</v>
      </c>
      <c r="D201" s="144">
        <v>4</v>
      </c>
      <c r="E201" s="144"/>
      <c r="F201" s="146"/>
      <c r="G201" s="145" t="s">
        <v>142</v>
      </c>
      <c r="H201" s="177">
        <v>168</v>
      </c>
      <c r="I201" s="119">
        <f>I202</f>
        <v>0</v>
      </c>
      <c r="J201" s="163">
        <f>J202</f>
        <v>0</v>
      </c>
      <c r="K201" s="128">
        <f>K202</f>
        <v>0</v>
      </c>
      <c r="L201" s="129">
        <f>L202</f>
        <v>0</v>
      </c>
    </row>
    <row r="202" spans="1:12" hidden="1">
      <c r="A202" s="130">
        <v>3</v>
      </c>
      <c r="B202" s="131">
        <v>1</v>
      </c>
      <c r="C202" s="131">
        <v>1</v>
      </c>
      <c r="D202" s="131">
        <v>4</v>
      </c>
      <c r="E202" s="131">
        <v>1</v>
      </c>
      <c r="F202" s="133"/>
      <c r="G202" s="145" t="s">
        <v>142</v>
      </c>
      <c r="H202" s="177">
        <v>169</v>
      </c>
      <c r="I202" s="140">
        <f>SUM(I203:I205)</f>
        <v>0</v>
      </c>
      <c r="J202" s="160">
        <f>SUM(J203:J205)</f>
        <v>0</v>
      </c>
      <c r="K202" s="120">
        <f>SUM(K203:K205)</f>
        <v>0</v>
      </c>
      <c r="L202" s="119">
        <f>SUM(L203:L205)</f>
        <v>0</v>
      </c>
    </row>
    <row r="203" spans="1:12" hidden="1">
      <c r="A203" s="130">
        <v>3</v>
      </c>
      <c r="B203" s="131">
        <v>1</v>
      </c>
      <c r="C203" s="131">
        <v>1</v>
      </c>
      <c r="D203" s="131">
        <v>4</v>
      </c>
      <c r="E203" s="131">
        <v>1</v>
      </c>
      <c r="F203" s="133">
        <v>1</v>
      </c>
      <c r="G203" s="132" t="s">
        <v>143</v>
      </c>
      <c r="H203" s="177">
        <v>170</v>
      </c>
      <c r="I203" s="137">
        <v>0</v>
      </c>
      <c r="J203" s="137">
        <v>0</v>
      </c>
      <c r="K203" s="137">
        <v>0</v>
      </c>
      <c r="L203" s="185">
        <v>0</v>
      </c>
    </row>
    <row r="204" spans="1:12" ht="25.5" hidden="1" customHeight="1">
      <c r="A204" s="125">
        <v>3</v>
      </c>
      <c r="B204" s="123">
        <v>1</v>
      </c>
      <c r="C204" s="123">
        <v>1</v>
      </c>
      <c r="D204" s="123">
        <v>4</v>
      </c>
      <c r="E204" s="123">
        <v>1</v>
      </c>
      <c r="F204" s="126">
        <v>2</v>
      </c>
      <c r="G204" s="124" t="s">
        <v>421</v>
      </c>
      <c r="H204" s="177">
        <v>171</v>
      </c>
      <c r="I204" s="135">
        <v>0</v>
      </c>
      <c r="J204" s="135">
        <v>0</v>
      </c>
      <c r="K204" s="136">
        <v>0</v>
      </c>
      <c r="L204" s="137">
        <v>0</v>
      </c>
    </row>
    <row r="205" spans="1:12" hidden="1">
      <c r="A205" s="130">
        <v>3</v>
      </c>
      <c r="B205" s="131">
        <v>1</v>
      </c>
      <c r="C205" s="131">
        <v>1</v>
      </c>
      <c r="D205" s="131">
        <v>4</v>
      </c>
      <c r="E205" s="131">
        <v>1</v>
      </c>
      <c r="F205" s="133">
        <v>3</v>
      </c>
      <c r="G205" s="132" t="s">
        <v>144</v>
      </c>
      <c r="H205" s="177">
        <v>172</v>
      </c>
      <c r="I205" s="135">
        <v>0</v>
      </c>
      <c r="J205" s="135">
        <v>0</v>
      </c>
      <c r="K205" s="135">
        <v>0</v>
      </c>
      <c r="L205" s="137">
        <v>0</v>
      </c>
    </row>
    <row r="206" spans="1:12" ht="25.5" hidden="1" customHeight="1">
      <c r="A206" s="130">
        <v>3</v>
      </c>
      <c r="B206" s="131">
        <v>1</v>
      </c>
      <c r="C206" s="131">
        <v>1</v>
      </c>
      <c r="D206" s="131">
        <v>5</v>
      </c>
      <c r="E206" s="131"/>
      <c r="F206" s="133"/>
      <c r="G206" s="132" t="s">
        <v>145</v>
      </c>
      <c r="H206" s="177">
        <v>173</v>
      </c>
      <c r="I206" s="119">
        <f t="shared" ref="I206:L207" si="19">I207</f>
        <v>0</v>
      </c>
      <c r="J206" s="160">
        <f t="shared" si="19"/>
        <v>0</v>
      </c>
      <c r="K206" s="120">
        <f t="shared" si="19"/>
        <v>0</v>
      </c>
      <c r="L206" s="119">
        <f t="shared" si="19"/>
        <v>0</v>
      </c>
    </row>
    <row r="207" spans="1:12" ht="25.5" hidden="1" customHeight="1">
      <c r="A207" s="143">
        <v>3</v>
      </c>
      <c r="B207" s="144">
        <v>1</v>
      </c>
      <c r="C207" s="144">
        <v>1</v>
      </c>
      <c r="D207" s="144">
        <v>5</v>
      </c>
      <c r="E207" s="144">
        <v>1</v>
      </c>
      <c r="F207" s="146"/>
      <c r="G207" s="132" t="s">
        <v>145</v>
      </c>
      <c r="H207" s="177">
        <v>174</v>
      </c>
      <c r="I207" s="120">
        <f t="shared" si="19"/>
        <v>0</v>
      </c>
      <c r="J207" s="120">
        <f t="shared" si="19"/>
        <v>0</v>
      </c>
      <c r="K207" s="120">
        <f t="shared" si="19"/>
        <v>0</v>
      </c>
      <c r="L207" s="120">
        <f t="shared" si="19"/>
        <v>0</v>
      </c>
    </row>
    <row r="208" spans="1:12" ht="25.5" hidden="1" customHeight="1">
      <c r="A208" s="130">
        <v>3</v>
      </c>
      <c r="B208" s="131">
        <v>1</v>
      </c>
      <c r="C208" s="131">
        <v>1</v>
      </c>
      <c r="D208" s="131">
        <v>5</v>
      </c>
      <c r="E208" s="131">
        <v>1</v>
      </c>
      <c r="F208" s="133">
        <v>1</v>
      </c>
      <c r="G208" s="132" t="s">
        <v>145</v>
      </c>
      <c r="H208" s="177">
        <v>175</v>
      </c>
      <c r="I208" s="135">
        <v>0</v>
      </c>
      <c r="J208" s="137">
        <v>0</v>
      </c>
      <c r="K208" s="137">
        <v>0</v>
      </c>
      <c r="L208" s="137">
        <v>0</v>
      </c>
    </row>
    <row r="209" spans="1:15" ht="25.5" hidden="1" customHeight="1">
      <c r="A209" s="143">
        <v>3</v>
      </c>
      <c r="B209" s="144">
        <v>1</v>
      </c>
      <c r="C209" s="144">
        <v>2</v>
      </c>
      <c r="D209" s="144"/>
      <c r="E209" s="144"/>
      <c r="F209" s="146"/>
      <c r="G209" s="145" t="s">
        <v>146</v>
      </c>
      <c r="H209" s="177">
        <v>176</v>
      </c>
      <c r="I209" s="119">
        <f t="shared" ref="I209:L210" si="20">I210</f>
        <v>0</v>
      </c>
      <c r="J209" s="163">
        <f t="shared" si="20"/>
        <v>0</v>
      </c>
      <c r="K209" s="128">
        <f t="shared" si="20"/>
        <v>0</v>
      </c>
      <c r="L209" s="129">
        <f t="shared" si="20"/>
        <v>0</v>
      </c>
    </row>
    <row r="210" spans="1:15" ht="25.5" hidden="1" customHeight="1">
      <c r="A210" s="130">
        <v>3</v>
      </c>
      <c r="B210" s="131">
        <v>1</v>
      </c>
      <c r="C210" s="131">
        <v>2</v>
      </c>
      <c r="D210" s="131">
        <v>1</v>
      </c>
      <c r="E210" s="131"/>
      <c r="F210" s="133"/>
      <c r="G210" s="145" t="s">
        <v>146</v>
      </c>
      <c r="H210" s="177">
        <v>177</v>
      </c>
      <c r="I210" s="140">
        <f t="shared" si="20"/>
        <v>0</v>
      </c>
      <c r="J210" s="160">
        <f t="shared" si="20"/>
        <v>0</v>
      </c>
      <c r="K210" s="120">
        <f t="shared" si="20"/>
        <v>0</v>
      </c>
      <c r="L210" s="119">
        <f t="shared" si="20"/>
        <v>0</v>
      </c>
    </row>
    <row r="211" spans="1:15" ht="25.5" hidden="1" customHeight="1">
      <c r="A211" s="125">
        <v>3</v>
      </c>
      <c r="B211" s="123">
        <v>1</v>
      </c>
      <c r="C211" s="123">
        <v>2</v>
      </c>
      <c r="D211" s="123">
        <v>1</v>
      </c>
      <c r="E211" s="123">
        <v>1</v>
      </c>
      <c r="F211" s="126"/>
      <c r="G211" s="145" t="s">
        <v>146</v>
      </c>
      <c r="H211" s="177">
        <v>178</v>
      </c>
      <c r="I211" s="119">
        <f>SUM(I212:I215)</f>
        <v>0</v>
      </c>
      <c r="J211" s="162">
        <f>SUM(J212:J215)</f>
        <v>0</v>
      </c>
      <c r="K211" s="141">
        <f>SUM(K212:K215)</f>
        <v>0</v>
      </c>
      <c r="L211" s="140">
        <f>SUM(L212:L215)</f>
        <v>0</v>
      </c>
    </row>
    <row r="212" spans="1:15" ht="38.25" hidden="1" customHeight="1">
      <c r="A212" s="130">
        <v>3</v>
      </c>
      <c r="B212" s="131">
        <v>1</v>
      </c>
      <c r="C212" s="131">
        <v>2</v>
      </c>
      <c r="D212" s="131">
        <v>1</v>
      </c>
      <c r="E212" s="131">
        <v>1</v>
      </c>
      <c r="F212" s="133">
        <v>2</v>
      </c>
      <c r="G212" s="132" t="s">
        <v>422</v>
      </c>
      <c r="H212" s="177">
        <v>179</v>
      </c>
      <c r="I212" s="137">
        <v>0</v>
      </c>
      <c r="J212" s="137">
        <v>0</v>
      </c>
      <c r="K212" s="137">
        <v>0</v>
      </c>
      <c r="L212" s="137">
        <v>0</v>
      </c>
    </row>
    <row r="213" spans="1:15" hidden="1">
      <c r="A213" s="130">
        <v>3</v>
      </c>
      <c r="B213" s="131">
        <v>1</v>
      </c>
      <c r="C213" s="131">
        <v>2</v>
      </c>
      <c r="D213" s="130">
        <v>1</v>
      </c>
      <c r="E213" s="131">
        <v>1</v>
      </c>
      <c r="F213" s="133">
        <v>3</v>
      </c>
      <c r="G213" s="132" t="s">
        <v>147</v>
      </c>
      <c r="H213" s="177">
        <v>180</v>
      </c>
      <c r="I213" s="137">
        <v>0</v>
      </c>
      <c r="J213" s="137">
        <v>0</v>
      </c>
      <c r="K213" s="137">
        <v>0</v>
      </c>
      <c r="L213" s="137">
        <v>0</v>
      </c>
    </row>
    <row r="214" spans="1:15" ht="25.5" hidden="1" customHeight="1">
      <c r="A214" s="130">
        <v>3</v>
      </c>
      <c r="B214" s="131">
        <v>1</v>
      </c>
      <c r="C214" s="131">
        <v>2</v>
      </c>
      <c r="D214" s="130">
        <v>1</v>
      </c>
      <c r="E214" s="131">
        <v>1</v>
      </c>
      <c r="F214" s="133">
        <v>4</v>
      </c>
      <c r="G214" s="132" t="s">
        <v>148</v>
      </c>
      <c r="H214" s="177">
        <v>181</v>
      </c>
      <c r="I214" s="137">
        <v>0</v>
      </c>
      <c r="J214" s="137">
        <v>0</v>
      </c>
      <c r="K214" s="137">
        <v>0</v>
      </c>
      <c r="L214" s="137">
        <v>0</v>
      </c>
    </row>
    <row r="215" spans="1:15" hidden="1">
      <c r="A215" s="143">
        <v>3</v>
      </c>
      <c r="B215" s="152">
        <v>1</v>
      </c>
      <c r="C215" s="152">
        <v>2</v>
      </c>
      <c r="D215" s="151">
        <v>1</v>
      </c>
      <c r="E215" s="152">
        <v>1</v>
      </c>
      <c r="F215" s="153">
        <v>5</v>
      </c>
      <c r="G215" s="154" t="s">
        <v>149</v>
      </c>
      <c r="H215" s="177">
        <v>182</v>
      </c>
      <c r="I215" s="137">
        <v>0</v>
      </c>
      <c r="J215" s="137">
        <v>0</v>
      </c>
      <c r="K215" s="137">
        <v>0</v>
      </c>
      <c r="L215" s="185">
        <v>0</v>
      </c>
    </row>
    <row r="216" spans="1:15" hidden="1">
      <c r="A216" s="130">
        <v>3</v>
      </c>
      <c r="B216" s="131">
        <v>1</v>
      </c>
      <c r="C216" s="131">
        <v>3</v>
      </c>
      <c r="D216" s="130"/>
      <c r="E216" s="131"/>
      <c r="F216" s="133"/>
      <c r="G216" s="132" t="s">
        <v>150</v>
      </c>
      <c r="H216" s="177">
        <v>183</v>
      </c>
      <c r="I216" s="119">
        <f>SUM(I217+I220)</f>
        <v>0</v>
      </c>
      <c r="J216" s="160">
        <f>SUM(J217+J220)</f>
        <v>0</v>
      </c>
      <c r="K216" s="120">
        <f>SUM(K217+K220)</f>
        <v>0</v>
      </c>
      <c r="L216" s="119">
        <f>SUM(L217+L220)</f>
        <v>0</v>
      </c>
    </row>
    <row r="217" spans="1:15" ht="25.5" hidden="1" customHeight="1">
      <c r="A217" s="125">
        <v>3</v>
      </c>
      <c r="B217" s="123">
        <v>1</v>
      </c>
      <c r="C217" s="123">
        <v>3</v>
      </c>
      <c r="D217" s="125">
        <v>1</v>
      </c>
      <c r="E217" s="130"/>
      <c r="F217" s="126"/>
      <c r="G217" s="124" t="s">
        <v>151</v>
      </c>
      <c r="H217" s="177">
        <v>184</v>
      </c>
      <c r="I217" s="140">
        <f t="shared" ref="I217:L218" si="21">I218</f>
        <v>0</v>
      </c>
      <c r="J217" s="162">
        <f t="shared" si="21"/>
        <v>0</v>
      </c>
      <c r="K217" s="141">
        <f t="shared" si="21"/>
        <v>0</v>
      </c>
      <c r="L217" s="140">
        <f t="shared" si="21"/>
        <v>0</v>
      </c>
    </row>
    <row r="218" spans="1:15" ht="25.5" hidden="1" customHeight="1">
      <c r="A218" s="130">
        <v>3</v>
      </c>
      <c r="B218" s="131">
        <v>1</v>
      </c>
      <c r="C218" s="131">
        <v>3</v>
      </c>
      <c r="D218" s="130">
        <v>1</v>
      </c>
      <c r="E218" s="130">
        <v>1</v>
      </c>
      <c r="F218" s="133"/>
      <c r="G218" s="124" t="s">
        <v>151</v>
      </c>
      <c r="H218" s="177">
        <v>185</v>
      </c>
      <c r="I218" s="119">
        <f t="shared" si="21"/>
        <v>0</v>
      </c>
      <c r="J218" s="160">
        <f t="shared" si="21"/>
        <v>0</v>
      </c>
      <c r="K218" s="120">
        <f t="shared" si="21"/>
        <v>0</v>
      </c>
      <c r="L218" s="119">
        <f t="shared" si="21"/>
        <v>0</v>
      </c>
    </row>
    <row r="219" spans="1:15" ht="25.5" hidden="1" customHeight="1">
      <c r="A219" s="130">
        <v>3</v>
      </c>
      <c r="B219" s="132">
        <v>1</v>
      </c>
      <c r="C219" s="130">
        <v>3</v>
      </c>
      <c r="D219" s="131">
        <v>1</v>
      </c>
      <c r="E219" s="131">
        <v>1</v>
      </c>
      <c r="F219" s="133">
        <v>1</v>
      </c>
      <c r="G219" s="124" t="s">
        <v>151</v>
      </c>
      <c r="H219" s="177">
        <v>186</v>
      </c>
      <c r="I219" s="185">
        <v>0</v>
      </c>
      <c r="J219" s="185">
        <v>0</v>
      </c>
      <c r="K219" s="185">
        <v>0</v>
      </c>
      <c r="L219" s="185">
        <v>0</v>
      </c>
    </row>
    <row r="220" spans="1:15" hidden="1">
      <c r="A220" s="130">
        <v>3</v>
      </c>
      <c r="B220" s="132">
        <v>1</v>
      </c>
      <c r="C220" s="130">
        <v>3</v>
      </c>
      <c r="D220" s="131">
        <v>2</v>
      </c>
      <c r="E220" s="131"/>
      <c r="F220" s="133"/>
      <c r="G220" s="132" t="s">
        <v>152</v>
      </c>
      <c r="H220" s="177">
        <v>187</v>
      </c>
      <c r="I220" s="119">
        <f>I221</f>
        <v>0</v>
      </c>
      <c r="J220" s="160">
        <f>J221</f>
        <v>0</v>
      </c>
      <c r="K220" s="120">
        <f>K221</f>
        <v>0</v>
      </c>
      <c r="L220" s="119">
        <f>L221</f>
        <v>0</v>
      </c>
    </row>
    <row r="221" spans="1:15" hidden="1">
      <c r="A221" s="125">
        <v>3</v>
      </c>
      <c r="B221" s="124">
        <v>1</v>
      </c>
      <c r="C221" s="125">
        <v>3</v>
      </c>
      <c r="D221" s="123">
        <v>2</v>
      </c>
      <c r="E221" s="123">
        <v>1</v>
      </c>
      <c r="F221" s="126"/>
      <c r="G221" s="132" t="s">
        <v>152</v>
      </c>
      <c r="H221" s="177">
        <v>188</v>
      </c>
      <c r="I221" s="119">
        <f>SUM(I222:I227)</f>
        <v>0</v>
      </c>
      <c r="J221" s="119">
        <f>SUM(J222:J227)</f>
        <v>0</v>
      </c>
      <c r="K221" s="119">
        <f>SUM(K222:K227)</f>
        <v>0</v>
      </c>
      <c r="L221" s="119">
        <f>SUM(L222:L227)</f>
        <v>0</v>
      </c>
      <c r="M221" s="192"/>
      <c r="N221" s="192"/>
      <c r="O221" s="192"/>
    </row>
    <row r="222" spans="1:15" hidden="1">
      <c r="A222" s="130">
        <v>3</v>
      </c>
      <c r="B222" s="132">
        <v>1</v>
      </c>
      <c r="C222" s="130">
        <v>3</v>
      </c>
      <c r="D222" s="131">
        <v>2</v>
      </c>
      <c r="E222" s="131">
        <v>1</v>
      </c>
      <c r="F222" s="133">
        <v>1</v>
      </c>
      <c r="G222" s="132" t="s">
        <v>153</v>
      </c>
      <c r="H222" s="177">
        <v>189</v>
      </c>
      <c r="I222" s="137">
        <v>0</v>
      </c>
      <c r="J222" s="137">
        <v>0</v>
      </c>
      <c r="K222" s="137">
        <v>0</v>
      </c>
      <c r="L222" s="185">
        <v>0</v>
      </c>
    </row>
    <row r="223" spans="1:15" ht="25.5" hidden="1" customHeight="1">
      <c r="A223" s="130">
        <v>3</v>
      </c>
      <c r="B223" s="132">
        <v>1</v>
      </c>
      <c r="C223" s="130">
        <v>3</v>
      </c>
      <c r="D223" s="131">
        <v>2</v>
      </c>
      <c r="E223" s="131">
        <v>1</v>
      </c>
      <c r="F223" s="133">
        <v>2</v>
      </c>
      <c r="G223" s="132" t="s">
        <v>154</v>
      </c>
      <c r="H223" s="177">
        <v>190</v>
      </c>
      <c r="I223" s="137">
        <v>0</v>
      </c>
      <c r="J223" s="137">
        <v>0</v>
      </c>
      <c r="K223" s="137">
        <v>0</v>
      </c>
      <c r="L223" s="137">
        <v>0</v>
      </c>
    </row>
    <row r="224" spans="1:15" hidden="1">
      <c r="A224" s="130">
        <v>3</v>
      </c>
      <c r="B224" s="132">
        <v>1</v>
      </c>
      <c r="C224" s="130">
        <v>3</v>
      </c>
      <c r="D224" s="131">
        <v>2</v>
      </c>
      <c r="E224" s="131">
        <v>1</v>
      </c>
      <c r="F224" s="133">
        <v>3</v>
      </c>
      <c r="G224" s="132" t="s">
        <v>155</v>
      </c>
      <c r="H224" s="177">
        <v>191</v>
      </c>
      <c r="I224" s="137">
        <v>0</v>
      </c>
      <c r="J224" s="137">
        <v>0</v>
      </c>
      <c r="K224" s="137">
        <v>0</v>
      </c>
      <c r="L224" s="137">
        <v>0</v>
      </c>
    </row>
    <row r="225" spans="1:12" ht="25.5" hidden="1" customHeight="1">
      <c r="A225" s="130">
        <v>3</v>
      </c>
      <c r="B225" s="132">
        <v>1</v>
      </c>
      <c r="C225" s="130">
        <v>3</v>
      </c>
      <c r="D225" s="131">
        <v>2</v>
      </c>
      <c r="E225" s="131">
        <v>1</v>
      </c>
      <c r="F225" s="133">
        <v>4</v>
      </c>
      <c r="G225" s="132" t="s">
        <v>423</v>
      </c>
      <c r="H225" s="177">
        <v>192</v>
      </c>
      <c r="I225" s="137">
        <v>0</v>
      </c>
      <c r="J225" s="137">
        <v>0</v>
      </c>
      <c r="K225" s="137">
        <v>0</v>
      </c>
      <c r="L225" s="185">
        <v>0</v>
      </c>
    </row>
    <row r="226" spans="1:12" hidden="1">
      <c r="A226" s="130">
        <v>3</v>
      </c>
      <c r="B226" s="132">
        <v>1</v>
      </c>
      <c r="C226" s="130">
        <v>3</v>
      </c>
      <c r="D226" s="131">
        <v>2</v>
      </c>
      <c r="E226" s="131">
        <v>1</v>
      </c>
      <c r="F226" s="133">
        <v>5</v>
      </c>
      <c r="G226" s="124" t="s">
        <v>156</v>
      </c>
      <c r="H226" s="177">
        <v>193</v>
      </c>
      <c r="I226" s="137">
        <v>0</v>
      </c>
      <c r="J226" s="137">
        <v>0</v>
      </c>
      <c r="K226" s="137">
        <v>0</v>
      </c>
      <c r="L226" s="137">
        <v>0</v>
      </c>
    </row>
    <row r="227" spans="1:12" hidden="1">
      <c r="A227" s="130">
        <v>3</v>
      </c>
      <c r="B227" s="132">
        <v>1</v>
      </c>
      <c r="C227" s="130">
        <v>3</v>
      </c>
      <c r="D227" s="131">
        <v>2</v>
      </c>
      <c r="E227" s="131">
        <v>1</v>
      </c>
      <c r="F227" s="133">
        <v>6</v>
      </c>
      <c r="G227" s="124" t="s">
        <v>152</v>
      </c>
      <c r="H227" s="177">
        <v>194</v>
      </c>
      <c r="I227" s="137">
        <v>0</v>
      </c>
      <c r="J227" s="137">
        <v>0</v>
      </c>
      <c r="K227" s="137">
        <v>0</v>
      </c>
      <c r="L227" s="185">
        <v>0</v>
      </c>
    </row>
    <row r="228" spans="1:12" ht="25.5" hidden="1" customHeight="1">
      <c r="A228" s="125">
        <v>3</v>
      </c>
      <c r="B228" s="123">
        <v>1</v>
      </c>
      <c r="C228" s="123">
        <v>4</v>
      </c>
      <c r="D228" s="123"/>
      <c r="E228" s="123"/>
      <c r="F228" s="126"/>
      <c r="G228" s="124" t="s">
        <v>157</v>
      </c>
      <c r="H228" s="177">
        <v>195</v>
      </c>
      <c r="I228" s="140">
        <f t="shared" ref="I228:L230" si="22">I229</f>
        <v>0</v>
      </c>
      <c r="J228" s="162">
        <f t="shared" si="22"/>
        <v>0</v>
      </c>
      <c r="K228" s="141">
        <f t="shared" si="22"/>
        <v>0</v>
      </c>
      <c r="L228" s="141">
        <f t="shared" si="22"/>
        <v>0</v>
      </c>
    </row>
    <row r="229" spans="1:12" ht="25.5" hidden="1" customHeight="1">
      <c r="A229" s="143">
        <v>3</v>
      </c>
      <c r="B229" s="152">
        <v>1</v>
      </c>
      <c r="C229" s="152">
        <v>4</v>
      </c>
      <c r="D229" s="152">
        <v>1</v>
      </c>
      <c r="E229" s="152"/>
      <c r="F229" s="153"/>
      <c r="G229" s="124" t="s">
        <v>157</v>
      </c>
      <c r="H229" s="177">
        <v>196</v>
      </c>
      <c r="I229" s="147">
        <f t="shared" si="22"/>
        <v>0</v>
      </c>
      <c r="J229" s="175">
        <f t="shared" si="22"/>
        <v>0</v>
      </c>
      <c r="K229" s="148">
        <f t="shared" si="22"/>
        <v>0</v>
      </c>
      <c r="L229" s="148">
        <f t="shared" si="22"/>
        <v>0</v>
      </c>
    </row>
    <row r="230" spans="1:12" ht="25.5" hidden="1" customHeight="1">
      <c r="A230" s="130">
        <v>3</v>
      </c>
      <c r="B230" s="131">
        <v>1</v>
      </c>
      <c r="C230" s="131">
        <v>4</v>
      </c>
      <c r="D230" s="131">
        <v>1</v>
      </c>
      <c r="E230" s="131">
        <v>1</v>
      </c>
      <c r="F230" s="133"/>
      <c r="G230" s="124" t="s">
        <v>158</v>
      </c>
      <c r="H230" s="177">
        <v>197</v>
      </c>
      <c r="I230" s="119">
        <f t="shared" si="22"/>
        <v>0</v>
      </c>
      <c r="J230" s="160">
        <f t="shared" si="22"/>
        <v>0</v>
      </c>
      <c r="K230" s="120">
        <f t="shared" si="22"/>
        <v>0</v>
      </c>
      <c r="L230" s="120">
        <f t="shared" si="22"/>
        <v>0</v>
      </c>
    </row>
    <row r="231" spans="1:12" ht="25.5" hidden="1" customHeight="1">
      <c r="A231" s="134">
        <v>3</v>
      </c>
      <c r="B231" s="130">
        <v>1</v>
      </c>
      <c r="C231" s="131">
        <v>4</v>
      </c>
      <c r="D231" s="131">
        <v>1</v>
      </c>
      <c r="E231" s="131">
        <v>1</v>
      </c>
      <c r="F231" s="133">
        <v>1</v>
      </c>
      <c r="G231" s="124" t="s">
        <v>158</v>
      </c>
      <c r="H231" s="177">
        <v>198</v>
      </c>
      <c r="I231" s="137">
        <v>0</v>
      </c>
      <c r="J231" s="137">
        <v>0</v>
      </c>
      <c r="K231" s="137">
        <v>0</v>
      </c>
      <c r="L231" s="137">
        <v>0</v>
      </c>
    </row>
    <row r="232" spans="1:12" ht="25.5" hidden="1" customHeight="1">
      <c r="A232" s="134">
        <v>3</v>
      </c>
      <c r="B232" s="131">
        <v>1</v>
      </c>
      <c r="C232" s="131">
        <v>5</v>
      </c>
      <c r="D232" s="131"/>
      <c r="E232" s="131"/>
      <c r="F232" s="133"/>
      <c r="G232" s="132" t="s">
        <v>424</v>
      </c>
      <c r="H232" s="177">
        <v>199</v>
      </c>
      <c r="I232" s="119">
        <f t="shared" ref="I232:L233" si="23">I233</f>
        <v>0</v>
      </c>
      <c r="J232" s="119">
        <f t="shared" si="23"/>
        <v>0</v>
      </c>
      <c r="K232" s="119">
        <f t="shared" si="23"/>
        <v>0</v>
      </c>
      <c r="L232" s="119">
        <f t="shared" si="23"/>
        <v>0</v>
      </c>
    </row>
    <row r="233" spans="1:12" ht="25.5" hidden="1" customHeight="1">
      <c r="A233" s="134">
        <v>3</v>
      </c>
      <c r="B233" s="131">
        <v>1</v>
      </c>
      <c r="C233" s="131">
        <v>5</v>
      </c>
      <c r="D233" s="131">
        <v>1</v>
      </c>
      <c r="E233" s="131"/>
      <c r="F233" s="133"/>
      <c r="G233" s="132" t="s">
        <v>424</v>
      </c>
      <c r="H233" s="177">
        <v>200</v>
      </c>
      <c r="I233" s="119">
        <f t="shared" si="23"/>
        <v>0</v>
      </c>
      <c r="J233" s="119">
        <f t="shared" si="23"/>
        <v>0</v>
      </c>
      <c r="K233" s="119">
        <f t="shared" si="23"/>
        <v>0</v>
      </c>
      <c r="L233" s="119">
        <f t="shared" si="23"/>
        <v>0</v>
      </c>
    </row>
    <row r="234" spans="1:12" ht="25.5" hidden="1" customHeight="1">
      <c r="A234" s="134">
        <v>3</v>
      </c>
      <c r="B234" s="131">
        <v>1</v>
      </c>
      <c r="C234" s="131">
        <v>5</v>
      </c>
      <c r="D234" s="131">
        <v>1</v>
      </c>
      <c r="E234" s="131">
        <v>1</v>
      </c>
      <c r="F234" s="133"/>
      <c r="G234" s="132" t="s">
        <v>424</v>
      </c>
      <c r="H234" s="177">
        <v>201</v>
      </c>
      <c r="I234" s="119">
        <f>SUM(I235:I237)</f>
        <v>0</v>
      </c>
      <c r="J234" s="119">
        <f>SUM(J235:J237)</f>
        <v>0</v>
      </c>
      <c r="K234" s="119">
        <f>SUM(K235:K237)</f>
        <v>0</v>
      </c>
      <c r="L234" s="119">
        <f>SUM(L235:L237)</f>
        <v>0</v>
      </c>
    </row>
    <row r="235" spans="1:12" hidden="1">
      <c r="A235" s="134">
        <v>3</v>
      </c>
      <c r="B235" s="131">
        <v>1</v>
      </c>
      <c r="C235" s="131">
        <v>5</v>
      </c>
      <c r="D235" s="131">
        <v>1</v>
      </c>
      <c r="E235" s="131">
        <v>1</v>
      </c>
      <c r="F235" s="133">
        <v>1</v>
      </c>
      <c r="G235" s="187" t="s">
        <v>159</v>
      </c>
      <c r="H235" s="177">
        <v>202</v>
      </c>
      <c r="I235" s="137">
        <v>0</v>
      </c>
      <c r="J235" s="137">
        <v>0</v>
      </c>
      <c r="K235" s="137">
        <v>0</v>
      </c>
      <c r="L235" s="137">
        <v>0</v>
      </c>
    </row>
    <row r="236" spans="1:12" hidden="1">
      <c r="A236" s="134">
        <v>3</v>
      </c>
      <c r="B236" s="131">
        <v>1</v>
      </c>
      <c r="C236" s="131">
        <v>5</v>
      </c>
      <c r="D236" s="131">
        <v>1</v>
      </c>
      <c r="E236" s="131">
        <v>1</v>
      </c>
      <c r="F236" s="133">
        <v>2</v>
      </c>
      <c r="G236" s="187" t="s">
        <v>160</v>
      </c>
      <c r="H236" s="177">
        <v>203</v>
      </c>
      <c r="I236" s="137">
        <v>0</v>
      </c>
      <c r="J236" s="137">
        <v>0</v>
      </c>
      <c r="K236" s="137">
        <v>0</v>
      </c>
      <c r="L236" s="137">
        <v>0</v>
      </c>
    </row>
    <row r="237" spans="1:12" ht="25.5" hidden="1" customHeight="1">
      <c r="A237" s="134">
        <v>3</v>
      </c>
      <c r="B237" s="131">
        <v>1</v>
      </c>
      <c r="C237" s="131">
        <v>5</v>
      </c>
      <c r="D237" s="131">
        <v>1</v>
      </c>
      <c r="E237" s="131">
        <v>1</v>
      </c>
      <c r="F237" s="133">
        <v>3</v>
      </c>
      <c r="G237" s="187" t="s">
        <v>161</v>
      </c>
      <c r="H237" s="177">
        <v>204</v>
      </c>
      <c r="I237" s="137">
        <v>0</v>
      </c>
      <c r="J237" s="137">
        <v>0</v>
      </c>
      <c r="K237" s="137">
        <v>0</v>
      </c>
      <c r="L237" s="137">
        <v>0</v>
      </c>
    </row>
    <row r="238" spans="1:12" ht="38.25" hidden="1" customHeight="1">
      <c r="A238" s="115">
        <v>3</v>
      </c>
      <c r="B238" s="116">
        <v>2</v>
      </c>
      <c r="C238" s="116"/>
      <c r="D238" s="116"/>
      <c r="E238" s="116"/>
      <c r="F238" s="118"/>
      <c r="G238" s="117" t="s">
        <v>162</v>
      </c>
      <c r="H238" s="177">
        <v>205</v>
      </c>
      <c r="I238" s="119">
        <f>SUM(I239+I271)</f>
        <v>0</v>
      </c>
      <c r="J238" s="160">
        <f>SUM(J239+J271)</f>
        <v>0</v>
      </c>
      <c r="K238" s="120">
        <f>SUM(K239+K271)</f>
        <v>0</v>
      </c>
      <c r="L238" s="120">
        <f>SUM(L239+L271)</f>
        <v>0</v>
      </c>
    </row>
    <row r="239" spans="1:12" ht="38.25" hidden="1" customHeight="1">
      <c r="A239" s="143">
        <v>3</v>
      </c>
      <c r="B239" s="151">
        <v>2</v>
      </c>
      <c r="C239" s="152">
        <v>1</v>
      </c>
      <c r="D239" s="152"/>
      <c r="E239" s="152"/>
      <c r="F239" s="153"/>
      <c r="G239" s="154" t="s">
        <v>163</v>
      </c>
      <c r="H239" s="177">
        <v>206</v>
      </c>
      <c r="I239" s="147">
        <f>SUM(I240+I249+I253+I257+I261+I264+I267)</f>
        <v>0</v>
      </c>
      <c r="J239" s="175">
        <f>SUM(J240+J249+J253+J257+J261+J264+J267)</f>
        <v>0</v>
      </c>
      <c r="K239" s="148">
        <f>SUM(K240+K249+K253+K257+K261+K264+K267)</f>
        <v>0</v>
      </c>
      <c r="L239" s="148">
        <f>SUM(L240+L249+L253+L257+L261+L264+L267)</f>
        <v>0</v>
      </c>
    </row>
    <row r="240" spans="1:12" hidden="1">
      <c r="A240" s="130">
        <v>3</v>
      </c>
      <c r="B240" s="131">
        <v>2</v>
      </c>
      <c r="C240" s="131">
        <v>1</v>
      </c>
      <c r="D240" s="131">
        <v>1</v>
      </c>
      <c r="E240" s="131"/>
      <c r="F240" s="133"/>
      <c r="G240" s="132" t="s">
        <v>164</v>
      </c>
      <c r="H240" s="177">
        <v>207</v>
      </c>
      <c r="I240" s="147">
        <f>I241</f>
        <v>0</v>
      </c>
      <c r="J240" s="147">
        <f>J241</f>
        <v>0</v>
      </c>
      <c r="K240" s="147">
        <f>K241</f>
        <v>0</v>
      </c>
      <c r="L240" s="147">
        <f>L241</f>
        <v>0</v>
      </c>
    </row>
    <row r="241" spans="1:12" hidden="1">
      <c r="A241" s="130">
        <v>3</v>
      </c>
      <c r="B241" s="130">
        <v>2</v>
      </c>
      <c r="C241" s="131">
        <v>1</v>
      </c>
      <c r="D241" s="131">
        <v>1</v>
      </c>
      <c r="E241" s="131">
        <v>1</v>
      </c>
      <c r="F241" s="133"/>
      <c r="G241" s="132" t="s">
        <v>165</v>
      </c>
      <c r="H241" s="177">
        <v>208</v>
      </c>
      <c r="I241" s="119">
        <f>SUM(I242:I242)</f>
        <v>0</v>
      </c>
      <c r="J241" s="160">
        <f>SUM(J242:J242)</f>
        <v>0</v>
      </c>
      <c r="K241" s="120">
        <f>SUM(K242:K242)</f>
        <v>0</v>
      </c>
      <c r="L241" s="120">
        <f>SUM(L242:L242)</f>
        <v>0</v>
      </c>
    </row>
    <row r="242" spans="1:12" hidden="1">
      <c r="A242" s="143">
        <v>3</v>
      </c>
      <c r="B242" s="143">
        <v>2</v>
      </c>
      <c r="C242" s="152">
        <v>1</v>
      </c>
      <c r="D242" s="152">
        <v>1</v>
      </c>
      <c r="E242" s="152">
        <v>1</v>
      </c>
      <c r="F242" s="153">
        <v>1</v>
      </c>
      <c r="G242" s="154" t="s">
        <v>165</v>
      </c>
      <c r="H242" s="177">
        <v>209</v>
      </c>
      <c r="I242" s="137">
        <v>0</v>
      </c>
      <c r="J242" s="137">
        <v>0</v>
      </c>
      <c r="K242" s="137">
        <v>0</v>
      </c>
      <c r="L242" s="137">
        <v>0</v>
      </c>
    </row>
    <row r="243" spans="1:12" hidden="1">
      <c r="A243" s="143">
        <v>3</v>
      </c>
      <c r="B243" s="152">
        <v>2</v>
      </c>
      <c r="C243" s="152">
        <v>1</v>
      </c>
      <c r="D243" s="152">
        <v>1</v>
      </c>
      <c r="E243" s="152">
        <v>2</v>
      </c>
      <c r="F243" s="153"/>
      <c r="G243" s="154" t="s">
        <v>166</v>
      </c>
      <c r="H243" s="177">
        <v>210</v>
      </c>
      <c r="I243" s="119">
        <f>SUM(I244:I245)</f>
        <v>0</v>
      </c>
      <c r="J243" s="119">
        <f>SUM(J244:J245)</f>
        <v>0</v>
      </c>
      <c r="K243" s="119">
        <f>SUM(K244:K245)</f>
        <v>0</v>
      </c>
      <c r="L243" s="119">
        <f>SUM(L244:L245)</f>
        <v>0</v>
      </c>
    </row>
    <row r="244" spans="1:12" hidden="1">
      <c r="A244" s="143">
        <v>3</v>
      </c>
      <c r="B244" s="152">
        <v>2</v>
      </c>
      <c r="C244" s="152">
        <v>1</v>
      </c>
      <c r="D244" s="152">
        <v>1</v>
      </c>
      <c r="E244" s="152">
        <v>2</v>
      </c>
      <c r="F244" s="153">
        <v>1</v>
      </c>
      <c r="G244" s="154" t="s">
        <v>167</v>
      </c>
      <c r="H244" s="177">
        <v>211</v>
      </c>
      <c r="I244" s="137">
        <v>0</v>
      </c>
      <c r="J244" s="137">
        <v>0</v>
      </c>
      <c r="K244" s="137">
        <v>0</v>
      </c>
      <c r="L244" s="137">
        <v>0</v>
      </c>
    </row>
    <row r="245" spans="1:12" hidden="1">
      <c r="A245" s="143">
        <v>3</v>
      </c>
      <c r="B245" s="152">
        <v>2</v>
      </c>
      <c r="C245" s="152">
        <v>1</v>
      </c>
      <c r="D245" s="152">
        <v>1</v>
      </c>
      <c r="E245" s="152">
        <v>2</v>
      </c>
      <c r="F245" s="153">
        <v>2</v>
      </c>
      <c r="G245" s="154" t="s">
        <v>168</v>
      </c>
      <c r="H245" s="177">
        <v>212</v>
      </c>
      <c r="I245" s="137">
        <v>0</v>
      </c>
      <c r="J245" s="137">
        <v>0</v>
      </c>
      <c r="K245" s="137">
        <v>0</v>
      </c>
      <c r="L245" s="137">
        <v>0</v>
      </c>
    </row>
    <row r="246" spans="1:12" hidden="1">
      <c r="A246" s="143">
        <v>3</v>
      </c>
      <c r="B246" s="152">
        <v>2</v>
      </c>
      <c r="C246" s="152">
        <v>1</v>
      </c>
      <c r="D246" s="152">
        <v>1</v>
      </c>
      <c r="E246" s="152">
        <v>3</v>
      </c>
      <c r="F246" s="193"/>
      <c r="G246" s="154" t="s">
        <v>169</v>
      </c>
      <c r="H246" s="177">
        <v>213</v>
      </c>
      <c r="I246" s="119">
        <f>SUM(I247:I248)</f>
        <v>0</v>
      </c>
      <c r="J246" s="119">
        <f>SUM(J247:J248)</f>
        <v>0</v>
      </c>
      <c r="K246" s="119">
        <f>SUM(K247:K248)</f>
        <v>0</v>
      </c>
      <c r="L246" s="119">
        <f>SUM(L247:L248)</f>
        <v>0</v>
      </c>
    </row>
    <row r="247" spans="1:12" hidden="1">
      <c r="A247" s="143">
        <v>3</v>
      </c>
      <c r="B247" s="152">
        <v>2</v>
      </c>
      <c r="C247" s="152">
        <v>1</v>
      </c>
      <c r="D247" s="152">
        <v>1</v>
      </c>
      <c r="E247" s="152">
        <v>3</v>
      </c>
      <c r="F247" s="153">
        <v>1</v>
      </c>
      <c r="G247" s="154" t="s">
        <v>170</v>
      </c>
      <c r="H247" s="177">
        <v>214</v>
      </c>
      <c r="I247" s="137">
        <v>0</v>
      </c>
      <c r="J247" s="137">
        <v>0</v>
      </c>
      <c r="K247" s="137">
        <v>0</v>
      </c>
      <c r="L247" s="137">
        <v>0</v>
      </c>
    </row>
    <row r="248" spans="1:12" hidden="1">
      <c r="A248" s="143">
        <v>3</v>
      </c>
      <c r="B248" s="152">
        <v>2</v>
      </c>
      <c r="C248" s="152">
        <v>1</v>
      </c>
      <c r="D248" s="152">
        <v>1</v>
      </c>
      <c r="E248" s="152">
        <v>3</v>
      </c>
      <c r="F248" s="153">
        <v>2</v>
      </c>
      <c r="G248" s="154" t="s">
        <v>171</v>
      </c>
      <c r="H248" s="177">
        <v>215</v>
      </c>
      <c r="I248" s="137">
        <v>0</v>
      </c>
      <c r="J248" s="137">
        <v>0</v>
      </c>
      <c r="K248" s="137">
        <v>0</v>
      </c>
      <c r="L248" s="137">
        <v>0</v>
      </c>
    </row>
    <row r="249" spans="1:12" hidden="1">
      <c r="A249" s="130">
        <v>3</v>
      </c>
      <c r="B249" s="131">
        <v>2</v>
      </c>
      <c r="C249" s="131">
        <v>1</v>
      </c>
      <c r="D249" s="131">
        <v>2</v>
      </c>
      <c r="E249" s="131"/>
      <c r="F249" s="133"/>
      <c r="G249" s="132" t="s">
        <v>172</v>
      </c>
      <c r="H249" s="177">
        <v>216</v>
      </c>
      <c r="I249" s="119">
        <f>I250</f>
        <v>0</v>
      </c>
      <c r="J249" s="119">
        <f>J250</f>
        <v>0</v>
      </c>
      <c r="K249" s="119">
        <f>K250</f>
        <v>0</v>
      </c>
      <c r="L249" s="119">
        <f>L250</f>
        <v>0</v>
      </c>
    </row>
    <row r="250" spans="1:12" hidden="1">
      <c r="A250" s="130">
        <v>3</v>
      </c>
      <c r="B250" s="131">
        <v>2</v>
      </c>
      <c r="C250" s="131">
        <v>1</v>
      </c>
      <c r="D250" s="131">
        <v>2</v>
      </c>
      <c r="E250" s="131">
        <v>1</v>
      </c>
      <c r="F250" s="133"/>
      <c r="G250" s="132" t="s">
        <v>172</v>
      </c>
      <c r="H250" s="177">
        <v>217</v>
      </c>
      <c r="I250" s="119">
        <f>SUM(I251:I252)</f>
        <v>0</v>
      </c>
      <c r="J250" s="160">
        <f>SUM(J251:J252)</f>
        <v>0</v>
      </c>
      <c r="K250" s="120">
        <f>SUM(K251:K252)</f>
        <v>0</v>
      </c>
      <c r="L250" s="120">
        <f>SUM(L251:L252)</f>
        <v>0</v>
      </c>
    </row>
    <row r="251" spans="1:12" ht="25.5" hidden="1" customHeight="1">
      <c r="A251" s="143">
        <v>3</v>
      </c>
      <c r="B251" s="151">
        <v>2</v>
      </c>
      <c r="C251" s="152">
        <v>1</v>
      </c>
      <c r="D251" s="152">
        <v>2</v>
      </c>
      <c r="E251" s="152">
        <v>1</v>
      </c>
      <c r="F251" s="153">
        <v>1</v>
      </c>
      <c r="G251" s="154" t="s">
        <v>173</v>
      </c>
      <c r="H251" s="177">
        <v>218</v>
      </c>
      <c r="I251" s="137">
        <v>0</v>
      </c>
      <c r="J251" s="137">
        <v>0</v>
      </c>
      <c r="K251" s="137">
        <v>0</v>
      </c>
      <c r="L251" s="137">
        <v>0</v>
      </c>
    </row>
    <row r="252" spans="1:12" ht="25.5" hidden="1" customHeight="1">
      <c r="A252" s="130">
        <v>3</v>
      </c>
      <c r="B252" s="131">
        <v>2</v>
      </c>
      <c r="C252" s="131">
        <v>1</v>
      </c>
      <c r="D252" s="131">
        <v>2</v>
      </c>
      <c r="E252" s="131">
        <v>1</v>
      </c>
      <c r="F252" s="133">
        <v>2</v>
      </c>
      <c r="G252" s="132" t="s">
        <v>174</v>
      </c>
      <c r="H252" s="177">
        <v>219</v>
      </c>
      <c r="I252" s="137">
        <v>0</v>
      </c>
      <c r="J252" s="137">
        <v>0</v>
      </c>
      <c r="K252" s="137">
        <v>0</v>
      </c>
      <c r="L252" s="137">
        <v>0</v>
      </c>
    </row>
    <row r="253" spans="1:12" ht="25.5" hidden="1" customHeight="1">
      <c r="A253" s="125">
        <v>3</v>
      </c>
      <c r="B253" s="123">
        <v>2</v>
      </c>
      <c r="C253" s="123">
        <v>1</v>
      </c>
      <c r="D253" s="123">
        <v>3</v>
      </c>
      <c r="E253" s="123"/>
      <c r="F253" s="126"/>
      <c r="G253" s="124" t="s">
        <v>175</v>
      </c>
      <c r="H253" s="177">
        <v>220</v>
      </c>
      <c r="I253" s="140">
        <f>I254</f>
        <v>0</v>
      </c>
      <c r="J253" s="162">
        <f>J254</f>
        <v>0</v>
      </c>
      <c r="K253" s="141">
        <f>K254</f>
        <v>0</v>
      </c>
      <c r="L253" s="141">
        <f>L254</f>
        <v>0</v>
      </c>
    </row>
    <row r="254" spans="1:12" ht="25.5" hidden="1" customHeight="1">
      <c r="A254" s="130">
        <v>3</v>
      </c>
      <c r="B254" s="131">
        <v>2</v>
      </c>
      <c r="C254" s="131">
        <v>1</v>
      </c>
      <c r="D254" s="131">
        <v>3</v>
      </c>
      <c r="E254" s="131">
        <v>1</v>
      </c>
      <c r="F254" s="133"/>
      <c r="G254" s="124" t="s">
        <v>175</v>
      </c>
      <c r="H254" s="177">
        <v>221</v>
      </c>
      <c r="I254" s="119">
        <f>I255+I256</f>
        <v>0</v>
      </c>
      <c r="J254" s="119">
        <f>J255+J256</f>
        <v>0</v>
      </c>
      <c r="K254" s="119">
        <f>K255+K256</f>
        <v>0</v>
      </c>
      <c r="L254" s="119">
        <f>L255+L256</f>
        <v>0</v>
      </c>
    </row>
    <row r="255" spans="1:12" ht="25.5" hidden="1" customHeight="1">
      <c r="A255" s="130">
        <v>3</v>
      </c>
      <c r="B255" s="131">
        <v>2</v>
      </c>
      <c r="C255" s="131">
        <v>1</v>
      </c>
      <c r="D255" s="131">
        <v>3</v>
      </c>
      <c r="E255" s="131">
        <v>1</v>
      </c>
      <c r="F255" s="133">
        <v>1</v>
      </c>
      <c r="G255" s="132" t="s">
        <v>176</v>
      </c>
      <c r="H255" s="177">
        <v>222</v>
      </c>
      <c r="I255" s="137">
        <v>0</v>
      </c>
      <c r="J255" s="137">
        <v>0</v>
      </c>
      <c r="K255" s="137">
        <v>0</v>
      </c>
      <c r="L255" s="137">
        <v>0</v>
      </c>
    </row>
    <row r="256" spans="1:12" ht="25.5" hidden="1" customHeight="1">
      <c r="A256" s="130">
        <v>3</v>
      </c>
      <c r="B256" s="131">
        <v>2</v>
      </c>
      <c r="C256" s="131">
        <v>1</v>
      </c>
      <c r="D256" s="131">
        <v>3</v>
      </c>
      <c r="E256" s="131">
        <v>1</v>
      </c>
      <c r="F256" s="133">
        <v>2</v>
      </c>
      <c r="G256" s="132" t="s">
        <v>177</v>
      </c>
      <c r="H256" s="177">
        <v>223</v>
      </c>
      <c r="I256" s="185">
        <v>0</v>
      </c>
      <c r="J256" s="182">
        <v>0</v>
      </c>
      <c r="K256" s="185">
        <v>0</v>
      </c>
      <c r="L256" s="185">
        <v>0</v>
      </c>
    </row>
    <row r="257" spans="1:12" hidden="1">
      <c r="A257" s="130">
        <v>3</v>
      </c>
      <c r="B257" s="131">
        <v>2</v>
      </c>
      <c r="C257" s="131">
        <v>1</v>
      </c>
      <c r="D257" s="131">
        <v>4</v>
      </c>
      <c r="E257" s="131"/>
      <c r="F257" s="133"/>
      <c r="G257" s="132" t="s">
        <v>178</v>
      </c>
      <c r="H257" s="177">
        <v>224</v>
      </c>
      <c r="I257" s="119">
        <f>I258</f>
        <v>0</v>
      </c>
      <c r="J257" s="120">
        <f>J258</f>
        <v>0</v>
      </c>
      <c r="K257" s="119">
        <f>K258</f>
        <v>0</v>
      </c>
      <c r="L257" s="120">
        <f>L258</f>
        <v>0</v>
      </c>
    </row>
    <row r="258" spans="1:12" hidden="1">
      <c r="A258" s="125">
        <v>3</v>
      </c>
      <c r="B258" s="123">
        <v>2</v>
      </c>
      <c r="C258" s="123">
        <v>1</v>
      </c>
      <c r="D258" s="123">
        <v>4</v>
      </c>
      <c r="E258" s="123">
        <v>1</v>
      </c>
      <c r="F258" s="126"/>
      <c r="G258" s="124" t="s">
        <v>178</v>
      </c>
      <c r="H258" s="177">
        <v>225</v>
      </c>
      <c r="I258" s="140">
        <f>SUM(I259:I260)</f>
        <v>0</v>
      </c>
      <c r="J258" s="162">
        <f>SUM(J259:J260)</f>
        <v>0</v>
      </c>
      <c r="K258" s="141">
        <f>SUM(K259:K260)</f>
        <v>0</v>
      </c>
      <c r="L258" s="141">
        <f>SUM(L259:L260)</f>
        <v>0</v>
      </c>
    </row>
    <row r="259" spans="1:12" ht="25.5" hidden="1" customHeight="1">
      <c r="A259" s="130">
        <v>3</v>
      </c>
      <c r="B259" s="131">
        <v>2</v>
      </c>
      <c r="C259" s="131">
        <v>1</v>
      </c>
      <c r="D259" s="131">
        <v>4</v>
      </c>
      <c r="E259" s="131">
        <v>1</v>
      </c>
      <c r="F259" s="133">
        <v>1</v>
      </c>
      <c r="G259" s="132" t="s">
        <v>179</v>
      </c>
      <c r="H259" s="177">
        <v>226</v>
      </c>
      <c r="I259" s="137">
        <v>0</v>
      </c>
      <c r="J259" s="137">
        <v>0</v>
      </c>
      <c r="K259" s="137">
        <v>0</v>
      </c>
      <c r="L259" s="137">
        <v>0</v>
      </c>
    </row>
    <row r="260" spans="1:12" ht="25.5" hidden="1" customHeight="1">
      <c r="A260" s="130">
        <v>3</v>
      </c>
      <c r="B260" s="131">
        <v>2</v>
      </c>
      <c r="C260" s="131">
        <v>1</v>
      </c>
      <c r="D260" s="131">
        <v>4</v>
      </c>
      <c r="E260" s="131">
        <v>1</v>
      </c>
      <c r="F260" s="133">
        <v>2</v>
      </c>
      <c r="G260" s="132" t="s">
        <v>180</v>
      </c>
      <c r="H260" s="177">
        <v>227</v>
      </c>
      <c r="I260" s="137">
        <v>0</v>
      </c>
      <c r="J260" s="137">
        <v>0</v>
      </c>
      <c r="K260" s="137">
        <v>0</v>
      </c>
      <c r="L260" s="137">
        <v>0</v>
      </c>
    </row>
    <row r="261" spans="1:12" hidden="1">
      <c r="A261" s="130">
        <v>3</v>
      </c>
      <c r="B261" s="131">
        <v>2</v>
      </c>
      <c r="C261" s="131">
        <v>1</v>
      </c>
      <c r="D261" s="131">
        <v>5</v>
      </c>
      <c r="E261" s="131"/>
      <c r="F261" s="133"/>
      <c r="G261" s="132" t="s">
        <v>181</v>
      </c>
      <c r="H261" s="177">
        <v>228</v>
      </c>
      <c r="I261" s="119">
        <f t="shared" ref="I261:L262" si="24">I262</f>
        <v>0</v>
      </c>
      <c r="J261" s="160">
        <f t="shared" si="24"/>
        <v>0</v>
      </c>
      <c r="K261" s="120">
        <f t="shared" si="24"/>
        <v>0</v>
      </c>
      <c r="L261" s="120">
        <f t="shared" si="24"/>
        <v>0</v>
      </c>
    </row>
    <row r="262" spans="1:12" hidden="1">
      <c r="A262" s="130">
        <v>3</v>
      </c>
      <c r="B262" s="131">
        <v>2</v>
      </c>
      <c r="C262" s="131">
        <v>1</v>
      </c>
      <c r="D262" s="131">
        <v>5</v>
      </c>
      <c r="E262" s="131">
        <v>1</v>
      </c>
      <c r="F262" s="133"/>
      <c r="G262" s="132" t="s">
        <v>181</v>
      </c>
      <c r="H262" s="177">
        <v>229</v>
      </c>
      <c r="I262" s="120">
        <f t="shared" si="24"/>
        <v>0</v>
      </c>
      <c r="J262" s="160">
        <f t="shared" si="24"/>
        <v>0</v>
      </c>
      <c r="K262" s="120">
        <f t="shared" si="24"/>
        <v>0</v>
      </c>
      <c r="L262" s="120">
        <f t="shared" si="24"/>
        <v>0</v>
      </c>
    </row>
    <row r="263" spans="1:12" hidden="1">
      <c r="A263" s="151">
        <v>3</v>
      </c>
      <c r="B263" s="152">
        <v>2</v>
      </c>
      <c r="C263" s="152">
        <v>1</v>
      </c>
      <c r="D263" s="152">
        <v>5</v>
      </c>
      <c r="E263" s="152">
        <v>1</v>
      </c>
      <c r="F263" s="153">
        <v>1</v>
      </c>
      <c r="G263" s="132" t="s">
        <v>181</v>
      </c>
      <c r="H263" s="177">
        <v>230</v>
      </c>
      <c r="I263" s="185">
        <v>0</v>
      </c>
      <c r="J263" s="185">
        <v>0</v>
      </c>
      <c r="K263" s="185">
        <v>0</v>
      </c>
      <c r="L263" s="185">
        <v>0</v>
      </c>
    </row>
    <row r="264" spans="1:12" hidden="1">
      <c r="A264" s="130">
        <v>3</v>
      </c>
      <c r="B264" s="131">
        <v>2</v>
      </c>
      <c r="C264" s="131">
        <v>1</v>
      </c>
      <c r="D264" s="131">
        <v>6</v>
      </c>
      <c r="E264" s="131"/>
      <c r="F264" s="133"/>
      <c r="G264" s="132" t="s">
        <v>182</v>
      </c>
      <c r="H264" s="177">
        <v>231</v>
      </c>
      <c r="I264" s="119">
        <f t="shared" ref="I264:L265" si="25">I265</f>
        <v>0</v>
      </c>
      <c r="J264" s="160">
        <f t="shared" si="25"/>
        <v>0</v>
      </c>
      <c r="K264" s="120">
        <f t="shared" si="25"/>
        <v>0</v>
      </c>
      <c r="L264" s="120">
        <f t="shared" si="25"/>
        <v>0</v>
      </c>
    </row>
    <row r="265" spans="1:12" hidden="1">
      <c r="A265" s="130">
        <v>3</v>
      </c>
      <c r="B265" s="130">
        <v>2</v>
      </c>
      <c r="C265" s="131">
        <v>1</v>
      </c>
      <c r="D265" s="131">
        <v>6</v>
      </c>
      <c r="E265" s="131">
        <v>1</v>
      </c>
      <c r="F265" s="133"/>
      <c r="G265" s="132" t="s">
        <v>182</v>
      </c>
      <c r="H265" s="177">
        <v>232</v>
      </c>
      <c r="I265" s="119">
        <f t="shared" si="25"/>
        <v>0</v>
      </c>
      <c r="J265" s="160">
        <f t="shared" si="25"/>
        <v>0</v>
      </c>
      <c r="K265" s="120">
        <f t="shared" si="25"/>
        <v>0</v>
      </c>
      <c r="L265" s="120">
        <f t="shared" si="25"/>
        <v>0</v>
      </c>
    </row>
    <row r="266" spans="1:12" hidden="1">
      <c r="A266" s="125">
        <v>3</v>
      </c>
      <c r="B266" s="125">
        <v>2</v>
      </c>
      <c r="C266" s="131">
        <v>1</v>
      </c>
      <c r="D266" s="131">
        <v>6</v>
      </c>
      <c r="E266" s="131">
        <v>1</v>
      </c>
      <c r="F266" s="133">
        <v>1</v>
      </c>
      <c r="G266" s="132" t="s">
        <v>182</v>
      </c>
      <c r="H266" s="177">
        <v>233</v>
      </c>
      <c r="I266" s="185">
        <v>0</v>
      </c>
      <c r="J266" s="185">
        <v>0</v>
      </c>
      <c r="K266" s="185">
        <v>0</v>
      </c>
      <c r="L266" s="185">
        <v>0</v>
      </c>
    </row>
    <row r="267" spans="1:12" hidden="1">
      <c r="A267" s="130">
        <v>3</v>
      </c>
      <c r="B267" s="130">
        <v>2</v>
      </c>
      <c r="C267" s="131">
        <v>1</v>
      </c>
      <c r="D267" s="131">
        <v>7</v>
      </c>
      <c r="E267" s="131"/>
      <c r="F267" s="133"/>
      <c r="G267" s="132" t="s">
        <v>183</v>
      </c>
      <c r="H267" s="177">
        <v>234</v>
      </c>
      <c r="I267" s="119">
        <f>I268</f>
        <v>0</v>
      </c>
      <c r="J267" s="160">
        <f>J268</f>
        <v>0</v>
      </c>
      <c r="K267" s="120">
        <f>K268</f>
        <v>0</v>
      </c>
      <c r="L267" s="120">
        <f>L268</f>
        <v>0</v>
      </c>
    </row>
    <row r="268" spans="1:12" hidden="1">
      <c r="A268" s="130">
        <v>3</v>
      </c>
      <c r="B268" s="131">
        <v>2</v>
      </c>
      <c r="C268" s="131">
        <v>1</v>
      </c>
      <c r="D268" s="131">
        <v>7</v>
      </c>
      <c r="E268" s="131">
        <v>1</v>
      </c>
      <c r="F268" s="133"/>
      <c r="G268" s="132" t="s">
        <v>183</v>
      </c>
      <c r="H268" s="177">
        <v>235</v>
      </c>
      <c r="I268" s="119">
        <f>I269+I270</f>
        <v>0</v>
      </c>
      <c r="J268" s="119">
        <f>J269+J270</f>
        <v>0</v>
      </c>
      <c r="K268" s="119">
        <f>K269+K270</f>
        <v>0</v>
      </c>
      <c r="L268" s="119">
        <f>L269+L270</f>
        <v>0</v>
      </c>
    </row>
    <row r="269" spans="1:12" ht="25.5" hidden="1" customHeight="1">
      <c r="A269" s="130">
        <v>3</v>
      </c>
      <c r="B269" s="131">
        <v>2</v>
      </c>
      <c r="C269" s="131">
        <v>1</v>
      </c>
      <c r="D269" s="131">
        <v>7</v>
      </c>
      <c r="E269" s="131">
        <v>1</v>
      </c>
      <c r="F269" s="133">
        <v>1</v>
      </c>
      <c r="G269" s="132" t="s">
        <v>184</v>
      </c>
      <c r="H269" s="177">
        <v>236</v>
      </c>
      <c r="I269" s="136">
        <v>0</v>
      </c>
      <c r="J269" s="137">
        <v>0</v>
      </c>
      <c r="K269" s="137">
        <v>0</v>
      </c>
      <c r="L269" s="137">
        <v>0</v>
      </c>
    </row>
    <row r="270" spans="1:12" ht="25.5" hidden="1" customHeight="1">
      <c r="A270" s="130">
        <v>3</v>
      </c>
      <c r="B270" s="131">
        <v>2</v>
      </c>
      <c r="C270" s="131">
        <v>1</v>
      </c>
      <c r="D270" s="131">
        <v>7</v>
      </c>
      <c r="E270" s="131">
        <v>1</v>
      </c>
      <c r="F270" s="133">
        <v>2</v>
      </c>
      <c r="G270" s="132" t="s">
        <v>185</v>
      </c>
      <c r="H270" s="177">
        <v>237</v>
      </c>
      <c r="I270" s="137">
        <v>0</v>
      </c>
      <c r="J270" s="137">
        <v>0</v>
      </c>
      <c r="K270" s="137">
        <v>0</v>
      </c>
      <c r="L270" s="137">
        <v>0</v>
      </c>
    </row>
    <row r="271" spans="1:12" ht="38.25" hidden="1" customHeight="1">
      <c r="A271" s="130">
        <v>3</v>
      </c>
      <c r="B271" s="131">
        <v>2</v>
      </c>
      <c r="C271" s="131">
        <v>2</v>
      </c>
      <c r="D271" s="194"/>
      <c r="E271" s="194"/>
      <c r="F271" s="195"/>
      <c r="G271" s="132" t="s">
        <v>186</v>
      </c>
      <c r="H271" s="177">
        <v>238</v>
      </c>
      <c r="I271" s="119">
        <f>SUM(I272+I281+I285+I289+I293+I296+I299)</f>
        <v>0</v>
      </c>
      <c r="J271" s="160">
        <f>SUM(J272+J281+J285+J289+J293+J296+J299)</f>
        <v>0</v>
      </c>
      <c r="K271" s="120">
        <f>SUM(K272+K281+K285+K289+K293+K296+K299)</f>
        <v>0</v>
      </c>
      <c r="L271" s="120">
        <f>SUM(L272+L281+L285+L289+L293+L296+L299)</f>
        <v>0</v>
      </c>
    </row>
    <row r="272" spans="1:12" hidden="1">
      <c r="A272" s="130">
        <v>3</v>
      </c>
      <c r="B272" s="131">
        <v>2</v>
      </c>
      <c r="C272" s="131">
        <v>2</v>
      </c>
      <c r="D272" s="131">
        <v>1</v>
      </c>
      <c r="E272" s="131"/>
      <c r="F272" s="133"/>
      <c r="G272" s="132" t="s">
        <v>187</v>
      </c>
      <c r="H272" s="177">
        <v>239</v>
      </c>
      <c r="I272" s="119">
        <f>I273</f>
        <v>0</v>
      </c>
      <c r="J272" s="119">
        <f>J273</f>
        <v>0</v>
      </c>
      <c r="K272" s="119">
        <f>K273</f>
        <v>0</v>
      </c>
      <c r="L272" s="119">
        <f>L273</f>
        <v>0</v>
      </c>
    </row>
    <row r="273" spans="1:12" hidden="1">
      <c r="A273" s="134">
        <v>3</v>
      </c>
      <c r="B273" s="130">
        <v>2</v>
      </c>
      <c r="C273" s="131">
        <v>2</v>
      </c>
      <c r="D273" s="131">
        <v>1</v>
      </c>
      <c r="E273" s="131">
        <v>1</v>
      </c>
      <c r="F273" s="133"/>
      <c r="G273" s="132" t="s">
        <v>165</v>
      </c>
      <c r="H273" s="177">
        <v>240</v>
      </c>
      <c r="I273" s="119">
        <f>SUM(I274)</f>
        <v>0</v>
      </c>
      <c r="J273" s="119">
        <f>SUM(J274)</f>
        <v>0</v>
      </c>
      <c r="K273" s="119">
        <f>SUM(K274)</f>
        <v>0</v>
      </c>
      <c r="L273" s="119">
        <f>SUM(L274)</f>
        <v>0</v>
      </c>
    </row>
    <row r="274" spans="1:12" hidden="1">
      <c r="A274" s="134">
        <v>3</v>
      </c>
      <c r="B274" s="130">
        <v>2</v>
      </c>
      <c r="C274" s="131">
        <v>2</v>
      </c>
      <c r="D274" s="131">
        <v>1</v>
      </c>
      <c r="E274" s="131">
        <v>1</v>
      </c>
      <c r="F274" s="133">
        <v>1</v>
      </c>
      <c r="G274" s="132" t="s">
        <v>165</v>
      </c>
      <c r="H274" s="177">
        <v>241</v>
      </c>
      <c r="I274" s="137">
        <v>0</v>
      </c>
      <c r="J274" s="137">
        <v>0</v>
      </c>
      <c r="K274" s="137">
        <v>0</v>
      </c>
      <c r="L274" s="137">
        <v>0</v>
      </c>
    </row>
    <row r="275" spans="1:12" hidden="1">
      <c r="A275" s="134">
        <v>3</v>
      </c>
      <c r="B275" s="130">
        <v>2</v>
      </c>
      <c r="C275" s="131">
        <v>2</v>
      </c>
      <c r="D275" s="131">
        <v>1</v>
      </c>
      <c r="E275" s="131">
        <v>2</v>
      </c>
      <c r="F275" s="133"/>
      <c r="G275" s="132" t="s">
        <v>188</v>
      </c>
      <c r="H275" s="177">
        <v>242</v>
      </c>
      <c r="I275" s="119">
        <f>SUM(I276:I277)</f>
        <v>0</v>
      </c>
      <c r="J275" s="119">
        <f>SUM(J276:J277)</f>
        <v>0</v>
      </c>
      <c r="K275" s="119">
        <f>SUM(K276:K277)</f>
        <v>0</v>
      </c>
      <c r="L275" s="119">
        <f>SUM(L276:L277)</f>
        <v>0</v>
      </c>
    </row>
    <row r="276" spans="1:12" hidden="1">
      <c r="A276" s="134">
        <v>3</v>
      </c>
      <c r="B276" s="130">
        <v>2</v>
      </c>
      <c r="C276" s="131">
        <v>2</v>
      </c>
      <c r="D276" s="131">
        <v>1</v>
      </c>
      <c r="E276" s="131">
        <v>2</v>
      </c>
      <c r="F276" s="133">
        <v>1</v>
      </c>
      <c r="G276" s="132" t="s">
        <v>167</v>
      </c>
      <c r="H276" s="177">
        <v>243</v>
      </c>
      <c r="I276" s="137">
        <v>0</v>
      </c>
      <c r="J276" s="136">
        <v>0</v>
      </c>
      <c r="K276" s="137">
        <v>0</v>
      </c>
      <c r="L276" s="137">
        <v>0</v>
      </c>
    </row>
    <row r="277" spans="1:12" hidden="1">
      <c r="A277" s="134">
        <v>3</v>
      </c>
      <c r="B277" s="130">
        <v>2</v>
      </c>
      <c r="C277" s="131">
        <v>2</v>
      </c>
      <c r="D277" s="131">
        <v>1</v>
      </c>
      <c r="E277" s="131">
        <v>2</v>
      </c>
      <c r="F277" s="133">
        <v>2</v>
      </c>
      <c r="G277" s="132" t="s">
        <v>168</v>
      </c>
      <c r="H277" s="177">
        <v>244</v>
      </c>
      <c r="I277" s="137">
        <v>0</v>
      </c>
      <c r="J277" s="136">
        <v>0</v>
      </c>
      <c r="K277" s="137">
        <v>0</v>
      </c>
      <c r="L277" s="137">
        <v>0</v>
      </c>
    </row>
    <row r="278" spans="1:12" hidden="1">
      <c r="A278" s="134">
        <v>3</v>
      </c>
      <c r="B278" s="130">
        <v>2</v>
      </c>
      <c r="C278" s="131">
        <v>2</v>
      </c>
      <c r="D278" s="131">
        <v>1</v>
      </c>
      <c r="E278" s="131">
        <v>3</v>
      </c>
      <c r="F278" s="133"/>
      <c r="G278" s="132" t="s">
        <v>169</v>
      </c>
      <c r="H278" s="177">
        <v>245</v>
      </c>
      <c r="I278" s="119">
        <f>SUM(I279:I280)</f>
        <v>0</v>
      </c>
      <c r="J278" s="119">
        <f>SUM(J279:J280)</f>
        <v>0</v>
      </c>
      <c r="K278" s="119">
        <f>SUM(K279:K280)</f>
        <v>0</v>
      </c>
      <c r="L278" s="119">
        <f>SUM(L279:L280)</f>
        <v>0</v>
      </c>
    </row>
    <row r="279" spans="1:12" hidden="1">
      <c r="A279" s="134">
        <v>3</v>
      </c>
      <c r="B279" s="130">
        <v>2</v>
      </c>
      <c r="C279" s="131">
        <v>2</v>
      </c>
      <c r="D279" s="131">
        <v>1</v>
      </c>
      <c r="E279" s="131">
        <v>3</v>
      </c>
      <c r="F279" s="133">
        <v>1</v>
      </c>
      <c r="G279" s="132" t="s">
        <v>170</v>
      </c>
      <c r="H279" s="177">
        <v>246</v>
      </c>
      <c r="I279" s="137">
        <v>0</v>
      </c>
      <c r="J279" s="136">
        <v>0</v>
      </c>
      <c r="K279" s="137">
        <v>0</v>
      </c>
      <c r="L279" s="137">
        <v>0</v>
      </c>
    </row>
    <row r="280" spans="1:12" hidden="1">
      <c r="A280" s="134">
        <v>3</v>
      </c>
      <c r="B280" s="130">
        <v>2</v>
      </c>
      <c r="C280" s="131">
        <v>2</v>
      </c>
      <c r="D280" s="131">
        <v>1</v>
      </c>
      <c r="E280" s="131">
        <v>3</v>
      </c>
      <c r="F280" s="133">
        <v>2</v>
      </c>
      <c r="G280" s="132" t="s">
        <v>189</v>
      </c>
      <c r="H280" s="177">
        <v>247</v>
      </c>
      <c r="I280" s="137">
        <v>0</v>
      </c>
      <c r="J280" s="136">
        <v>0</v>
      </c>
      <c r="K280" s="137">
        <v>0</v>
      </c>
      <c r="L280" s="137">
        <v>0</v>
      </c>
    </row>
    <row r="281" spans="1:12" ht="25.5" hidden="1" customHeight="1">
      <c r="A281" s="134">
        <v>3</v>
      </c>
      <c r="B281" s="130">
        <v>2</v>
      </c>
      <c r="C281" s="131">
        <v>2</v>
      </c>
      <c r="D281" s="131">
        <v>2</v>
      </c>
      <c r="E281" s="131"/>
      <c r="F281" s="133"/>
      <c r="G281" s="132" t="s">
        <v>190</v>
      </c>
      <c r="H281" s="177">
        <v>248</v>
      </c>
      <c r="I281" s="119">
        <f>I282</f>
        <v>0</v>
      </c>
      <c r="J281" s="120">
        <f>J282</f>
        <v>0</v>
      </c>
      <c r="K281" s="119">
        <f>K282</f>
        <v>0</v>
      </c>
      <c r="L281" s="120">
        <f>L282</f>
        <v>0</v>
      </c>
    </row>
    <row r="282" spans="1:12" ht="25.5" hidden="1" customHeight="1">
      <c r="A282" s="130">
        <v>3</v>
      </c>
      <c r="B282" s="131">
        <v>2</v>
      </c>
      <c r="C282" s="123">
        <v>2</v>
      </c>
      <c r="D282" s="123">
        <v>2</v>
      </c>
      <c r="E282" s="123">
        <v>1</v>
      </c>
      <c r="F282" s="126"/>
      <c r="G282" s="132" t="s">
        <v>190</v>
      </c>
      <c r="H282" s="177">
        <v>249</v>
      </c>
      <c r="I282" s="140">
        <f>SUM(I283:I284)</f>
        <v>0</v>
      </c>
      <c r="J282" s="162">
        <f>SUM(J283:J284)</f>
        <v>0</v>
      </c>
      <c r="K282" s="141">
        <f>SUM(K283:K284)</f>
        <v>0</v>
      </c>
      <c r="L282" s="141">
        <f>SUM(L283:L284)</f>
        <v>0</v>
      </c>
    </row>
    <row r="283" spans="1:12" ht="25.5" hidden="1" customHeight="1">
      <c r="A283" s="130">
        <v>3</v>
      </c>
      <c r="B283" s="131">
        <v>2</v>
      </c>
      <c r="C283" s="131">
        <v>2</v>
      </c>
      <c r="D283" s="131">
        <v>2</v>
      </c>
      <c r="E283" s="131">
        <v>1</v>
      </c>
      <c r="F283" s="133">
        <v>1</v>
      </c>
      <c r="G283" s="132" t="s">
        <v>191</v>
      </c>
      <c r="H283" s="177">
        <v>250</v>
      </c>
      <c r="I283" s="137">
        <v>0</v>
      </c>
      <c r="J283" s="137">
        <v>0</v>
      </c>
      <c r="K283" s="137">
        <v>0</v>
      </c>
      <c r="L283" s="137">
        <v>0</v>
      </c>
    </row>
    <row r="284" spans="1:12" ht="25.5" hidden="1" customHeight="1">
      <c r="A284" s="130">
        <v>3</v>
      </c>
      <c r="B284" s="131">
        <v>2</v>
      </c>
      <c r="C284" s="131">
        <v>2</v>
      </c>
      <c r="D284" s="131">
        <v>2</v>
      </c>
      <c r="E284" s="131">
        <v>1</v>
      </c>
      <c r="F284" s="133">
        <v>2</v>
      </c>
      <c r="G284" s="134" t="s">
        <v>192</v>
      </c>
      <c r="H284" s="177">
        <v>251</v>
      </c>
      <c r="I284" s="137">
        <v>0</v>
      </c>
      <c r="J284" s="137">
        <v>0</v>
      </c>
      <c r="K284" s="137">
        <v>0</v>
      </c>
      <c r="L284" s="137">
        <v>0</v>
      </c>
    </row>
    <row r="285" spans="1:12" ht="25.5" hidden="1" customHeight="1">
      <c r="A285" s="130">
        <v>3</v>
      </c>
      <c r="B285" s="131">
        <v>2</v>
      </c>
      <c r="C285" s="131">
        <v>2</v>
      </c>
      <c r="D285" s="131">
        <v>3</v>
      </c>
      <c r="E285" s="131"/>
      <c r="F285" s="133"/>
      <c r="G285" s="132" t="s">
        <v>193</v>
      </c>
      <c r="H285" s="177">
        <v>252</v>
      </c>
      <c r="I285" s="119">
        <f>I286</f>
        <v>0</v>
      </c>
      <c r="J285" s="160">
        <f>J286</f>
        <v>0</v>
      </c>
      <c r="K285" s="120">
        <f>K286</f>
        <v>0</v>
      </c>
      <c r="L285" s="120">
        <f>L286</f>
        <v>0</v>
      </c>
    </row>
    <row r="286" spans="1:12" ht="25.5" hidden="1" customHeight="1">
      <c r="A286" s="125">
        <v>3</v>
      </c>
      <c r="B286" s="131">
        <v>2</v>
      </c>
      <c r="C286" s="131">
        <v>2</v>
      </c>
      <c r="D286" s="131">
        <v>3</v>
      </c>
      <c r="E286" s="131">
        <v>1</v>
      </c>
      <c r="F286" s="133"/>
      <c r="G286" s="132" t="s">
        <v>193</v>
      </c>
      <c r="H286" s="177">
        <v>253</v>
      </c>
      <c r="I286" s="119">
        <f>I287+I288</f>
        <v>0</v>
      </c>
      <c r="J286" s="119">
        <f>J287+J288</f>
        <v>0</v>
      </c>
      <c r="K286" s="119">
        <f>K287+K288</f>
        <v>0</v>
      </c>
      <c r="L286" s="119">
        <f>L287+L288</f>
        <v>0</v>
      </c>
    </row>
    <row r="287" spans="1:12" ht="25.5" hidden="1" customHeight="1">
      <c r="A287" s="125">
        <v>3</v>
      </c>
      <c r="B287" s="131">
        <v>2</v>
      </c>
      <c r="C287" s="131">
        <v>2</v>
      </c>
      <c r="D287" s="131">
        <v>3</v>
      </c>
      <c r="E287" s="131">
        <v>1</v>
      </c>
      <c r="F287" s="133">
        <v>1</v>
      </c>
      <c r="G287" s="132" t="s">
        <v>194</v>
      </c>
      <c r="H287" s="177">
        <v>254</v>
      </c>
      <c r="I287" s="137">
        <v>0</v>
      </c>
      <c r="J287" s="137">
        <v>0</v>
      </c>
      <c r="K287" s="137">
        <v>0</v>
      </c>
      <c r="L287" s="137">
        <v>0</v>
      </c>
    </row>
    <row r="288" spans="1:12" ht="25.5" hidden="1" customHeight="1">
      <c r="A288" s="125">
        <v>3</v>
      </c>
      <c r="B288" s="131">
        <v>2</v>
      </c>
      <c r="C288" s="131">
        <v>2</v>
      </c>
      <c r="D288" s="131">
        <v>3</v>
      </c>
      <c r="E288" s="131">
        <v>1</v>
      </c>
      <c r="F288" s="133">
        <v>2</v>
      </c>
      <c r="G288" s="132" t="s">
        <v>195</v>
      </c>
      <c r="H288" s="177">
        <v>255</v>
      </c>
      <c r="I288" s="137">
        <v>0</v>
      </c>
      <c r="J288" s="137">
        <v>0</v>
      </c>
      <c r="K288" s="137">
        <v>0</v>
      </c>
      <c r="L288" s="137">
        <v>0</v>
      </c>
    </row>
    <row r="289" spans="1:12" hidden="1">
      <c r="A289" s="130">
        <v>3</v>
      </c>
      <c r="B289" s="131">
        <v>2</v>
      </c>
      <c r="C289" s="131">
        <v>2</v>
      </c>
      <c r="D289" s="131">
        <v>4</v>
      </c>
      <c r="E289" s="131"/>
      <c r="F289" s="133"/>
      <c r="G289" s="132" t="s">
        <v>196</v>
      </c>
      <c r="H289" s="177">
        <v>256</v>
      </c>
      <c r="I289" s="119">
        <f>I290</f>
        <v>0</v>
      </c>
      <c r="J289" s="160">
        <f>J290</f>
        <v>0</v>
      </c>
      <c r="K289" s="120">
        <f>K290</f>
        <v>0</v>
      </c>
      <c r="L289" s="120">
        <f>L290</f>
        <v>0</v>
      </c>
    </row>
    <row r="290" spans="1:12" hidden="1">
      <c r="A290" s="130">
        <v>3</v>
      </c>
      <c r="B290" s="131">
        <v>2</v>
      </c>
      <c r="C290" s="131">
        <v>2</v>
      </c>
      <c r="D290" s="131">
        <v>4</v>
      </c>
      <c r="E290" s="131">
        <v>1</v>
      </c>
      <c r="F290" s="133"/>
      <c r="G290" s="132" t="s">
        <v>196</v>
      </c>
      <c r="H290" s="177">
        <v>257</v>
      </c>
      <c r="I290" s="119">
        <f>SUM(I291:I292)</f>
        <v>0</v>
      </c>
      <c r="J290" s="160">
        <f>SUM(J291:J292)</f>
        <v>0</v>
      </c>
      <c r="K290" s="120">
        <f>SUM(K291:K292)</f>
        <v>0</v>
      </c>
      <c r="L290" s="120">
        <f>SUM(L291:L292)</f>
        <v>0</v>
      </c>
    </row>
    <row r="291" spans="1:12" ht="25.5" hidden="1" customHeight="1">
      <c r="A291" s="130">
        <v>3</v>
      </c>
      <c r="B291" s="131">
        <v>2</v>
      </c>
      <c r="C291" s="131">
        <v>2</v>
      </c>
      <c r="D291" s="131">
        <v>4</v>
      </c>
      <c r="E291" s="131">
        <v>1</v>
      </c>
      <c r="F291" s="133">
        <v>1</v>
      </c>
      <c r="G291" s="132" t="s">
        <v>197</v>
      </c>
      <c r="H291" s="177">
        <v>258</v>
      </c>
      <c r="I291" s="137">
        <v>0</v>
      </c>
      <c r="J291" s="137">
        <v>0</v>
      </c>
      <c r="K291" s="137">
        <v>0</v>
      </c>
      <c r="L291" s="137">
        <v>0</v>
      </c>
    </row>
    <row r="292" spans="1:12" ht="25.5" hidden="1" customHeight="1">
      <c r="A292" s="125">
        <v>3</v>
      </c>
      <c r="B292" s="123">
        <v>2</v>
      </c>
      <c r="C292" s="123">
        <v>2</v>
      </c>
      <c r="D292" s="123">
        <v>4</v>
      </c>
      <c r="E292" s="123">
        <v>1</v>
      </c>
      <c r="F292" s="126">
        <v>2</v>
      </c>
      <c r="G292" s="134" t="s">
        <v>198</v>
      </c>
      <c r="H292" s="177">
        <v>259</v>
      </c>
      <c r="I292" s="137">
        <v>0</v>
      </c>
      <c r="J292" s="137">
        <v>0</v>
      </c>
      <c r="K292" s="137">
        <v>0</v>
      </c>
      <c r="L292" s="137">
        <v>0</v>
      </c>
    </row>
    <row r="293" spans="1:12" hidden="1">
      <c r="A293" s="130">
        <v>3</v>
      </c>
      <c r="B293" s="131">
        <v>2</v>
      </c>
      <c r="C293" s="131">
        <v>2</v>
      </c>
      <c r="D293" s="131">
        <v>5</v>
      </c>
      <c r="E293" s="131"/>
      <c r="F293" s="133"/>
      <c r="G293" s="132" t="s">
        <v>199</v>
      </c>
      <c r="H293" s="177">
        <v>260</v>
      </c>
      <c r="I293" s="119">
        <f t="shared" ref="I293:L294" si="26">I294</f>
        <v>0</v>
      </c>
      <c r="J293" s="160">
        <f t="shared" si="26"/>
        <v>0</v>
      </c>
      <c r="K293" s="120">
        <f t="shared" si="26"/>
        <v>0</v>
      </c>
      <c r="L293" s="120">
        <f t="shared" si="26"/>
        <v>0</v>
      </c>
    </row>
    <row r="294" spans="1:12" hidden="1">
      <c r="A294" s="130">
        <v>3</v>
      </c>
      <c r="B294" s="131">
        <v>2</v>
      </c>
      <c r="C294" s="131">
        <v>2</v>
      </c>
      <c r="D294" s="131">
        <v>5</v>
      </c>
      <c r="E294" s="131">
        <v>1</v>
      </c>
      <c r="F294" s="133"/>
      <c r="G294" s="132" t="s">
        <v>199</v>
      </c>
      <c r="H294" s="177">
        <v>261</v>
      </c>
      <c r="I294" s="119">
        <f t="shared" si="26"/>
        <v>0</v>
      </c>
      <c r="J294" s="160">
        <f t="shared" si="26"/>
        <v>0</v>
      </c>
      <c r="K294" s="120">
        <f t="shared" si="26"/>
        <v>0</v>
      </c>
      <c r="L294" s="120">
        <f t="shared" si="26"/>
        <v>0</v>
      </c>
    </row>
    <row r="295" spans="1:12" hidden="1">
      <c r="A295" s="130">
        <v>3</v>
      </c>
      <c r="B295" s="131">
        <v>2</v>
      </c>
      <c r="C295" s="131">
        <v>2</v>
      </c>
      <c r="D295" s="131">
        <v>5</v>
      </c>
      <c r="E295" s="131">
        <v>1</v>
      </c>
      <c r="F295" s="133">
        <v>1</v>
      </c>
      <c r="G295" s="132" t="s">
        <v>199</v>
      </c>
      <c r="H295" s="177">
        <v>262</v>
      </c>
      <c r="I295" s="137">
        <v>0</v>
      </c>
      <c r="J295" s="137">
        <v>0</v>
      </c>
      <c r="K295" s="137">
        <v>0</v>
      </c>
      <c r="L295" s="137">
        <v>0</v>
      </c>
    </row>
    <row r="296" spans="1:12" hidden="1">
      <c r="A296" s="130">
        <v>3</v>
      </c>
      <c r="B296" s="131">
        <v>2</v>
      </c>
      <c r="C296" s="131">
        <v>2</v>
      </c>
      <c r="D296" s="131">
        <v>6</v>
      </c>
      <c r="E296" s="131"/>
      <c r="F296" s="133"/>
      <c r="G296" s="132" t="s">
        <v>182</v>
      </c>
      <c r="H296" s="177">
        <v>263</v>
      </c>
      <c r="I296" s="119">
        <f t="shared" ref="I296:L297" si="27">I297</f>
        <v>0</v>
      </c>
      <c r="J296" s="196">
        <f t="shared" si="27"/>
        <v>0</v>
      </c>
      <c r="K296" s="120">
        <f t="shared" si="27"/>
        <v>0</v>
      </c>
      <c r="L296" s="120">
        <f t="shared" si="27"/>
        <v>0</v>
      </c>
    </row>
    <row r="297" spans="1:12" hidden="1">
      <c r="A297" s="130">
        <v>3</v>
      </c>
      <c r="B297" s="131">
        <v>2</v>
      </c>
      <c r="C297" s="131">
        <v>2</v>
      </c>
      <c r="D297" s="131">
        <v>6</v>
      </c>
      <c r="E297" s="131">
        <v>1</v>
      </c>
      <c r="F297" s="133"/>
      <c r="G297" s="132" t="s">
        <v>182</v>
      </c>
      <c r="H297" s="177">
        <v>264</v>
      </c>
      <c r="I297" s="119">
        <f t="shared" si="27"/>
        <v>0</v>
      </c>
      <c r="J297" s="196">
        <f t="shared" si="27"/>
        <v>0</v>
      </c>
      <c r="K297" s="120">
        <f t="shared" si="27"/>
        <v>0</v>
      </c>
      <c r="L297" s="120">
        <f t="shared" si="27"/>
        <v>0</v>
      </c>
    </row>
    <row r="298" spans="1:12" hidden="1">
      <c r="A298" s="130">
        <v>3</v>
      </c>
      <c r="B298" s="152">
        <v>2</v>
      </c>
      <c r="C298" s="152">
        <v>2</v>
      </c>
      <c r="D298" s="131">
        <v>6</v>
      </c>
      <c r="E298" s="152">
        <v>1</v>
      </c>
      <c r="F298" s="153">
        <v>1</v>
      </c>
      <c r="G298" s="154" t="s">
        <v>182</v>
      </c>
      <c r="H298" s="177">
        <v>265</v>
      </c>
      <c r="I298" s="137">
        <v>0</v>
      </c>
      <c r="J298" s="137">
        <v>0</v>
      </c>
      <c r="K298" s="137">
        <v>0</v>
      </c>
      <c r="L298" s="137">
        <v>0</v>
      </c>
    </row>
    <row r="299" spans="1:12" hidden="1">
      <c r="A299" s="134">
        <v>3</v>
      </c>
      <c r="B299" s="130">
        <v>2</v>
      </c>
      <c r="C299" s="131">
        <v>2</v>
      </c>
      <c r="D299" s="131">
        <v>7</v>
      </c>
      <c r="E299" s="131"/>
      <c r="F299" s="133"/>
      <c r="G299" s="132" t="s">
        <v>183</v>
      </c>
      <c r="H299" s="177">
        <v>266</v>
      </c>
      <c r="I299" s="119">
        <f>I300</f>
        <v>0</v>
      </c>
      <c r="J299" s="196">
        <f>J300</f>
        <v>0</v>
      </c>
      <c r="K299" s="120">
        <f>K300</f>
        <v>0</v>
      </c>
      <c r="L299" s="120">
        <f>L300</f>
        <v>0</v>
      </c>
    </row>
    <row r="300" spans="1:12" hidden="1">
      <c r="A300" s="134">
        <v>3</v>
      </c>
      <c r="B300" s="130">
        <v>2</v>
      </c>
      <c r="C300" s="131">
        <v>2</v>
      </c>
      <c r="D300" s="131">
        <v>7</v>
      </c>
      <c r="E300" s="131">
        <v>1</v>
      </c>
      <c r="F300" s="133"/>
      <c r="G300" s="132" t="s">
        <v>183</v>
      </c>
      <c r="H300" s="177">
        <v>267</v>
      </c>
      <c r="I300" s="119">
        <f>I301+I302</f>
        <v>0</v>
      </c>
      <c r="J300" s="119">
        <f>J301+J302</f>
        <v>0</v>
      </c>
      <c r="K300" s="119">
        <f>K301+K302</f>
        <v>0</v>
      </c>
      <c r="L300" s="119">
        <f>L301+L302</f>
        <v>0</v>
      </c>
    </row>
    <row r="301" spans="1:12" ht="25.5" hidden="1" customHeight="1">
      <c r="A301" s="134">
        <v>3</v>
      </c>
      <c r="B301" s="130">
        <v>2</v>
      </c>
      <c r="C301" s="130">
        <v>2</v>
      </c>
      <c r="D301" s="131">
        <v>7</v>
      </c>
      <c r="E301" s="131">
        <v>1</v>
      </c>
      <c r="F301" s="133">
        <v>1</v>
      </c>
      <c r="G301" s="132" t="s">
        <v>184</v>
      </c>
      <c r="H301" s="177">
        <v>268</v>
      </c>
      <c r="I301" s="137">
        <v>0</v>
      </c>
      <c r="J301" s="137">
        <v>0</v>
      </c>
      <c r="K301" s="137">
        <v>0</v>
      </c>
      <c r="L301" s="137">
        <v>0</v>
      </c>
    </row>
    <row r="302" spans="1:12" ht="25.5" hidden="1" customHeight="1">
      <c r="A302" s="134">
        <v>3</v>
      </c>
      <c r="B302" s="130">
        <v>2</v>
      </c>
      <c r="C302" s="130">
        <v>2</v>
      </c>
      <c r="D302" s="131">
        <v>7</v>
      </c>
      <c r="E302" s="131">
        <v>1</v>
      </c>
      <c r="F302" s="133">
        <v>2</v>
      </c>
      <c r="G302" s="132" t="s">
        <v>185</v>
      </c>
      <c r="H302" s="177">
        <v>269</v>
      </c>
      <c r="I302" s="137">
        <v>0</v>
      </c>
      <c r="J302" s="137">
        <v>0</v>
      </c>
      <c r="K302" s="137">
        <v>0</v>
      </c>
      <c r="L302" s="137">
        <v>0</v>
      </c>
    </row>
    <row r="303" spans="1:12" ht="25.5" hidden="1" customHeight="1">
      <c r="A303" s="138">
        <v>3</v>
      </c>
      <c r="B303" s="138">
        <v>3</v>
      </c>
      <c r="C303" s="115"/>
      <c r="D303" s="116"/>
      <c r="E303" s="116"/>
      <c r="F303" s="118"/>
      <c r="G303" s="117" t="s">
        <v>200</v>
      </c>
      <c r="H303" s="177">
        <v>270</v>
      </c>
      <c r="I303" s="119">
        <f>SUM(I304+I336)</f>
        <v>0</v>
      </c>
      <c r="J303" s="196">
        <f>SUM(J304+J336)</f>
        <v>0</v>
      </c>
      <c r="K303" s="120">
        <f>SUM(K304+K336)</f>
        <v>0</v>
      </c>
      <c r="L303" s="120">
        <f>SUM(L304+L336)</f>
        <v>0</v>
      </c>
    </row>
    <row r="304" spans="1:12" ht="38.25" hidden="1" customHeight="1">
      <c r="A304" s="134">
        <v>3</v>
      </c>
      <c r="B304" s="134">
        <v>3</v>
      </c>
      <c r="C304" s="130">
        <v>1</v>
      </c>
      <c r="D304" s="131"/>
      <c r="E304" s="131"/>
      <c r="F304" s="133"/>
      <c r="G304" s="132" t="s">
        <v>201</v>
      </c>
      <c r="H304" s="177">
        <v>271</v>
      </c>
      <c r="I304" s="119">
        <f>SUM(I305+I314+I318+I322+I326+I329+I332)</f>
        <v>0</v>
      </c>
      <c r="J304" s="196">
        <f>SUM(J305+J314+J318+J322+J326+J329+J332)</f>
        <v>0</v>
      </c>
      <c r="K304" s="120">
        <f>SUM(K305+K314+K318+K322+K326+K329+K332)</f>
        <v>0</v>
      </c>
      <c r="L304" s="120">
        <f>SUM(L305+L314+L318+L322+L326+L329+L332)</f>
        <v>0</v>
      </c>
    </row>
    <row r="305" spans="1:12" hidden="1">
      <c r="A305" s="134">
        <v>3</v>
      </c>
      <c r="B305" s="134">
        <v>3</v>
      </c>
      <c r="C305" s="130">
        <v>1</v>
      </c>
      <c r="D305" s="131">
        <v>1</v>
      </c>
      <c r="E305" s="131"/>
      <c r="F305" s="133"/>
      <c r="G305" s="132" t="s">
        <v>187</v>
      </c>
      <c r="H305" s="177">
        <v>272</v>
      </c>
      <c r="I305" s="119">
        <f>SUM(I306+I308+I311)</f>
        <v>0</v>
      </c>
      <c r="J305" s="119">
        <f>SUM(J306+J308+J311)</f>
        <v>0</v>
      </c>
      <c r="K305" s="119">
        <f>SUM(K306+K308+K311)</f>
        <v>0</v>
      </c>
      <c r="L305" s="119">
        <f>SUM(L306+L308+L311)</f>
        <v>0</v>
      </c>
    </row>
    <row r="306" spans="1:12" hidden="1">
      <c r="A306" s="134">
        <v>3</v>
      </c>
      <c r="B306" s="134">
        <v>3</v>
      </c>
      <c r="C306" s="130">
        <v>1</v>
      </c>
      <c r="D306" s="131">
        <v>1</v>
      </c>
      <c r="E306" s="131">
        <v>1</v>
      </c>
      <c r="F306" s="133"/>
      <c r="G306" s="132" t="s">
        <v>165</v>
      </c>
      <c r="H306" s="177">
        <v>273</v>
      </c>
      <c r="I306" s="119">
        <f>SUM(I307:I307)</f>
        <v>0</v>
      </c>
      <c r="J306" s="196">
        <f>SUM(J307:J307)</f>
        <v>0</v>
      </c>
      <c r="K306" s="120">
        <f>SUM(K307:K307)</f>
        <v>0</v>
      </c>
      <c r="L306" s="120">
        <f>SUM(L307:L307)</f>
        <v>0</v>
      </c>
    </row>
    <row r="307" spans="1:12" hidden="1">
      <c r="A307" s="134">
        <v>3</v>
      </c>
      <c r="B307" s="134">
        <v>3</v>
      </c>
      <c r="C307" s="130">
        <v>1</v>
      </c>
      <c r="D307" s="131">
        <v>1</v>
      </c>
      <c r="E307" s="131">
        <v>1</v>
      </c>
      <c r="F307" s="133">
        <v>1</v>
      </c>
      <c r="G307" s="132" t="s">
        <v>165</v>
      </c>
      <c r="H307" s="177">
        <v>274</v>
      </c>
      <c r="I307" s="137">
        <v>0</v>
      </c>
      <c r="J307" s="137">
        <v>0</v>
      </c>
      <c r="K307" s="137">
        <v>0</v>
      </c>
      <c r="L307" s="137">
        <v>0</v>
      </c>
    </row>
    <row r="308" spans="1:12" hidden="1">
      <c r="A308" s="134">
        <v>3</v>
      </c>
      <c r="B308" s="134">
        <v>3</v>
      </c>
      <c r="C308" s="130">
        <v>1</v>
      </c>
      <c r="D308" s="131">
        <v>1</v>
      </c>
      <c r="E308" s="131">
        <v>2</v>
      </c>
      <c r="F308" s="133"/>
      <c r="G308" s="132" t="s">
        <v>188</v>
      </c>
      <c r="H308" s="177">
        <v>275</v>
      </c>
      <c r="I308" s="119">
        <f>SUM(I309:I310)</f>
        <v>0</v>
      </c>
      <c r="J308" s="119">
        <f>SUM(J309:J310)</f>
        <v>0</v>
      </c>
      <c r="K308" s="119">
        <f>SUM(K309:K310)</f>
        <v>0</v>
      </c>
      <c r="L308" s="119">
        <f>SUM(L309:L310)</f>
        <v>0</v>
      </c>
    </row>
    <row r="309" spans="1:12" hidden="1">
      <c r="A309" s="134">
        <v>3</v>
      </c>
      <c r="B309" s="134">
        <v>3</v>
      </c>
      <c r="C309" s="130">
        <v>1</v>
      </c>
      <c r="D309" s="131">
        <v>1</v>
      </c>
      <c r="E309" s="131">
        <v>2</v>
      </c>
      <c r="F309" s="133">
        <v>1</v>
      </c>
      <c r="G309" s="132" t="s">
        <v>167</v>
      </c>
      <c r="H309" s="177">
        <v>276</v>
      </c>
      <c r="I309" s="137">
        <v>0</v>
      </c>
      <c r="J309" s="137">
        <v>0</v>
      </c>
      <c r="K309" s="137">
        <v>0</v>
      </c>
      <c r="L309" s="137">
        <v>0</v>
      </c>
    </row>
    <row r="310" spans="1:12" hidden="1">
      <c r="A310" s="134">
        <v>3</v>
      </c>
      <c r="B310" s="134">
        <v>3</v>
      </c>
      <c r="C310" s="130">
        <v>1</v>
      </c>
      <c r="D310" s="131">
        <v>1</v>
      </c>
      <c r="E310" s="131">
        <v>2</v>
      </c>
      <c r="F310" s="133">
        <v>2</v>
      </c>
      <c r="G310" s="132" t="s">
        <v>168</v>
      </c>
      <c r="H310" s="177">
        <v>277</v>
      </c>
      <c r="I310" s="137">
        <v>0</v>
      </c>
      <c r="J310" s="137">
        <v>0</v>
      </c>
      <c r="K310" s="137">
        <v>0</v>
      </c>
      <c r="L310" s="137">
        <v>0</v>
      </c>
    </row>
    <row r="311" spans="1:12" hidden="1">
      <c r="A311" s="134">
        <v>3</v>
      </c>
      <c r="B311" s="134">
        <v>3</v>
      </c>
      <c r="C311" s="130">
        <v>1</v>
      </c>
      <c r="D311" s="131">
        <v>1</v>
      </c>
      <c r="E311" s="131">
        <v>3</v>
      </c>
      <c r="F311" s="133"/>
      <c r="G311" s="132" t="s">
        <v>169</v>
      </c>
      <c r="H311" s="177">
        <v>278</v>
      </c>
      <c r="I311" s="119">
        <f>SUM(I312:I313)</f>
        <v>0</v>
      </c>
      <c r="J311" s="119">
        <f>SUM(J312:J313)</f>
        <v>0</v>
      </c>
      <c r="K311" s="119">
        <f>SUM(K312:K313)</f>
        <v>0</v>
      </c>
      <c r="L311" s="119">
        <f>SUM(L312:L313)</f>
        <v>0</v>
      </c>
    </row>
    <row r="312" spans="1:12" hidden="1">
      <c r="A312" s="134">
        <v>3</v>
      </c>
      <c r="B312" s="134">
        <v>3</v>
      </c>
      <c r="C312" s="130">
        <v>1</v>
      </c>
      <c r="D312" s="131">
        <v>1</v>
      </c>
      <c r="E312" s="131">
        <v>3</v>
      </c>
      <c r="F312" s="133">
        <v>1</v>
      </c>
      <c r="G312" s="132" t="s">
        <v>170</v>
      </c>
      <c r="H312" s="177">
        <v>279</v>
      </c>
      <c r="I312" s="137">
        <v>0</v>
      </c>
      <c r="J312" s="137">
        <v>0</v>
      </c>
      <c r="K312" s="137">
        <v>0</v>
      </c>
      <c r="L312" s="137">
        <v>0</v>
      </c>
    </row>
    <row r="313" spans="1:12" hidden="1">
      <c r="A313" s="134">
        <v>3</v>
      </c>
      <c r="B313" s="134">
        <v>3</v>
      </c>
      <c r="C313" s="130">
        <v>1</v>
      </c>
      <c r="D313" s="131">
        <v>1</v>
      </c>
      <c r="E313" s="131">
        <v>3</v>
      </c>
      <c r="F313" s="133">
        <v>2</v>
      </c>
      <c r="G313" s="132" t="s">
        <v>189</v>
      </c>
      <c r="H313" s="177">
        <v>280</v>
      </c>
      <c r="I313" s="137">
        <v>0</v>
      </c>
      <c r="J313" s="137">
        <v>0</v>
      </c>
      <c r="K313" s="137">
        <v>0</v>
      </c>
      <c r="L313" s="137">
        <v>0</v>
      </c>
    </row>
    <row r="314" spans="1:12" hidden="1">
      <c r="A314" s="150">
        <v>3</v>
      </c>
      <c r="B314" s="125">
        <v>3</v>
      </c>
      <c r="C314" s="130">
        <v>1</v>
      </c>
      <c r="D314" s="131">
        <v>2</v>
      </c>
      <c r="E314" s="131"/>
      <c r="F314" s="133"/>
      <c r="G314" s="132" t="s">
        <v>202</v>
      </c>
      <c r="H314" s="177">
        <v>281</v>
      </c>
      <c r="I314" s="119">
        <f>I315</f>
        <v>0</v>
      </c>
      <c r="J314" s="196">
        <f>J315</f>
        <v>0</v>
      </c>
      <c r="K314" s="120">
        <f>K315</f>
        <v>0</v>
      </c>
      <c r="L314" s="120">
        <f>L315</f>
        <v>0</v>
      </c>
    </row>
    <row r="315" spans="1:12" hidden="1">
      <c r="A315" s="150">
        <v>3</v>
      </c>
      <c r="B315" s="150">
        <v>3</v>
      </c>
      <c r="C315" s="125">
        <v>1</v>
      </c>
      <c r="D315" s="123">
        <v>2</v>
      </c>
      <c r="E315" s="123">
        <v>1</v>
      </c>
      <c r="F315" s="126"/>
      <c r="G315" s="132" t="s">
        <v>202</v>
      </c>
      <c r="H315" s="177">
        <v>282</v>
      </c>
      <c r="I315" s="140">
        <f>SUM(I316:I317)</f>
        <v>0</v>
      </c>
      <c r="J315" s="197">
        <f>SUM(J316:J317)</f>
        <v>0</v>
      </c>
      <c r="K315" s="141">
        <f>SUM(K316:K317)</f>
        <v>0</v>
      </c>
      <c r="L315" s="141">
        <f>SUM(L316:L317)</f>
        <v>0</v>
      </c>
    </row>
    <row r="316" spans="1:12" ht="25.5" hidden="1" customHeight="1">
      <c r="A316" s="134">
        <v>3</v>
      </c>
      <c r="B316" s="134">
        <v>3</v>
      </c>
      <c r="C316" s="130">
        <v>1</v>
      </c>
      <c r="D316" s="131">
        <v>2</v>
      </c>
      <c r="E316" s="131">
        <v>1</v>
      </c>
      <c r="F316" s="133">
        <v>1</v>
      </c>
      <c r="G316" s="132" t="s">
        <v>203</v>
      </c>
      <c r="H316" s="177">
        <v>283</v>
      </c>
      <c r="I316" s="137">
        <v>0</v>
      </c>
      <c r="J316" s="137">
        <v>0</v>
      </c>
      <c r="K316" s="137">
        <v>0</v>
      </c>
      <c r="L316" s="137">
        <v>0</v>
      </c>
    </row>
    <row r="317" spans="1:12" hidden="1">
      <c r="A317" s="142">
        <v>3</v>
      </c>
      <c r="B317" s="180">
        <v>3</v>
      </c>
      <c r="C317" s="151">
        <v>1</v>
      </c>
      <c r="D317" s="152">
        <v>2</v>
      </c>
      <c r="E317" s="152">
        <v>1</v>
      </c>
      <c r="F317" s="153">
        <v>2</v>
      </c>
      <c r="G317" s="154" t="s">
        <v>204</v>
      </c>
      <c r="H317" s="177">
        <v>284</v>
      </c>
      <c r="I317" s="137">
        <v>0</v>
      </c>
      <c r="J317" s="137">
        <v>0</v>
      </c>
      <c r="K317" s="137">
        <v>0</v>
      </c>
      <c r="L317" s="137">
        <v>0</v>
      </c>
    </row>
    <row r="318" spans="1:12" ht="25.5" hidden="1" customHeight="1">
      <c r="A318" s="130">
        <v>3</v>
      </c>
      <c r="B318" s="132">
        <v>3</v>
      </c>
      <c r="C318" s="130">
        <v>1</v>
      </c>
      <c r="D318" s="131">
        <v>3</v>
      </c>
      <c r="E318" s="131"/>
      <c r="F318" s="133"/>
      <c r="G318" s="132" t="s">
        <v>205</v>
      </c>
      <c r="H318" s="177">
        <v>285</v>
      </c>
      <c r="I318" s="119">
        <f>I319</f>
        <v>0</v>
      </c>
      <c r="J318" s="196">
        <f>J319</f>
        <v>0</v>
      </c>
      <c r="K318" s="120">
        <f>K319</f>
        <v>0</v>
      </c>
      <c r="L318" s="120">
        <f>L319</f>
        <v>0</v>
      </c>
    </row>
    <row r="319" spans="1:12" ht="25.5" hidden="1" customHeight="1">
      <c r="A319" s="130">
        <v>3</v>
      </c>
      <c r="B319" s="154">
        <v>3</v>
      </c>
      <c r="C319" s="151">
        <v>1</v>
      </c>
      <c r="D319" s="152">
        <v>3</v>
      </c>
      <c r="E319" s="152">
        <v>1</v>
      </c>
      <c r="F319" s="153"/>
      <c r="G319" s="132" t="s">
        <v>205</v>
      </c>
      <c r="H319" s="177">
        <v>286</v>
      </c>
      <c r="I319" s="120">
        <f>I320+I321</f>
        <v>0</v>
      </c>
      <c r="J319" s="120">
        <f>J320+J321</f>
        <v>0</v>
      </c>
      <c r="K319" s="120">
        <f>K320+K321</f>
        <v>0</v>
      </c>
      <c r="L319" s="120">
        <f>L320+L321</f>
        <v>0</v>
      </c>
    </row>
    <row r="320" spans="1:12" ht="25.5" hidden="1" customHeight="1">
      <c r="A320" s="130">
        <v>3</v>
      </c>
      <c r="B320" s="132">
        <v>3</v>
      </c>
      <c r="C320" s="130">
        <v>1</v>
      </c>
      <c r="D320" s="131">
        <v>3</v>
      </c>
      <c r="E320" s="131">
        <v>1</v>
      </c>
      <c r="F320" s="133">
        <v>1</v>
      </c>
      <c r="G320" s="132" t="s">
        <v>206</v>
      </c>
      <c r="H320" s="177">
        <v>287</v>
      </c>
      <c r="I320" s="185">
        <v>0</v>
      </c>
      <c r="J320" s="185">
        <v>0</v>
      </c>
      <c r="K320" s="185">
        <v>0</v>
      </c>
      <c r="L320" s="184">
        <v>0</v>
      </c>
    </row>
    <row r="321" spans="1:12" ht="25.5" hidden="1" customHeight="1">
      <c r="A321" s="130">
        <v>3</v>
      </c>
      <c r="B321" s="132">
        <v>3</v>
      </c>
      <c r="C321" s="130">
        <v>1</v>
      </c>
      <c r="D321" s="131">
        <v>3</v>
      </c>
      <c r="E321" s="131">
        <v>1</v>
      </c>
      <c r="F321" s="133">
        <v>2</v>
      </c>
      <c r="G321" s="132" t="s">
        <v>207</v>
      </c>
      <c r="H321" s="177">
        <v>288</v>
      </c>
      <c r="I321" s="137">
        <v>0</v>
      </c>
      <c r="J321" s="137">
        <v>0</v>
      </c>
      <c r="K321" s="137">
        <v>0</v>
      </c>
      <c r="L321" s="137">
        <v>0</v>
      </c>
    </row>
    <row r="322" spans="1:12" hidden="1">
      <c r="A322" s="130">
        <v>3</v>
      </c>
      <c r="B322" s="132">
        <v>3</v>
      </c>
      <c r="C322" s="130">
        <v>1</v>
      </c>
      <c r="D322" s="131">
        <v>4</v>
      </c>
      <c r="E322" s="131"/>
      <c r="F322" s="133"/>
      <c r="G322" s="132" t="s">
        <v>208</v>
      </c>
      <c r="H322" s="177">
        <v>289</v>
      </c>
      <c r="I322" s="119">
        <f>I323</f>
        <v>0</v>
      </c>
      <c r="J322" s="196">
        <f>J323</f>
        <v>0</v>
      </c>
      <c r="K322" s="120">
        <f>K323</f>
        <v>0</v>
      </c>
      <c r="L322" s="120">
        <f>L323</f>
        <v>0</v>
      </c>
    </row>
    <row r="323" spans="1:12" hidden="1">
      <c r="A323" s="134">
        <v>3</v>
      </c>
      <c r="B323" s="130">
        <v>3</v>
      </c>
      <c r="C323" s="131">
        <v>1</v>
      </c>
      <c r="D323" s="131">
        <v>4</v>
      </c>
      <c r="E323" s="131">
        <v>1</v>
      </c>
      <c r="F323" s="133"/>
      <c r="G323" s="132" t="s">
        <v>208</v>
      </c>
      <c r="H323" s="177">
        <v>290</v>
      </c>
      <c r="I323" s="119">
        <f>SUM(I324:I325)</f>
        <v>0</v>
      </c>
      <c r="J323" s="119">
        <f>SUM(J324:J325)</f>
        <v>0</v>
      </c>
      <c r="K323" s="119">
        <f>SUM(K324:K325)</f>
        <v>0</v>
      </c>
      <c r="L323" s="119">
        <f>SUM(L324:L325)</f>
        <v>0</v>
      </c>
    </row>
    <row r="324" spans="1:12" hidden="1">
      <c r="A324" s="134">
        <v>3</v>
      </c>
      <c r="B324" s="130">
        <v>3</v>
      </c>
      <c r="C324" s="131">
        <v>1</v>
      </c>
      <c r="D324" s="131">
        <v>4</v>
      </c>
      <c r="E324" s="131">
        <v>1</v>
      </c>
      <c r="F324" s="133">
        <v>1</v>
      </c>
      <c r="G324" s="132" t="s">
        <v>209</v>
      </c>
      <c r="H324" s="177">
        <v>291</v>
      </c>
      <c r="I324" s="136">
        <v>0</v>
      </c>
      <c r="J324" s="137">
        <v>0</v>
      </c>
      <c r="K324" s="137">
        <v>0</v>
      </c>
      <c r="L324" s="136">
        <v>0</v>
      </c>
    </row>
    <row r="325" spans="1:12" hidden="1">
      <c r="A325" s="130">
        <v>3</v>
      </c>
      <c r="B325" s="131">
        <v>3</v>
      </c>
      <c r="C325" s="131">
        <v>1</v>
      </c>
      <c r="D325" s="131">
        <v>4</v>
      </c>
      <c r="E325" s="131">
        <v>1</v>
      </c>
      <c r="F325" s="133">
        <v>2</v>
      </c>
      <c r="G325" s="132" t="s">
        <v>210</v>
      </c>
      <c r="H325" s="177">
        <v>292</v>
      </c>
      <c r="I325" s="137">
        <v>0</v>
      </c>
      <c r="J325" s="185">
        <v>0</v>
      </c>
      <c r="K325" s="185">
        <v>0</v>
      </c>
      <c r="L325" s="184">
        <v>0</v>
      </c>
    </row>
    <row r="326" spans="1:12" hidden="1">
      <c r="A326" s="130">
        <v>3</v>
      </c>
      <c r="B326" s="131">
        <v>3</v>
      </c>
      <c r="C326" s="131">
        <v>1</v>
      </c>
      <c r="D326" s="131">
        <v>5</v>
      </c>
      <c r="E326" s="131"/>
      <c r="F326" s="133"/>
      <c r="G326" s="132" t="s">
        <v>211</v>
      </c>
      <c r="H326" s="177">
        <v>293</v>
      </c>
      <c r="I326" s="141">
        <f t="shared" ref="I326:L327" si="28">I327</f>
        <v>0</v>
      </c>
      <c r="J326" s="196">
        <f t="shared" si="28"/>
        <v>0</v>
      </c>
      <c r="K326" s="120">
        <f t="shared" si="28"/>
        <v>0</v>
      </c>
      <c r="L326" s="120">
        <f t="shared" si="28"/>
        <v>0</v>
      </c>
    </row>
    <row r="327" spans="1:12" hidden="1">
      <c r="A327" s="125">
        <v>3</v>
      </c>
      <c r="B327" s="152">
        <v>3</v>
      </c>
      <c r="C327" s="152">
        <v>1</v>
      </c>
      <c r="D327" s="152">
        <v>5</v>
      </c>
      <c r="E327" s="152">
        <v>1</v>
      </c>
      <c r="F327" s="153"/>
      <c r="G327" s="132" t="s">
        <v>211</v>
      </c>
      <c r="H327" s="177">
        <v>294</v>
      </c>
      <c r="I327" s="120">
        <f t="shared" si="28"/>
        <v>0</v>
      </c>
      <c r="J327" s="197">
        <f t="shared" si="28"/>
        <v>0</v>
      </c>
      <c r="K327" s="141">
        <f t="shared" si="28"/>
        <v>0</v>
      </c>
      <c r="L327" s="141">
        <f t="shared" si="28"/>
        <v>0</v>
      </c>
    </row>
    <row r="328" spans="1:12" hidden="1">
      <c r="A328" s="130">
        <v>3</v>
      </c>
      <c r="B328" s="131">
        <v>3</v>
      </c>
      <c r="C328" s="131">
        <v>1</v>
      </c>
      <c r="D328" s="131">
        <v>5</v>
      </c>
      <c r="E328" s="131">
        <v>1</v>
      </c>
      <c r="F328" s="133">
        <v>1</v>
      </c>
      <c r="G328" s="132" t="s">
        <v>212</v>
      </c>
      <c r="H328" s="177">
        <v>295</v>
      </c>
      <c r="I328" s="137">
        <v>0</v>
      </c>
      <c r="J328" s="185">
        <v>0</v>
      </c>
      <c r="K328" s="185">
        <v>0</v>
      </c>
      <c r="L328" s="184">
        <v>0</v>
      </c>
    </row>
    <row r="329" spans="1:12" hidden="1">
      <c r="A329" s="130">
        <v>3</v>
      </c>
      <c r="B329" s="131">
        <v>3</v>
      </c>
      <c r="C329" s="131">
        <v>1</v>
      </c>
      <c r="D329" s="131">
        <v>6</v>
      </c>
      <c r="E329" s="131"/>
      <c r="F329" s="133"/>
      <c r="G329" s="132" t="s">
        <v>182</v>
      </c>
      <c r="H329" s="177">
        <v>296</v>
      </c>
      <c r="I329" s="120">
        <f t="shared" ref="I329:L330" si="29">I330</f>
        <v>0</v>
      </c>
      <c r="J329" s="196">
        <f t="shared" si="29"/>
        <v>0</v>
      </c>
      <c r="K329" s="120">
        <f t="shared" si="29"/>
        <v>0</v>
      </c>
      <c r="L329" s="120">
        <f t="shared" si="29"/>
        <v>0</v>
      </c>
    </row>
    <row r="330" spans="1:12" hidden="1">
      <c r="A330" s="130">
        <v>3</v>
      </c>
      <c r="B330" s="131">
        <v>3</v>
      </c>
      <c r="C330" s="131">
        <v>1</v>
      </c>
      <c r="D330" s="131">
        <v>6</v>
      </c>
      <c r="E330" s="131">
        <v>1</v>
      </c>
      <c r="F330" s="133"/>
      <c r="G330" s="132" t="s">
        <v>182</v>
      </c>
      <c r="H330" s="177">
        <v>297</v>
      </c>
      <c r="I330" s="119">
        <f t="shared" si="29"/>
        <v>0</v>
      </c>
      <c r="J330" s="196">
        <f t="shared" si="29"/>
        <v>0</v>
      </c>
      <c r="K330" s="120">
        <f t="shared" si="29"/>
        <v>0</v>
      </c>
      <c r="L330" s="120">
        <f t="shared" si="29"/>
        <v>0</v>
      </c>
    </row>
    <row r="331" spans="1:12" hidden="1">
      <c r="A331" s="130">
        <v>3</v>
      </c>
      <c r="B331" s="131">
        <v>3</v>
      </c>
      <c r="C331" s="131">
        <v>1</v>
      </c>
      <c r="D331" s="131">
        <v>6</v>
      </c>
      <c r="E331" s="131">
        <v>1</v>
      </c>
      <c r="F331" s="133">
        <v>1</v>
      </c>
      <c r="G331" s="132" t="s">
        <v>182</v>
      </c>
      <c r="H331" s="177">
        <v>298</v>
      </c>
      <c r="I331" s="185">
        <v>0</v>
      </c>
      <c r="J331" s="185">
        <v>0</v>
      </c>
      <c r="K331" s="185">
        <v>0</v>
      </c>
      <c r="L331" s="184">
        <v>0</v>
      </c>
    </row>
    <row r="332" spans="1:12" hidden="1">
      <c r="A332" s="130">
        <v>3</v>
      </c>
      <c r="B332" s="131">
        <v>3</v>
      </c>
      <c r="C332" s="131">
        <v>1</v>
      </c>
      <c r="D332" s="131">
        <v>7</v>
      </c>
      <c r="E332" s="131"/>
      <c r="F332" s="133"/>
      <c r="G332" s="132" t="s">
        <v>213</v>
      </c>
      <c r="H332" s="177">
        <v>299</v>
      </c>
      <c r="I332" s="119">
        <f>I333</f>
        <v>0</v>
      </c>
      <c r="J332" s="196">
        <f>J333</f>
        <v>0</v>
      </c>
      <c r="K332" s="120">
        <f>K333</f>
        <v>0</v>
      </c>
      <c r="L332" s="120">
        <f>L333</f>
        <v>0</v>
      </c>
    </row>
    <row r="333" spans="1:12" hidden="1">
      <c r="A333" s="130">
        <v>3</v>
      </c>
      <c r="B333" s="131">
        <v>3</v>
      </c>
      <c r="C333" s="131">
        <v>1</v>
      </c>
      <c r="D333" s="131">
        <v>7</v>
      </c>
      <c r="E333" s="131">
        <v>1</v>
      </c>
      <c r="F333" s="133"/>
      <c r="G333" s="132" t="s">
        <v>213</v>
      </c>
      <c r="H333" s="177">
        <v>300</v>
      </c>
      <c r="I333" s="119">
        <f>I334+I335</f>
        <v>0</v>
      </c>
      <c r="J333" s="119">
        <f>J334+J335</f>
        <v>0</v>
      </c>
      <c r="K333" s="119">
        <f>K334+K335</f>
        <v>0</v>
      </c>
      <c r="L333" s="119">
        <f>L334+L335</f>
        <v>0</v>
      </c>
    </row>
    <row r="334" spans="1:12" ht="25.5" hidden="1" customHeight="1">
      <c r="A334" s="130">
        <v>3</v>
      </c>
      <c r="B334" s="131">
        <v>3</v>
      </c>
      <c r="C334" s="131">
        <v>1</v>
      </c>
      <c r="D334" s="131">
        <v>7</v>
      </c>
      <c r="E334" s="131">
        <v>1</v>
      </c>
      <c r="F334" s="133">
        <v>1</v>
      </c>
      <c r="G334" s="132" t="s">
        <v>214</v>
      </c>
      <c r="H334" s="177">
        <v>301</v>
      </c>
      <c r="I334" s="185">
        <v>0</v>
      </c>
      <c r="J334" s="185">
        <v>0</v>
      </c>
      <c r="K334" s="185">
        <v>0</v>
      </c>
      <c r="L334" s="184">
        <v>0</v>
      </c>
    </row>
    <row r="335" spans="1:12" ht="25.5" hidden="1" customHeight="1">
      <c r="A335" s="130">
        <v>3</v>
      </c>
      <c r="B335" s="131">
        <v>3</v>
      </c>
      <c r="C335" s="131">
        <v>1</v>
      </c>
      <c r="D335" s="131">
        <v>7</v>
      </c>
      <c r="E335" s="131">
        <v>1</v>
      </c>
      <c r="F335" s="133">
        <v>2</v>
      </c>
      <c r="G335" s="132" t="s">
        <v>215</v>
      </c>
      <c r="H335" s="177">
        <v>302</v>
      </c>
      <c r="I335" s="137">
        <v>0</v>
      </c>
      <c r="J335" s="137">
        <v>0</v>
      </c>
      <c r="K335" s="137">
        <v>0</v>
      </c>
      <c r="L335" s="137">
        <v>0</v>
      </c>
    </row>
    <row r="336" spans="1:12" ht="38.25" hidden="1" customHeight="1">
      <c r="A336" s="130">
        <v>3</v>
      </c>
      <c r="B336" s="131">
        <v>3</v>
      </c>
      <c r="C336" s="131">
        <v>2</v>
      </c>
      <c r="D336" s="131"/>
      <c r="E336" s="131"/>
      <c r="F336" s="133"/>
      <c r="G336" s="132" t="s">
        <v>216</v>
      </c>
      <c r="H336" s="177">
        <v>303</v>
      </c>
      <c r="I336" s="119">
        <f>SUM(I337+I346+I350+I354+I358+I361+I364)</f>
        <v>0</v>
      </c>
      <c r="J336" s="196">
        <f>SUM(J337+J346+J350+J354+J358+J361+J364)</f>
        <v>0</v>
      </c>
      <c r="K336" s="120">
        <f>SUM(K337+K346+K350+K354+K358+K361+K364)</f>
        <v>0</v>
      </c>
      <c r="L336" s="120">
        <f>SUM(L337+L346+L350+L354+L358+L361+L364)</f>
        <v>0</v>
      </c>
    </row>
    <row r="337" spans="1:15" hidden="1">
      <c r="A337" s="130">
        <v>3</v>
      </c>
      <c r="B337" s="131">
        <v>3</v>
      </c>
      <c r="C337" s="131">
        <v>2</v>
      </c>
      <c r="D337" s="131">
        <v>1</v>
      </c>
      <c r="E337" s="131"/>
      <c r="F337" s="133"/>
      <c r="G337" s="132" t="s">
        <v>164</v>
      </c>
      <c r="H337" s="177">
        <v>304</v>
      </c>
      <c r="I337" s="119">
        <f>I338</f>
        <v>0</v>
      </c>
      <c r="J337" s="196">
        <f>J338</f>
        <v>0</v>
      </c>
      <c r="K337" s="120">
        <f>K338</f>
        <v>0</v>
      </c>
      <c r="L337" s="120">
        <f>L338</f>
        <v>0</v>
      </c>
    </row>
    <row r="338" spans="1:15" hidden="1">
      <c r="A338" s="134">
        <v>3</v>
      </c>
      <c r="B338" s="130">
        <v>3</v>
      </c>
      <c r="C338" s="131">
        <v>2</v>
      </c>
      <c r="D338" s="132">
        <v>1</v>
      </c>
      <c r="E338" s="130">
        <v>1</v>
      </c>
      <c r="F338" s="133"/>
      <c r="G338" s="132" t="s">
        <v>164</v>
      </c>
      <c r="H338" s="177">
        <v>305</v>
      </c>
      <c r="I338" s="119">
        <f>SUM(I339:I339)</f>
        <v>0</v>
      </c>
      <c r="J338" s="119">
        <f>SUM(J339:J339)</f>
        <v>0</v>
      </c>
      <c r="K338" s="119">
        <f>SUM(K339:K339)</f>
        <v>0</v>
      </c>
      <c r="L338" s="119">
        <f>SUM(L339:L339)</f>
        <v>0</v>
      </c>
      <c r="M338" s="198"/>
      <c r="N338" s="198"/>
      <c r="O338" s="198"/>
    </row>
    <row r="339" spans="1:15" hidden="1">
      <c r="A339" s="134">
        <v>3</v>
      </c>
      <c r="B339" s="130">
        <v>3</v>
      </c>
      <c r="C339" s="131">
        <v>2</v>
      </c>
      <c r="D339" s="132">
        <v>1</v>
      </c>
      <c r="E339" s="130">
        <v>1</v>
      </c>
      <c r="F339" s="133">
        <v>1</v>
      </c>
      <c r="G339" s="132" t="s">
        <v>165</v>
      </c>
      <c r="H339" s="177">
        <v>306</v>
      </c>
      <c r="I339" s="185">
        <v>0</v>
      </c>
      <c r="J339" s="185">
        <v>0</v>
      </c>
      <c r="K339" s="185">
        <v>0</v>
      </c>
      <c r="L339" s="184">
        <v>0</v>
      </c>
    </row>
    <row r="340" spans="1:15" hidden="1">
      <c r="A340" s="134">
        <v>3</v>
      </c>
      <c r="B340" s="130">
        <v>3</v>
      </c>
      <c r="C340" s="131">
        <v>2</v>
      </c>
      <c r="D340" s="132">
        <v>1</v>
      </c>
      <c r="E340" s="130">
        <v>2</v>
      </c>
      <c r="F340" s="133"/>
      <c r="G340" s="154" t="s">
        <v>188</v>
      </c>
      <c r="H340" s="177">
        <v>307</v>
      </c>
      <c r="I340" s="119">
        <f>SUM(I341:I342)</f>
        <v>0</v>
      </c>
      <c r="J340" s="119">
        <f>SUM(J341:J342)</f>
        <v>0</v>
      </c>
      <c r="K340" s="119">
        <f>SUM(K341:K342)</f>
        <v>0</v>
      </c>
      <c r="L340" s="119">
        <f>SUM(L341:L342)</f>
        <v>0</v>
      </c>
    </row>
    <row r="341" spans="1:15" hidden="1">
      <c r="A341" s="134">
        <v>3</v>
      </c>
      <c r="B341" s="130">
        <v>3</v>
      </c>
      <c r="C341" s="131">
        <v>2</v>
      </c>
      <c r="D341" s="132">
        <v>1</v>
      </c>
      <c r="E341" s="130">
        <v>2</v>
      </c>
      <c r="F341" s="133">
        <v>1</v>
      </c>
      <c r="G341" s="154" t="s">
        <v>167</v>
      </c>
      <c r="H341" s="177">
        <v>308</v>
      </c>
      <c r="I341" s="185">
        <v>0</v>
      </c>
      <c r="J341" s="185">
        <v>0</v>
      </c>
      <c r="K341" s="185">
        <v>0</v>
      </c>
      <c r="L341" s="184">
        <v>0</v>
      </c>
    </row>
    <row r="342" spans="1:15" hidden="1">
      <c r="A342" s="134">
        <v>3</v>
      </c>
      <c r="B342" s="130">
        <v>3</v>
      </c>
      <c r="C342" s="131">
        <v>2</v>
      </c>
      <c r="D342" s="132">
        <v>1</v>
      </c>
      <c r="E342" s="130">
        <v>2</v>
      </c>
      <c r="F342" s="133">
        <v>2</v>
      </c>
      <c r="G342" s="154" t="s">
        <v>168</v>
      </c>
      <c r="H342" s="177">
        <v>309</v>
      </c>
      <c r="I342" s="137">
        <v>0</v>
      </c>
      <c r="J342" s="137">
        <v>0</v>
      </c>
      <c r="K342" s="137">
        <v>0</v>
      </c>
      <c r="L342" s="137">
        <v>0</v>
      </c>
    </row>
    <row r="343" spans="1:15" hidden="1">
      <c r="A343" s="134">
        <v>3</v>
      </c>
      <c r="B343" s="130">
        <v>3</v>
      </c>
      <c r="C343" s="131">
        <v>2</v>
      </c>
      <c r="D343" s="132">
        <v>1</v>
      </c>
      <c r="E343" s="130">
        <v>3</v>
      </c>
      <c r="F343" s="133"/>
      <c r="G343" s="154" t="s">
        <v>169</v>
      </c>
      <c r="H343" s="177">
        <v>310</v>
      </c>
      <c r="I343" s="119">
        <f>SUM(I344:I345)</f>
        <v>0</v>
      </c>
      <c r="J343" s="119">
        <f>SUM(J344:J345)</f>
        <v>0</v>
      </c>
      <c r="K343" s="119">
        <f>SUM(K344:K345)</f>
        <v>0</v>
      </c>
      <c r="L343" s="119">
        <f>SUM(L344:L345)</f>
        <v>0</v>
      </c>
    </row>
    <row r="344" spans="1:15" hidden="1">
      <c r="A344" s="134">
        <v>3</v>
      </c>
      <c r="B344" s="130">
        <v>3</v>
      </c>
      <c r="C344" s="131">
        <v>2</v>
      </c>
      <c r="D344" s="132">
        <v>1</v>
      </c>
      <c r="E344" s="130">
        <v>3</v>
      </c>
      <c r="F344" s="133">
        <v>1</v>
      </c>
      <c r="G344" s="154" t="s">
        <v>170</v>
      </c>
      <c r="H344" s="177">
        <v>311</v>
      </c>
      <c r="I344" s="137">
        <v>0</v>
      </c>
      <c r="J344" s="137">
        <v>0</v>
      </c>
      <c r="K344" s="137">
        <v>0</v>
      </c>
      <c r="L344" s="137">
        <v>0</v>
      </c>
    </row>
    <row r="345" spans="1:15" hidden="1">
      <c r="A345" s="134">
        <v>3</v>
      </c>
      <c r="B345" s="130">
        <v>3</v>
      </c>
      <c r="C345" s="131">
        <v>2</v>
      </c>
      <c r="D345" s="132">
        <v>1</v>
      </c>
      <c r="E345" s="130">
        <v>3</v>
      </c>
      <c r="F345" s="133">
        <v>2</v>
      </c>
      <c r="G345" s="154" t="s">
        <v>189</v>
      </c>
      <c r="H345" s="177">
        <v>312</v>
      </c>
      <c r="I345" s="155">
        <v>0</v>
      </c>
      <c r="J345" s="199">
        <v>0</v>
      </c>
      <c r="K345" s="155">
        <v>0</v>
      </c>
      <c r="L345" s="155">
        <v>0</v>
      </c>
    </row>
    <row r="346" spans="1:15" hidden="1">
      <c r="A346" s="142">
        <v>3</v>
      </c>
      <c r="B346" s="142">
        <v>3</v>
      </c>
      <c r="C346" s="151">
        <v>2</v>
      </c>
      <c r="D346" s="154">
        <v>2</v>
      </c>
      <c r="E346" s="151"/>
      <c r="F346" s="153"/>
      <c r="G346" s="154" t="s">
        <v>202</v>
      </c>
      <c r="H346" s="177">
        <v>313</v>
      </c>
      <c r="I346" s="147">
        <f>I347</f>
        <v>0</v>
      </c>
      <c r="J346" s="200">
        <f>J347</f>
        <v>0</v>
      </c>
      <c r="K346" s="148">
        <f>K347</f>
        <v>0</v>
      </c>
      <c r="L346" s="148">
        <f>L347</f>
        <v>0</v>
      </c>
    </row>
    <row r="347" spans="1:15" hidden="1">
      <c r="A347" s="134">
        <v>3</v>
      </c>
      <c r="B347" s="134">
        <v>3</v>
      </c>
      <c r="C347" s="130">
        <v>2</v>
      </c>
      <c r="D347" s="132">
        <v>2</v>
      </c>
      <c r="E347" s="130">
        <v>1</v>
      </c>
      <c r="F347" s="133"/>
      <c r="G347" s="154" t="s">
        <v>202</v>
      </c>
      <c r="H347" s="177">
        <v>314</v>
      </c>
      <c r="I347" s="119">
        <f>SUM(I348:I349)</f>
        <v>0</v>
      </c>
      <c r="J347" s="160">
        <f>SUM(J348:J349)</f>
        <v>0</v>
      </c>
      <c r="K347" s="120">
        <f>SUM(K348:K349)</f>
        <v>0</v>
      </c>
      <c r="L347" s="120">
        <f>SUM(L348:L349)</f>
        <v>0</v>
      </c>
    </row>
    <row r="348" spans="1:15" ht="25.5" hidden="1" customHeight="1">
      <c r="A348" s="134">
        <v>3</v>
      </c>
      <c r="B348" s="134">
        <v>3</v>
      </c>
      <c r="C348" s="130">
        <v>2</v>
      </c>
      <c r="D348" s="132">
        <v>2</v>
      </c>
      <c r="E348" s="134">
        <v>1</v>
      </c>
      <c r="F348" s="165">
        <v>1</v>
      </c>
      <c r="G348" s="132" t="s">
        <v>203</v>
      </c>
      <c r="H348" s="177">
        <v>315</v>
      </c>
      <c r="I348" s="137">
        <v>0</v>
      </c>
      <c r="J348" s="137">
        <v>0</v>
      </c>
      <c r="K348" s="137">
        <v>0</v>
      </c>
      <c r="L348" s="137">
        <v>0</v>
      </c>
    </row>
    <row r="349" spans="1:15" hidden="1">
      <c r="A349" s="142">
        <v>3</v>
      </c>
      <c r="B349" s="142">
        <v>3</v>
      </c>
      <c r="C349" s="143">
        <v>2</v>
      </c>
      <c r="D349" s="144">
        <v>2</v>
      </c>
      <c r="E349" s="145">
        <v>1</v>
      </c>
      <c r="F349" s="174">
        <v>2</v>
      </c>
      <c r="G349" s="145" t="s">
        <v>204</v>
      </c>
      <c r="H349" s="177">
        <v>316</v>
      </c>
      <c r="I349" s="137">
        <v>0</v>
      </c>
      <c r="J349" s="137">
        <v>0</v>
      </c>
      <c r="K349" s="137">
        <v>0</v>
      </c>
      <c r="L349" s="137">
        <v>0</v>
      </c>
    </row>
    <row r="350" spans="1:15" ht="25.5" hidden="1" customHeight="1">
      <c r="A350" s="134">
        <v>3</v>
      </c>
      <c r="B350" s="134">
        <v>3</v>
      </c>
      <c r="C350" s="130">
        <v>2</v>
      </c>
      <c r="D350" s="131">
        <v>3</v>
      </c>
      <c r="E350" s="132"/>
      <c r="F350" s="165"/>
      <c r="G350" s="132" t="s">
        <v>205</v>
      </c>
      <c r="H350" s="177">
        <v>317</v>
      </c>
      <c r="I350" s="119">
        <f>I351</f>
        <v>0</v>
      </c>
      <c r="J350" s="160">
        <f>J351</f>
        <v>0</v>
      </c>
      <c r="K350" s="120">
        <f>K351</f>
        <v>0</v>
      </c>
      <c r="L350" s="120">
        <f>L351</f>
        <v>0</v>
      </c>
    </row>
    <row r="351" spans="1:15" ht="25.5" hidden="1" customHeight="1">
      <c r="A351" s="134">
        <v>3</v>
      </c>
      <c r="B351" s="134">
        <v>3</v>
      </c>
      <c r="C351" s="130">
        <v>2</v>
      </c>
      <c r="D351" s="131">
        <v>3</v>
      </c>
      <c r="E351" s="132">
        <v>1</v>
      </c>
      <c r="F351" s="165"/>
      <c r="G351" s="132" t="s">
        <v>205</v>
      </c>
      <c r="H351" s="177">
        <v>318</v>
      </c>
      <c r="I351" s="119">
        <f>I352+I353</f>
        <v>0</v>
      </c>
      <c r="J351" s="119">
        <f>J352+J353</f>
        <v>0</v>
      </c>
      <c r="K351" s="119">
        <f>K352+K353</f>
        <v>0</v>
      </c>
      <c r="L351" s="119">
        <f>L352+L353</f>
        <v>0</v>
      </c>
    </row>
    <row r="352" spans="1:15" ht="25.5" hidden="1" customHeight="1">
      <c r="A352" s="134">
        <v>3</v>
      </c>
      <c r="B352" s="134">
        <v>3</v>
      </c>
      <c r="C352" s="130">
        <v>2</v>
      </c>
      <c r="D352" s="131">
        <v>3</v>
      </c>
      <c r="E352" s="132">
        <v>1</v>
      </c>
      <c r="F352" s="165">
        <v>1</v>
      </c>
      <c r="G352" s="132" t="s">
        <v>206</v>
      </c>
      <c r="H352" s="177">
        <v>319</v>
      </c>
      <c r="I352" s="185">
        <v>0</v>
      </c>
      <c r="J352" s="185">
        <v>0</v>
      </c>
      <c r="K352" s="185">
        <v>0</v>
      </c>
      <c r="L352" s="184">
        <v>0</v>
      </c>
    </row>
    <row r="353" spans="1:12" ht="25.5" hidden="1" customHeight="1">
      <c r="A353" s="134">
        <v>3</v>
      </c>
      <c r="B353" s="134">
        <v>3</v>
      </c>
      <c r="C353" s="130">
        <v>2</v>
      </c>
      <c r="D353" s="131">
        <v>3</v>
      </c>
      <c r="E353" s="132">
        <v>1</v>
      </c>
      <c r="F353" s="165">
        <v>2</v>
      </c>
      <c r="G353" s="132" t="s">
        <v>207</v>
      </c>
      <c r="H353" s="177">
        <v>320</v>
      </c>
      <c r="I353" s="137">
        <v>0</v>
      </c>
      <c r="J353" s="137">
        <v>0</v>
      </c>
      <c r="K353" s="137">
        <v>0</v>
      </c>
      <c r="L353" s="137">
        <v>0</v>
      </c>
    </row>
    <row r="354" spans="1:12" hidden="1">
      <c r="A354" s="134">
        <v>3</v>
      </c>
      <c r="B354" s="134">
        <v>3</v>
      </c>
      <c r="C354" s="130">
        <v>2</v>
      </c>
      <c r="D354" s="131">
        <v>4</v>
      </c>
      <c r="E354" s="131"/>
      <c r="F354" s="133"/>
      <c r="G354" s="132" t="s">
        <v>208</v>
      </c>
      <c r="H354" s="177">
        <v>321</v>
      </c>
      <c r="I354" s="119">
        <f>I355</f>
        <v>0</v>
      </c>
      <c r="J354" s="160">
        <f>J355</f>
        <v>0</v>
      </c>
      <c r="K354" s="120">
        <f>K355</f>
        <v>0</v>
      </c>
      <c r="L354" s="120">
        <f>L355</f>
        <v>0</v>
      </c>
    </row>
    <row r="355" spans="1:12" hidden="1">
      <c r="A355" s="150">
        <v>3</v>
      </c>
      <c r="B355" s="150">
        <v>3</v>
      </c>
      <c r="C355" s="125">
        <v>2</v>
      </c>
      <c r="D355" s="123">
        <v>4</v>
      </c>
      <c r="E355" s="123">
        <v>1</v>
      </c>
      <c r="F355" s="126"/>
      <c r="G355" s="132" t="s">
        <v>208</v>
      </c>
      <c r="H355" s="177">
        <v>322</v>
      </c>
      <c r="I355" s="140">
        <f>SUM(I356:I357)</f>
        <v>0</v>
      </c>
      <c r="J355" s="162">
        <f>SUM(J356:J357)</f>
        <v>0</v>
      </c>
      <c r="K355" s="141">
        <f>SUM(K356:K357)</f>
        <v>0</v>
      </c>
      <c r="L355" s="141">
        <f>SUM(L356:L357)</f>
        <v>0</v>
      </c>
    </row>
    <row r="356" spans="1:12" hidden="1">
      <c r="A356" s="134">
        <v>3</v>
      </c>
      <c r="B356" s="134">
        <v>3</v>
      </c>
      <c r="C356" s="130">
        <v>2</v>
      </c>
      <c r="D356" s="131">
        <v>4</v>
      </c>
      <c r="E356" s="131">
        <v>1</v>
      </c>
      <c r="F356" s="133">
        <v>1</v>
      </c>
      <c r="G356" s="132" t="s">
        <v>209</v>
      </c>
      <c r="H356" s="177">
        <v>323</v>
      </c>
      <c r="I356" s="137">
        <v>0</v>
      </c>
      <c r="J356" s="137">
        <v>0</v>
      </c>
      <c r="K356" s="137">
        <v>0</v>
      </c>
      <c r="L356" s="137">
        <v>0</v>
      </c>
    </row>
    <row r="357" spans="1:12" hidden="1">
      <c r="A357" s="134">
        <v>3</v>
      </c>
      <c r="B357" s="134">
        <v>3</v>
      </c>
      <c r="C357" s="130">
        <v>2</v>
      </c>
      <c r="D357" s="131">
        <v>4</v>
      </c>
      <c r="E357" s="131">
        <v>1</v>
      </c>
      <c r="F357" s="133">
        <v>2</v>
      </c>
      <c r="G357" s="132" t="s">
        <v>217</v>
      </c>
      <c r="H357" s="177">
        <v>324</v>
      </c>
      <c r="I357" s="137">
        <v>0</v>
      </c>
      <c r="J357" s="137">
        <v>0</v>
      </c>
      <c r="K357" s="137">
        <v>0</v>
      </c>
      <c r="L357" s="137">
        <v>0</v>
      </c>
    </row>
    <row r="358" spans="1:12" hidden="1">
      <c r="A358" s="134">
        <v>3</v>
      </c>
      <c r="B358" s="134">
        <v>3</v>
      </c>
      <c r="C358" s="130">
        <v>2</v>
      </c>
      <c r="D358" s="131">
        <v>5</v>
      </c>
      <c r="E358" s="131"/>
      <c r="F358" s="133"/>
      <c r="G358" s="132" t="s">
        <v>211</v>
      </c>
      <c r="H358" s="177">
        <v>325</v>
      </c>
      <c r="I358" s="119">
        <f t="shared" ref="I358:L359" si="30">I359</f>
        <v>0</v>
      </c>
      <c r="J358" s="160">
        <f t="shared" si="30"/>
        <v>0</v>
      </c>
      <c r="K358" s="120">
        <f t="shared" si="30"/>
        <v>0</v>
      </c>
      <c r="L358" s="120">
        <f t="shared" si="30"/>
        <v>0</v>
      </c>
    </row>
    <row r="359" spans="1:12" hidden="1">
      <c r="A359" s="150">
        <v>3</v>
      </c>
      <c r="B359" s="150">
        <v>3</v>
      </c>
      <c r="C359" s="125">
        <v>2</v>
      </c>
      <c r="D359" s="123">
        <v>5</v>
      </c>
      <c r="E359" s="123">
        <v>1</v>
      </c>
      <c r="F359" s="126"/>
      <c r="G359" s="132" t="s">
        <v>211</v>
      </c>
      <c r="H359" s="177">
        <v>326</v>
      </c>
      <c r="I359" s="140">
        <f t="shared" si="30"/>
        <v>0</v>
      </c>
      <c r="J359" s="162">
        <f t="shared" si="30"/>
        <v>0</v>
      </c>
      <c r="K359" s="141">
        <f t="shared" si="30"/>
        <v>0</v>
      </c>
      <c r="L359" s="141">
        <f t="shared" si="30"/>
        <v>0</v>
      </c>
    </row>
    <row r="360" spans="1:12" hidden="1">
      <c r="A360" s="134">
        <v>3</v>
      </c>
      <c r="B360" s="134">
        <v>3</v>
      </c>
      <c r="C360" s="130">
        <v>2</v>
      </c>
      <c r="D360" s="131">
        <v>5</v>
      </c>
      <c r="E360" s="131">
        <v>1</v>
      </c>
      <c r="F360" s="133">
        <v>1</v>
      </c>
      <c r="G360" s="132" t="s">
        <v>211</v>
      </c>
      <c r="H360" s="177">
        <v>327</v>
      </c>
      <c r="I360" s="185">
        <v>0</v>
      </c>
      <c r="J360" s="185">
        <v>0</v>
      </c>
      <c r="K360" s="185">
        <v>0</v>
      </c>
      <c r="L360" s="184">
        <v>0</v>
      </c>
    </row>
    <row r="361" spans="1:12" hidden="1">
      <c r="A361" s="134">
        <v>3</v>
      </c>
      <c r="B361" s="134">
        <v>3</v>
      </c>
      <c r="C361" s="130">
        <v>2</v>
      </c>
      <c r="D361" s="131">
        <v>6</v>
      </c>
      <c r="E361" s="131"/>
      <c r="F361" s="133"/>
      <c r="G361" s="132" t="s">
        <v>182</v>
      </c>
      <c r="H361" s="177">
        <v>328</v>
      </c>
      <c r="I361" s="119">
        <f t="shared" ref="I361:L362" si="31">I362</f>
        <v>0</v>
      </c>
      <c r="J361" s="160">
        <f t="shared" si="31"/>
        <v>0</v>
      </c>
      <c r="K361" s="120">
        <f t="shared" si="31"/>
        <v>0</v>
      </c>
      <c r="L361" s="120">
        <f t="shared" si="31"/>
        <v>0</v>
      </c>
    </row>
    <row r="362" spans="1:12" hidden="1">
      <c r="A362" s="134">
        <v>3</v>
      </c>
      <c r="B362" s="134">
        <v>3</v>
      </c>
      <c r="C362" s="130">
        <v>2</v>
      </c>
      <c r="D362" s="131">
        <v>6</v>
      </c>
      <c r="E362" s="131">
        <v>1</v>
      </c>
      <c r="F362" s="133"/>
      <c r="G362" s="132" t="s">
        <v>182</v>
      </c>
      <c r="H362" s="177">
        <v>329</v>
      </c>
      <c r="I362" s="119">
        <f t="shared" si="31"/>
        <v>0</v>
      </c>
      <c r="J362" s="160">
        <f t="shared" si="31"/>
        <v>0</v>
      </c>
      <c r="K362" s="120">
        <f t="shared" si="31"/>
        <v>0</v>
      </c>
      <c r="L362" s="120">
        <f t="shared" si="31"/>
        <v>0</v>
      </c>
    </row>
    <row r="363" spans="1:12" hidden="1">
      <c r="A363" s="142">
        <v>3</v>
      </c>
      <c r="B363" s="142">
        <v>3</v>
      </c>
      <c r="C363" s="143">
        <v>2</v>
      </c>
      <c r="D363" s="144">
        <v>6</v>
      </c>
      <c r="E363" s="144">
        <v>1</v>
      </c>
      <c r="F363" s="146">
        <v>1</v>
      </c>
      <c r="G363" s="145" t="s">
        <v>182</v>
      </c>
      <c r="H363" s="177">
        <v>330</v>
      </c>
      <c r="I363" s="185">
        <v>0</v>
      </c>
      <c r="J363" s="185">
        <v>0</v>
      </c>
      <c r="K363" s="185">
        <v>0</v>
      </c>
      <c r="L363" s="184">
        <v>0</v>
      </c>
    </row>
    <row r="364" spans="1:12" hidden="1">
      <c r="A364" s="134">
        <v>3</v>
      </c>
      <c r="B364" s="134">
        <v>3</v>
      </c>
      <c r="C364" s="130">
        <v>2</v>
      </c>
      <c r="D364" s="131">
        <v>7</v>
      </c>
      <c r="E364" s="131"/>
      <c r="F364" s="133"/>
      <c r="G364" s="132" t="s">
        <v>213</v>
      </c>
      <c r="H364" s="177">
        <v>331</v>
      </c>
      <c r="I364" s="119">
        <f>I365</f>
        <v>0</v>
      </c>
      <c r="J364" s="160">
        <f>J365</f>
        <v>0</v>
      </c>
      <c r="K364" s="120">
        <f>K365</f>
        <v>0</v>
      </c>
      <c r="L364" s="120">
        <f>L365</f>
        <v>0</v>
      </c>
    </row>
    <row r="365" spans="1:12" hidden="1">
      <c r="A365" s="142">
        <v>3</v>
      </c>
      <c r="B365" s="142">
        <v>3</v>
      </c>
      <c r="C365" s="143">
        <v>2</v>
      </c>
      <c r="D365" s="144">
        <v>7</v>
      </c>
      <c r="E365" s="144">
        <v>1</v>
      </c>
      <c r="F365" s="146"/>
      <c r="G365" s="132" t="s">
        <v>213</v>
      </c>
      <c r="H365" s="177">
        <v>332</v>
      </c>
      <c r="I365" s="119">
        <f>SUM(I366:I367)</f>
        <v>0</v>
      </c>
      <c r="J365" s="119">
        <f>SUM(J366:J367)</f>
        <v>0</v>
      </c>
      <c r="K365" s="119">
        <f>SUM(K366:K367)</f>
        <v>0</v>
      </c>
      <c r="L365" s="119">
        <f>SUM(L366:L367)</f>
        <v>0</v>
      </c>
    </row>
    <row r="366" spans="1:12" ht="25.5" hidden="1" customHeight="1">
      <c r="A366" s="134">
        <v>3</v>
      </c>
      <c r="B366" s="134">
        <v>3</v>
      </c>
      <c r="C366" s="130">
        <v>2</v>
      </c>
      <c r="D366" s="131">
        <v>7</v>
      </c>
      <c r="E366" s="131">
        <v>1</v>
      </c>
      <c r="F366" s="133">
        <v>1</v>
      </c>
      <c r="G366" s="132" t="s">
        <v>214</v>
      </c>
      <c r="H366" s="177">
        <v>333</v>
      </c>
      <c r="I366" s="185">
        <v>0</v>
      </c>
      <c r="J366" s="185">
        <v>0</v>
      </c>
      <c r="K366" s="185">
        <v>0</v>
      </c>
      <c r="L366" s="184">
        <v>0</v>
      </c>
    </row>
    <row r="367" spans="1:12" ht="25.5" hidden="1" customHeight="1">
      <c r="A367" s="134">
        <v>3</v>
      </c>
      <c r="B367" s="134">
        <v>3</v>
      </c>
      <c r="C367" s="130">
        <v>2</v>
      </c>
      <c r="D367" s="131">
        <v>7</v>
      </c>
      <c r="E367" s="131">
        <v>1</v>
      </c>
      <c r="F367" s="133">
        <v>2</v>
      </c>
      <c r="G367" s="132" t="s">
        <v>215</v>
      </c>
      <c r="H367" s="177">
        <v>334</v>
      </c>
      <c r="I367" s="137">
        <v>0</v>
      </c>
      <c r="J367" s="137">
        <v>0</v>
      </c>
      <c r="K367" s="137">
        <v>0</v>
      </c>
      <c r="L367" s="137">
        <v>0</v>
      </c>
    </row>
    <row r="368" spans="1:12">
      <c r="A368" s="100"/>
      <c r="B368" s="100"/>
      <c r="C368" s="101"/>
      <c r="D368" s="201"/>
      <c r="E368" s="202"/>
      <c r="F368" s="203"/>
      <c r="G368" s="204" t="s">
        <v>218</v>
      </c>
      <c r="H368" s="177">
        <v>335</v>
      </c>
      <c r="I368" s="171">
        <f>SUM(I34+I184)</f>
        <v>1846538</v>
      </c>
      <c r="J368" s="171">
        <f>SUM(J34+J184)</f>
        <v>1846538</v>
      </c>
      <c r="K368" s="171">
        <f>SUM(K34+K184)</f>
        <v>1846538</v>
      </c>
      <c r="L368" s="171">
        <f>SUM(L34+L184)</f>
        <v>1846538</v>
      </c>
    </row>
    <row r="369" spans="1:12">
      <c r="G369" s="121"/>
      <c r="H369" s="110"/>
      <c r="I369" s="205"/>
      <c r="J369" s="206"/>
      <c r="K369" s="206"/>
      <c r="L369" s="206"/>
    </row>
    <row r="370" spans="1:12">
      <c r="A370" s="604"/>
      <c r="B370" s="604"/>
      <c r="C370" s="604"/>
      <c r="D370" s="900" t="s">
        <v>416</v>
      </c>
      <c r="E370" s="900"/>
      <c r="F370" s="900"/>
      <c r="G370" s="900"/>
      <c r="H370" s="600"/>
      <c r="I370" s="207"/>
      <c r="J370" s="206"/>
      <c r="K370" s="900" t="s">
        <v>219</v>
      </c>
      <c r="L370" s="900"/>
    </row>
    <row r="371" spans="1:12" ht="18.75" customHeight="1">
      <c r="A371" s="470" t="s">
        <v>491</v>
      </c>
      <c r="B371" s="470"/>
      <c r="C371" s="470"/>
      <c r="D371" s="470"/>
      <c r="E371" s="470"/>
      <c r="F371" s="470"/>
      <c r="G371" s="470"/>
      <c r="I371" s="606" t="s">
        <v>220</v>
      </c>
      <c r="K371" s="901" t="s">
        <v>221</v>
      </c>
      <c r="L371" s="901"/>
    </row>
    <row r="372" spans="1:12" ht="15.75" customHeight="1">
      <c r="D372" s="471"/>
      <c r="I372" s="208"/>
      <c r="K372" s="208"/>
      <c r="L372" s="208"/>
    </row>
    <row r="373" spans="1:12" ht="24" customHeight="1">
      <c r="A373" s="604"/>
      <c r="B373" s="604"/>
      <c r="C373" s="604"/>
      <c r="D373" s="909" t="s">
        <v>313</v>
      </c>
      <c r="E373" s="909"/>
      <c r="F373" s="909"/>
      <c r="G373" s="909"/>
      <c r="I373" s="208"/>
      <c r="K373" s="900" t="s">
        <v>407</v>
      </c>
      <c r="L373" s="900"/>
    </row>
    <row r="374" spans="1:12" ht="24.75" customHeight="1">
      <c r="A374" s="910" t="s">
        <v>492</v>
      </c>
      <c r="B374" s="910"/>
      <c r="C374" s="910"/>
      <c r="D374" s="910"/>
      <c r="E374" s="910"/>
      <c r="F374" s="910"/>
      <c r="G374" s="910"/>
      <c r="H374" s="602"/>
      <c r="I374" s="209" t="s">
        <v>220</v>
      </c>
      <c r="K374" s="901" t="s">
        <v>221</v>
      </c>
      <c r="L374" s="901"/>
    </row>
  </sheetData>
  <mergeCells count="30">
    <mergeCell ref="D373:G373"/>
    <mergeCell ref="K373:L373"/>
    <mergeCell ref="A374:G374"/>
    <mergeCell ref="K374:L374"/>
    <mergeCell ref="K31:K32"/>
    <mergeCell ref="L31:L32"/>
    <mergeCell ref="A33:F33"/>
    <mergeCell ref="D370:G370"/>
    <mergeCell ref="K370:L370"/>
    <mergeCell ref="K371:L371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51181102362204722" right="0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4"/>
  <sheetViews>
    <sheetView topLeftCell="A59" workbookViewId="0">
      <selection activeCell="G15" sqref="G15:K15"/>
    </sheetView>
  </sheetViews>
  <sheetFormatPr defaultRowHeight="15"/>
  <cols>
    <col min="1" max="4" width="2" style="76" customWidth="1"/>
    <col min="5" max="5" width="2.140625" style="76" customWidth="1"/>
    <col min="6" max="6" width="3" style="596" customWidth="1"/>
    <col min="7" max="7" width="34.85546875" style="76" customWidth="1"/>
    <col min="8" max="8" width="3.85546875" style="76" customWidth="1"/>
    <col min="9" max="9" width="10" style="76" customWidth="1"/>
    <col min="10" max="10" width="11.140625" style="76" customWidth="1"/>
    <col min="11" max="11" width="11" style="76" customWidth="1"/>
    <col min="12" max="12" width="10.5703125" style="76" customWidth="1"/>
    <col min="13" max="13" width="0.140625" style="76" hidden="1" customWidth="1"/>
    <col min="14" max="14" width="6.140625" style="76" hidden="1" customWidth="1"/>
    <col min="15" max="15" width="5.5703125" style="76" hidden="1" customWidth="1"/>
    <col min="16" max="16" width="9.140625" style="81"/>
    <col min="17" max="16384" width="9.140625" style="599"/>
  </cols>
  <sheetData>
    <row r="1" spans="1:15">
      <c r="G1" s="77"/>
      <c r="H1" s="78"/>
      <c r="I1" s="79"/>
      <c r="J1" s="597" t="s">
        <v>0</v>
      </c>
      <c r="K1" s="597"/>
      <c r="L1" s="597"/>
      <c r="M1" s="80"/>
      <c r="N1" s="597"/>
      <c r="O1" s="597"/>
    </row>
    <row r="2" spans="1:15">
      <c r="H2" s="78"/>
      <c r="I2" s="81"/>
      <c r="J2" s="597" t="s">
        <v>1</v>
      </c>
      <c r="K2" s="597"/>
      <c r="L2" s="597"/>
      <c r="M2" s="80"/>
      <c r="N2" s="597"/>
      <c r="O2" s="597"/>
    </row>
    <row r="3" spans="1:15">
      <c r="H3" s="82"/>
      <c r="I3" s="78"/>
      <c r="J3" s="597" t="s">
        <v>2</v>
      </c>
      <c r="K3" s="597"/>
      <c r="L3" s="597"/>
      <c r="M3" s="80"/>
      <c r="N3" s="597"/>
      <c r="O3" s="597"/>
    </row>
    <row r="4" spans="1:15">
      <c r="G4" s="83" t="s">
        <v>3</v>
      </c>
      <c r="H4" s="78"/>
      <c r="I4" s="81"/>
      <c r="J4" s="597" t="s">
        <v>4</v>
      </c>
      <c r="K4" s="597"/>
      <c r="L4" s="597"/>
      <c r="M4" s="80"/>
      <c r="N4" s="597"/>
      <c r="O4" s="597"/>
    </row>
    <row r="5" spans="1:15">
      <c r="H5" s="78"/>
      <c r="I5" s="81"/>
      <c r="J5" s="597" t="s">
        <v>417</v>
      </c>
      <c r="K5" s="597"/>
      <c r="L5" s="597"/>
      <c r="M5" s="80"/>
      <c r="N5" s="597"/>
      <c r="O5" s="597"/>
    </row>
    <row r="6" spans="1:15" ht="6" customHeight="1">
      <c r="H6" s="78"/>
      <c r="I6" s="81"/>
      <c r="J6" s="597"/>
      <c r="K6" s="597"/>
      <c r="L6" s="597"/>
      <c r="M6" s="80"/>
      <c r="N6" s="597"/>
      <c r="O6" s="597"/>
    </row>
    <row r="7" spans="1:15" ht="30" customHeight="1">
      <c r="A7" s="925" t="s">
        <v>487</v>
      </c>
      <c r="B7" s="925"/>
      <c r="C7" s="925"/>
      <c r="D7" s="925"/>
      <c r="E7" s="925"/>
      <c r="F7" s="925"/>
      <c r="G7" s="925"/>
      <c r="H7" s="925"/>
      <c r="I7" s="925"/>
      <c r="J7" s="925"/>
      <c r="K7" s="925"/>
      <c r="L7" s="925"/>
      <c r="M7" s="80"/>
    </row>
    <row r="8" spans="1:15" ht="11.25" customHeight="1">
      <c r="G8" s="84"/>
      <c r="H8" s="85"/>
      <c r="I8" s="85"/>
      <c r="J8" s="86"/>
      <c r="K8" s="86"/>
      <c r="L8" s="87"/>
      <c r="M8" s="80"/>
    </row>
    <row r="9" spans="1:15" ht="15.75" customHeight="1">
      <c r="A9" s="926" t="s">
        <v>5</v>
      </c>
      <c r="B9" s="926"/>
      <c r="C9" s="926"/>
      <c r="D9" s="926"/>
      <c r="E9" s="926"/>
      <c r="F9" s="926"/>
      <c r="G9" s="926"/>
      <c r="H9" s="926"/>
      <c r="I9" s="926"/>
      <c r="J9" s="926"/>
      <c r="K9" s="926"/>
      <c r="L9" s="926"/>
      <c r="M9" s="80"/>
    </row>
    <row r="10" spans="1:15">
      <c r="A10" s="927" t="s">
        <v>6</v>
      </c>
      <c r="B10" s="927"/>
      <c r="C10" s="927"/>
      <c r="D10" s="927"/>
      <c r="E10" s="927"/>
      <c r="F10" s="927"/>
      <c r="G10" s="927"/>
      <c r="H10" s="927"/>
      <c r="I10" s="927"/>
      <c r="J10" s="927"/>
      <c r="K10" s="927"/>
      <c r="L10" s="927"/>
      <c r="M10" s="80"/>
    </row>
    <row r="11" spans="1:15" ht="7.5" customHeight="1">
      <c r="A11" s="88"/>
      <c r="B11" s="597"/>
      <c r="C11" s="597"/>
      <c r="D11" s="597"/>
      <c r="E11" s="597"/>
      <c r="F11" s="597"/>
      <c r="G11" s="597"/>
      <c r="H11" s="597"/>
      <c r="I11" s="597"/>
      <c r="J11" s="597"/>
      <c r="K11" s="597"/>
      <c r="L11" s="597"/>
      <c r="M11" s="80"/>
    </row>
    <row r="12" spans="1:15" ht="15.75" customHeight="1">
      <c r="A12" s="88"/>
      <c r="B12" s="597"/>
      <c r="C12" s="597"/>
      <c r="D12" s="597"/>
      <c r="E12" s="597"/>
      <c r="F12" s="597"/>
      <c r="G12" s="928" t="s">
        <v>7</v>
      </c>
      <c r="H12" s="928"/>
      <c r="I12" s="928"/>
      <c r="J12" s="928"/>
      <c r="K12" s="928"/>
      <c r="L12" s="597"/>
      <c r="M12" s="80"/>
    </row>
    <row r="13" spans="1:15" ht="15.75" customHeight="1">
      <c r="A13" s="929" t="s">
        <v>488</v>
      </c>
      <c r="B13" s="929"/>
      <c r="C13" s="929"/>
      <c r="D13" s="929"/>
      <c r="E13" s="929"/>
      <c r="F13" s="929"/>
      <c r="G13" s="929"/>
      <c r="H13" s="929"/>
      <c r="I13" s="929"/>
      <c r="J13" s="929"/>
      <c r="K13" s="929"/>
      <c r="L13" s="929"/>
      <c r="M13" s="80"/>
    </row>
    <row r="14" spans="1:15" ht="12" customHeight="1">
      <c r="G14" s="930" t="s">
        <v>489</v>
      </c>
      <c r="H14" s="930"/>
      <c r="I14" s="930"/>
      <c r="J14" s="930"/>
      <c r="K14" s="930"/>
      <c r="M14" s="80"/>
    </row>
    <row r="15" spans="1:15">
      <c r="G15" s="931" t="s">
        <v>543</v>
      </c>
      <c r="H15" s="927"/>
      <c r="I15" s="927"/>
      <c r="J15" s="927"/>
      <c r="K15" s="927"/>
    </row>
    <row r="16" spans="1:15" ht="15.75" customHeight="1">
      <c r="B16" s="929" t="s">
        <v>8</v>
      </c>
      <c r="C16" s="929"/>
      <c r="D16" s="929"/>
      <c r="E16" s="929"/>
      <c r="F16" s="929"/>
      <c r="G16" s="929"/>
      <c r="H16" s="929"/>
      <c r="I16" s="929"/>
      <c r="J16" s="929"/>
      <c r="K16" s="929"/>
      <c r="L16" s="929"/>
    </row>
    <row r="17" spans="1:13" ht="7.5" customHeight="1"/>
    <row r="18" spans="1:13">
      <c r="G18" s="930" t="s">
        <v>490</v>
      </c>
      <c r="H18" s="930"/>
      <c r="I18" s="930"/>
      <c r="J18" s="930"/>
      <c r="K18" s="930"/>
    </row>
    <row r="19" spans="1:13">
      <c r="G19" s="932" t="s">
        <v>9</v>
      </c>
      <c r="H19" s="932"/>
      <c r="I19" s="932"/>
      <c r="J19" s="932"/>
      <c r="K19" s="932"/>
    </row>
    <row r="20" spans="1:13" ht="6.75" customHeight="1">
      <c r="G20" s="597"/>
      <c r="H20" s="597"/>
      <c r="I20" s="597"/>
      <c r="J20" s="597"/>
      <c r="K20" s="597"/>
    </row>
    <row r="21" spans="1:13">
      <c r="B21" s="81"/>
      <c r="C21" s="81"/>
      <c r="D21" s="81"/>
      <c r="E21" s="933" t="s">
        <v>10</v>
      </c>
      <c r="F21" s="933"/>
      <c r="G21" s="933"/>
      <c r="H21" s="933"/>
      <c r="I21" s="933"/>
      <c r="J21" s="933"/>
      <c r="K21" s="933"/>
      <c r="L21" s="81"/>
    </row>
    <row r="22" spans="1:13" ht="15" customHeight="1">
      <c r="A22" s="924" t="s">
        <v>11</v>
      </c>
      <c r="B22" s="924"/>
      <c r="C22" s="924"/>
      <c r="D22" s="924"/>
      <c r="E22" s="924"/>
      <c r="F22" s="924"/>
      <c r="G22" s="924"/>
      <c r="H22" s="924"/>
      <c r="I22" s="924"/>
      <c r="J22" s="924"/>
      <c r="K22" s="924"/>
      <c r="L22" s="924"/>
      <c r="M22" s="89"/>
    </row>
    <row r="23" spans="1:13">
      <c r="F23" s="76"/>
      <c r="J23" s="90"/>
      <c r="K23" s="91"/>
      <c r="L23" s="92" t="s">
        <v>12</v>
      </c>
      <c r="M23" s="89"/>
    </row>
    <row r="24" spans="1:13">
      <c r="F24" s="76"/>
      <c r="J24" s="93" t="s">
        <v>13</v>
      </c>
      <c r="K24" s="82"/>
      <c r="L24" s="94"/>
      <c r="M24" s="89"/>
    </row>
    <row r="25" spans="1:13">
      <c r="E25" s="597"/>
      <c r="F25" s="595"/>
      <c r="I25" s="95"/>
      <c r="J25" s="95"/>
      <c r="K25" s="96" t="s">
        <v>14</v>
      </c>
      <c r="L25" s="94"/>
      <c r="M25" s="89"/>
    </row>
    <row r="26" spans="1:13">
      <c r="A26" s="911"/>
      <c r="B26" s="911"/>
      <c r="C26" s="911"/>
      <c r="D26" s="911"/>
      <c r="E26" s="911"/>
      <c r="F26" s="911"/>
      <c r="G26" s="911"/>
      <c r="H26" s="911"/>
      <c r="I26" s="911"/>
      <c r="K26" s="96" t="s">
        <v>16</v>
      </c>
      <c r="L26" s="97" t="s">
        <v>17</v>
      </c>
      <c r="M26" s="89"/>
    </row>
    <row r="27" spans="1:13" ht="43.5" customHeight="1">
      <c r="A27" s="911" t="s">
        <v>18</v>
      </c>
      <c r="B27" s="911"/>
      <c r="C27" s="911"/>
      <c r="D27" s="911"/>
      <c r="E27" s="911"/>
      <c r="F27" s="911"/>
      <c r="G27" s="911"/>
      <c r="H27" s="911"/>
      <c r="I27" s="911"/>
      <c r="J27" s="593" t="s">
        <v>19</v>
      </c>
      <c r="K27" s="98" t="s">
        <v>20</v>
      </c>
      <c r="L27" s="94"/>
      <c r="M27" s="89"/>
    </row>
    <row r="28" spans="1:13">
      <c r="F28" s="76"/>
      <c r="G28" s="99" t="s">
        <v>21</v>
      </c>
      <c r="H28" s="100" t="s">
        <v>222</v>
      </c>
      <c r="I28" s="101"/>
      <c r="J28" s="102"/>
      <c r="K28" s="94"/>
      <c r="L28" s="94"/>
      <c r="M28" s="89"/>
    </row>
    <row r="29" spans="1:13">
      <c r="F29" s="76"/>
      <c r="G29" s="912" t="s">
        <v>23</v>
      </c>
      <c r="H29" s="912"/>
      <c r="I29" s="103"/>
      <c r="J29" s="104"/>
      <c r="K29" s="94"/>
      <c r="L29" s="94"/>
      <c r="M29" s="89"/>
    </row>
    <row r="30" spans="1:13">
      <c r="A30" s="913" t="s">
        <v>223</v>
      </c>
      <c r="B30" s="913"/>
      <c r="C30" s="913"/>
      <c r="D30" s="913"/>
      <c r="E30" s="913"/>
      <c r="F30" s="913"/>
      <c r="G30" s="913"/>
      <c r="H30" s="913"/>
      <c r="I30" s="913"/>
      <c r="J30" s="105"/>
      <c r="K30" s="105"/>
      <c r="L30" s="106" t="s">
        <v>28</v>
      </c>
      <c r="M30" s="107"/>
    </row>
    <row r="31" spans="1:13" ht="27" customHeight="1">
      <c r="A31" s="914" t="s">
        <v>29</v>
      </c>
      <c r="B31" s="915"/>
      <c r="C31" s="915"/>
      <c r="D31" s="915"/>
      <c r="E31" s="915"/>
      <c r="F31" s="915"/>
      <c r="G31" s="918" t="s">
        <v>30</v>
      </c>
      <c r="H31" s="920" t="s">
        <v>31</v>
      </c>
      <c r="I31" s="922" t="s">
        <v>32</v>
      </c>
      <c r="J31" s="923"/>
      <c r="K31" s="902" t="s">
        <v>33</v>
      </c>
      <c r="L31" s="904" t="s">
        <v>34</v>
      </c>
      <c r="M31" s="107"/>
    </row>
    <row r="32" spans="1:13" ht="58.5" customHeight="1">
      <c r="A32" s="916"/>
      <c r="B32" s="917"/>
      <c r="C32" s="917"/>
      <c r="D32" s="917"/>
      <c r="E32" s="917"/>
      <c r="F32" s="917"/>
      <c r="G32" s="919"/>
      <c r="H32" s="921"/>
      <c r="I32" s="108" t="s">
        <v>35</v>
      </c>
      <c r="J32" s="109" t="s">
        <v>36</v>
      </c>
      <c r="K32" s="903"/>
      <c r="L32" s="905"/>
    </row>
    <row r="33" spans="1:15">
      <c r="A33" s="906" t="s">
        <v>20</v>
      </c>
      <c r="B33" s="907"/>
      <c r="C33" s="907"/>
      <c r="D33" s="907"/>
      <c r="E33" s="907"/>
      <c r="F33" s="908"/>
      <c r="G33" s="110">
        <v>2</v>
      </c>
      <c r="H33" s="111">
        <v>3</v>
      </c>
      <c r="I33" s="112" t="s">
        <v>37</v>
      </c>
      <c r="J33" s="113" t="s">
        <v>38</v>
      </c>
      <c r="K33" s="114">
        <v>6</v>
      </c>
      <c r="L33" s="114">
        <v>7</v>
      </c>
    </row>
    <row r="34" spans="1:15">
      <c r="A34" s="115">
        <v>2</v>
      </c>
      <c r="B34" s="115"/>
      <c r="C34" s="116"/>
      <c r="D34" s="117"/>
      <c r="E34" s="115"/>
      <c r="F34" s="118"/>
      <c r="G34" s="117" t="s">
        <v>39</v>
      </c>
      <c r="H34" s="110">
        <v>1</v>
      </c>
      <c r="I34" s="119">
        <f>SUM(I35+I46+I65+I86+I93+I113+I139+I158+I168)</f>
        <v>1828128</v>
      </c>
      <c r="J34" s="119">
        <f>SUM(J35+J46+J65+J86+J93+J113+J139+J158+J168)</f>
        <v>1828128</v>
      </c>
      <c r="K34" s="120">
        <f>SUM(K35+K46+K65+K86+K93+K113+K139+K158+K168)</f>
        <v>1828128</v>
      </c>
      <c r="L34" s="119">
        <f>SUM(L35+L46+L65+L86+L93+L113+L139+L158+L168)</f>
        <v>1828128</v>
      </c>
      <c r="M34" s="121"/>
      <c r="N34" s="121"/>
      <c r="O34" s="121"/>
    </row>
    <row r="35" spans="1:15" ht="17.25" customHeight="1">
      <c r="A35" s="115">
        <v>2</v>
      </c>
      <c r="B35" s="122">
        <v>1</v>
      </c>
      <c r="C35" s="123"/>
      <c r="D35" s="124"/>
      <c r="E35" s="125"/>
      <c r="F35" s="126"/>
      <c r="G35" s="127" t="s">
        <v>40</v>
      </c>
      <c r="H35" s="110">
        <v>2</v>
      </c>
      <c r="I35" s="119">
        <f>SUM(I36+I42)</f>
        <v>1759700</v>
      </c>
      <c r="J35" s="119">
        <f>SUM(J36+J42)</f>
        <v>1759700</v>
      </c>
      <c r="K35" s="128">
        <f>SUM(K36+K42)</f>
        <v>1759700</v>
      </c>
      <c r="L35" s="129">
        <f>SUM(L36+L42)</f>
        <v>1759700</v>
      </c>
    </row>
    <row r="36" spans="1:15">
      <c r="A36" s="130">
        <v>2</v>
      </c>
      <c r="B36" s="130">
        <v>1</v>
      </c>
      <c r="C36" s="131">
        <v>1</v>
      </c>
      <c r="D36" s="132"/>
      <c r="E36" s="130"/>
      <c r="F36" s="133"/>
      <c r="G36" s="132" t="s">
        <v>41</v>
      </c>
      <c r="H36" s="110">
        <v>3</v>
      </c>
      <c r="I36" s="119">
        <f>SUM(I37)</f>
        <v>1734000</v>
      </c>
      <c r="J36" s="119">
        <f>SUM(J37)</f>
        <v>1734000</v>
      </c>
      <c r="K36" s="120">
        <f>SUM(K37)</f>
        <v>1734000</v>
      </c>
      <c r="L36" s="119">
        <f>SUM(L37)</f>
        <v>1734000</v>
      </c>
    </row>
    <row r="37" spans="1:15">
      <c r="A37" s="134">
        <v>2</v>
      </c>
      <c r="B37" s="130">
        <v>1</v>
      </c>
      <c r="C37" s="131">
        <v>1</v>
      </c>
      <c r="D37" s="132">
        <v>1</v>
      </c>
      <c r="E37" s="130"/>
      <c r="F37" s="133"/>
      <c r="G37" s="132" t="s">
        <v>41</v>
      </c>
      <c r="H37" s="110">
        <v>4</v>
      </c>
      <c r="I37" s="119">
        <f>SUM(I38+I40)</f>
        <v>1734000</v>
      </c>
      <c r="J37" s="119">
        <f t="shared" ref="J37:L38" si="0">SUM(J38)</f>
        <v>1734000</v>
      </c>
      <c r="K37" s="119">
        <f t="shared" si="0"/>
        <v>1734000</v>
      </c>
      <c r="L37" s="119">
        <f t="shared" si="0"/>
        <v>1734000</v>
      </c>
    </row>
    <row r="38" spans="1:15">
      <c r="A38" s="134">
        <v>2</v>
      </c>
      <c r="B38" s="130">
        <v>1</v>
      </c>
      <c r="C38" s="131">
        <v>1</v>
      </c>
      <c r="D38" s="132">
        <v>1</v>
      </c>
      <c r="E38" s="130">
        <v>1</v>
      </c>
      <c r="F38" s="133"/>
      <c r="G38" s="132" t="s">
        <v>42</v>
      </c>
      <c r="H38" s="110">
        <v>5</v>
      </c>
      <c r="I38" s="120">
        <f>SUM(I39)</f>
        <v>1734000</v>
      </c>
      <c r="J38" s="120">
        <f t="shared" si="0"/>
        <v>1734000</v>
      </c>
      <c r="K38" s="120">
        <f t="shared" si="0"/>
        <v>1734000</v>
      </c>
      <c r="L38" s="120">
        <f t="shared" si="0"/>
        <v>1734000</v>
      </c>
    </row>
    <row r="39" spans="1:15">
      <c r="A39" s="134">
        <v>2</v>
      </c>
      <c r="B39" s="130">
        <v>1</v>
      </c>
      <c r="C39" s="131">
        <v>1</v>
      </c>
      <c r="D39" s="132">
        <v>1</v>
      </c>
      <c r="E39" s="130">
        <v>1</v>
      </c>
      <c r="F39" s="133">
        <v>1</v>
      </c>
      <c r="G39" s="132" t="s">
        <v>42</v>
      </c>
      <c r="H39" s="110">
        <v>6</v>
      </c>
      <c r="I39" s="135">
        <v>1734000</v>
      </c>
      <c r="J39" s="136">
        <v>1734000</v>
      </c>
      <c r="K39" s="136">
        <v>1734000</v>
      </c>
      <c r="L39" s="136">
        <v>1734000</v>
      </c>
    </row>
    <row r="40" spans="1:15" hidden="1">
      <c r="A40" s="134">
        <v>2</v>
      </c>
      <c r="B40" s="130">
        <v>1</v>
      </c>
      <c r="C40" s="131">
        <v>1</v>
      </c>
      <c r="D40" s="132">
        <v>1</v>
      </c>
      <c r="E40" s="130">
        <v>2</v>
      </c>
      <c r="F40" s="133"/>
      <c r="G40" s="132" t="s">
        <v>43</v>
      </c>
      <c r="H40" s="110">
        <v>7</v>
      </c>
      <c r="I40" s="120">
        <f>I41</f>
        <v>0</v>
      </c>
      <c r="J40" s="120">
        <f>J41</f>
        <v>0</v>
      </c>
      <c r="K40" s="120">
        <f>K41</f>
        <v>0</v>
      </c>
      <c r="L40" s="120">
        <f>L41</f>
        <v>0</v>
      </c>
    </row>
    <row r="41" spans="1:15" hidden="1">
      <c r="A41" s="134">
        <v>2</v>
      </c>
      <c r="B41" s="130">
        <v>1</v>
      </c>
      <c r="C41" s="131">
        <v>1</v>
      </c>
      <c r="D41" s="132">
        <v>1</v>
      </c>
      <c r="E41" s="130">
        <v>2</v>
      </c>
      <c r="F41" s="133">
        <v>1</v>
      </c>
      <c r="G41" s="132" t="s">
        <v>43</v>
      </c>
      <c r="H41" s="110">
        <v>8</v>
      </c>
      <c r="I41" s="136">
        <v>0</v>
      </c>
      <c r="J41" s="137">
        <v>0</v>
      </c>
      <c r="K41" s="136">
        <v>0</v>
      </c>
      <c r="L41" s="137">
        <v>0</v>
      </c>
    </row>
    <row r="42" spans="1:15">
      <c r="A42" s="134">
        <v>2</v>
      </c>
      <c r="B42" s="130">
        <v>1</v>
      </c>
      <c r="C42" s="131">
        <v>2</v>
      </c>
      <c r="D42" s="132"/>
      <c r="E42" s="130"/>
      <c r="F42" s="133"/>
      <c r="G42" s="132" t="s">
        <v>44</v>
      </c>
      <c r="H42" s="110">
        <v>9</v>
      </c>
      <c r="I42" s="120">
        <f t="shared" ref="I42:L44" si="1">I43</f>
        <v>25700</v>
      </c>
      <c r="J42" s="119">
        <f t="shared" si="1"/>
        <v>25700</v>
      </c>
      <c r="K42" s="120">
        <f t="shared" si="1"/>
        <v>25700</v>
      </c>
      <c r="L42" s="119">
        <f t="shared" si="1"/>
        <v>25700</v>
      </c>
    </row>
    <row r="43" spans="1:15">
      <c r="A43" s="134">
        <v>2</v>
      </c>
      <c r="B43" s="130">
        <v>1</v>
      </c>
      <c r="C43" s="131">
        <v>2</v>
      </c>
      <c r="D43" s="132">
        <v>1</v>
      </c>
      <c r="E43" s="130"/>
      <c r="F43" s="133"/>
      <c r="G43" s="132" t="s">
        <v>44</v>
      </c>
      <c r="H43" s="110">
        <v>10</v>
      </c>
      <c r="I43" s="120">
        <f t="shared" si="1"/>
        <v>25700</v>
      </c>
      <c r="J43" s="119">
        <f t="shared" si="1"/>
        <v>25700</v>
      </c>
      <c r="K43" s="119">
        <f t="shared" si="1"/>
        <v>25700</v>
      </c>
      <c r="L43" s="119">
        <f t="shared" si="1"/>
        <v>25700</v>
      </c>
    </row>
    <row r="44" spans="1:15">
      <c r="A44" s="134">
        <v>2</v>
      </c>
      <c r="B44" s="130">
        <v>1</v>
      </c>
      <c r="C44" s="131">
        <v>2</v>
      </c>
      <c r="D44" s="132">
        <v>1</v>
      </c>
      <c r="E44" s="130">
        <v>1</v>
      </c>
      <c r="F44" s="133"/>
      <c r="G44" s="132" t="s">
        <v>44</v>
      </c>
      <c r="H44" s="110">
        <v>11</v>
      </c>
      <c r="I44" s="119">
        <f t="shared" si="1"/>
        <v>25700</v>
      </c>
      <c r="J44" s="119">
        <f t="shared" si="1"/>
        <v>25700</v>
      </c>
      <c r="K44" s="119">
        <f t="shared" si="1"/>
        <v>25700</v>
      </c>
      <c r="L44" s="119">
        <f t="shared" si="1"/>
        <v>25700</v>
      </c>
    </row>
    <row r="45" spans="1:15">
      <c r="A45" s="134">
        <v>2</v>
      </c>
      <c r="B45" s="130">
        <v>1</v>
      </c>
      <c r="C45" s="131">
        <v>2</v>
      </c>
      <c r="D45" s="132">
        <v>1</v>
      </c>
      <c r="E45" s="130">
        <v>1</v>
      </c>
      <c r="F45" s="133">
        <v>1</v>
      </c>
      <c r="G45" s="132" t="s">
        <v>44</v>
      </c>
      <c r="H45" s="110">
        <v>12</v>
      </c>
      <c r="I45" s="137">
        <v>25700</v>
      </c>
      <c r="J45" s="136">
        <v>25700</v>
      </c>
      <c r="K45" s="136">
        <v>25700</v>
      </c>
      <c r="L45" s="136">
        <v>25700</v>
      </c>
    </row>
    <row r="46" spans="1:15">
      <c r="A46" s="138">
        <v>2</v>
      </c>
      <c r="B46" s="139">
        <v>2</v>
      </c>
      <c r="C46" s="123"/>
      <c r="D46" s="124"/>
      <c r="E46" s="125"/>
      <c r="F46" s="126"/>
      <c r="G46" s="127" t="s">
        <v>45</v>
      </c>
      <c r="H46" s="110">
        <v>13</v>
      </c>
      <c r="I46" s="140">
        <f t="shared" ref="I46:L48" si="2">I47</f>
        <v>58100</v>
      </c>
      <c r="J46" s="141">
        <f t="shared" si="2"/>
        <v>58100</v>
      </c>
      <c r="K46" s="140">
        <f t="shared" si="2"/>
        <v>58100</v>
      </c>
      <c r="L46" s="140">
        <f t="shared" si="2"/>
        <v>58100</v>
      </c>
    </row>
    <row r="47" spans="1:15">
      <c r="A47" s="134">
        <v>2</v>
      </c>
      <c r="B47" s="130">
        <v>2</v>
      </c>
      <c r="C47" s="131">
        <v>1</v>
      </c>
      <c r="D47" s="132"/>
      <c r="E47" s="130"/>
      <c r="F47" s="133"/>
      <c r="G47" s="124" t="s">
        <v>45</v>
      </c>
      <c r="H47" s="110">
        <v>14</v>
      </c>
      <c r="I47" s="119">
        <f t="shared" si="2"/>
        <v>58100</v>
      </c>
      <c r="J47" s="120">
        <f t="shared" si="2"/>
        <v>58100</v>
      </c>
      <c r="K47" s="119">
        <f t="shared" si="2"/>
        <v>58100</v>
      </c>
      <c r="L47" s="120">
        <f t="shared" si="2"/>
        <v>58100</v>
      </c>
    </row>
    <row r="48" spans="1:15">
      <c r="A48" s="134">
        <v>2</v>
      </c>
      <c r="B48" s="130">
        <v>2</v>
      </c>
      <c r="C48" s="131">
        <v>1</v>
      </c>
      <c r="D48" s="132">
        <v>1</v>
      </c>
      <c r="E48" s="130"/>
      <c r="F48" s="133"/>
      <c r="G48" s="124" t="s">
        <v>45</v>
      </c>
      <c r="H48" s="110">
        <v>15</v>
      </c>
      <c r="I48" s="119">
        <f t="shared" si="2"/>
        <v>58100</v>
      </c>
      <c r="J48" s="120">
        <f t="shared" si="2"/>
        <v>58100</v>
      </c>
      <c r="K48" s="129">
        <f t="shared" si="2"/>
        <v>58100</v>
      </c>
      <c r="L48" s="129">
        <f t="shared" si="2"/>
        <v>58100</v>
      </c>
    </row>
    <row r="49" spans="1:12">
      <c r="A49" s="142">
        <v>2</v>
      </c>
      <c r="B49" s="143">
        <v>2</v>
      </c>
      <c r="C49" s="144">
        <v>1</v>
      </c>
      <c r="D49" s="145">
        <v>1</v>
      </c>
      <c r="E49" s="143">
        <v>1</v>
      </c>
      <c r="F49" s="146"/>
      <c r="G49" s="124" t="s">
        <v>45</v>
      </c>
      <c r="H49" s="110">
        <v>16</v>
      </c>
      <c r="I49" s="147">
        <f>SUM(I50:I64)</f>
        <v>58100</v>
      </c>
      <c r="J49" s="147">
        <f>SUM(J50:J64)</f>
        <v>58100</v>
      </c>
      <c r="K49" s="148">
        <f>SUM(K50:K64)</f>
        <v>58100</v>
      </c>
      <c r="L49" s="148">
        <f>SUM(L50:L64)</f>
        <v>58100</v>
      </c>
    </row>
    <row r="50" spans="1:12" hidden="1">
      <c r="A50" s="134">
        <v>2</v>
      </c>
      <c r="B50" s="130">
        <v>2</v>
      </c>
      <c r="C50" s="131">
        <v>1</v>
      </c>
      <c r="D50" s="132">
        <v>1</v>
      </c>
      <c r="E50" s="130">
        <v>1</v>
      </c>
      <c r="F50" s="149">
        <v>1</v>
      </c>
      <c r="G50" s="132" t="s">
        <v>46</v>
      </c>
      <c r="H50" s="110">
        <v>17</v>
      </c>
      <c r="I50" s="136">
        <v>0</v>
      </c>
      <c r="J50" s="136">
        <v>0</v>
      </c>
      <c r="K50" s="136">
        <v>0</v>
      </c>
      <c r="L50" s="136">
        <v>0</v>
      </c>
    </row>
    <row r="51" spans="1:12" ht="25.5" hidden="1" customHeight="1">
      <c r="A51" s="134">
        <v>2</v>
      </c>
      <c r="B51" s="130">
        <v>2</v>
      </c>
      <c r="C51" s="131">
        <v>1</v>
      </c>
      <c r="D51" s="132">
        <v>1</v>
      </c>
      <c r="E51" s="130">
        <v>1</v>
      </c>
      <c r="F51" s="133">
        <v>2</v>
      </c>
      <c r="G51" s="132" t="s">
        <v>47</v>
      </c>
      <c r="H51" s="110">
        <v>18</v>
      </c>
      <c r="I51" s="136">
        <v>0</v>
      </c>
      <c r="J51" s="136">
        <v>0</v>
      </c>
      <c r="K51" s="136">
        <v>0</v>
      </c>
      <c r="L51" s="136">
        <v>0</v>
      </c>
    </row>
    <row r="52" spans="1:12" ht="25.5" hidden="1" customHeight="1">
      <c r="A52" s="134">
        <v>2</v>
      </c>
      <c r="B52" s="130">
        <v>2</v>
      </c>
      <c r="C52" s="131">
        <v>1</v>
      </c>
      <c r="D52" s="132">
        <v>1</v>
      </c>
      <c r="E52" s="130">
        <v>1</v>
      </c>
      <c r="F52" s="133">
        <v>5</v>
      </c>
      <c r="G52" s="132" t="s">
        <v>48</v>
      </c>
      <c r="H52" s="110">
        <v>19</v>
      </c>
      <c r="I52" s="136">
        <v>0</v>
      </c>
      <c r="J52" s="136">
        <v>0</v>
      </c>
      <c r="K52" s="136">
        <v>0</v>
      </c>
      <c r="L52" s="136">
        <v>0</v>
      </c>
    </row>
    <row r="53" spans="1:12" ht="25.5" hidden="1" customHeight="1">
      <c r="A53" s="134">
        <v>2</v>
      </c>
      <c r="B53" s="130">
        <v>2</v>
      </c>
      <c r="C53" s="131">
        <v>1</v>
      </c>
      <c r="D53" s="132">
        <v>1</v>
      </c>
      <c r="E53" s="130">
        <v>1</v>
      </c>
      <c r="F53" s="133">
        <v>6</v>
      </c>
      <c r="G53" s="132" t="s">
        <v>49</v>
      </c>
      <c r="H53" s="110">
        <v>20</v>
      </c>
      <c r="I53" s="136">
        <v>0</v>
      </c>
      <c r="J53" s="136">
        <v>0</v>
      </c>
      <c r="K53" s="136">
        <v>0</v>
      </c>
      <c r="L53" s="136">
        <v>0</v>
      </c>
    </row>
    <row r="54" spans="1:12" ht="25.5" hidden="1" customHeight="1">
      <c r="A54" s="150">
        <v>2</v>
      </c>
      <c r="B54" s="125">
        <v>2</v>
      </c>
      <c r="C54" s="123">
        <v>1</v>
      </c>
      <c r="D54" s="124">
        <v>1</v>
      </c>
      <c r="E54" s="125">
        <v>1</v>
      </c>
      <c r="F54" s="126">
        <v>7</v>
      </c>
      <c r="G54" s="124" t="s">
        <v>50</v>
      </c>
      <c r="H54" s="110">
        <v>21</v>
      </c>
      <c r="I54" s="136">
        <v>0</v>
      </c>
      <c r="J54" s="136">
        <v>0</v>
      </c>
      <c r="K54" s="136">
        <v>0</v>
      </c>
      <c r="L54" s="136">
        <v>0</v>
      </c>
    </row>
    <row r="55" spans="1:12" hidden="1">
      <c r="A55" s="134">
        <v>2</v>
      </c>
      <c r="B55" s="130">
        <v>2</v>
      </c>
      <c r="C55" s="131">
        <v>1</v>
      </c>
      <c r="D55" s="132">
        <v>1</v>
      </c>
      <c r="E55" s="130">
        <v>1</v>
      </c>
      <c r="F55" s="133">
        <v>11</v>
      </c>
      <c r="G55" s="132" t="s">
        <v>51</v>
      </c>
      <c r="H55" s="110">
        <v>22</v>
      </c>
      <c r="I55" s="137">
        <v>0</v>
      </c>
      <c r="J55" s="136">
        <v>0</v>
      </c>
      <c r="K55" s="136">
        <v>0</v>
      </c>
      <c r="L55" s="136">
        <v>0</v>
      </c>
    </row>
    <row r="56" spans="1:12" ht="25.5" hidden="1" customHeight="1">
      <c r="A56" s="142">
        <v>2</v>
      </c>
      <c r="B56" s="151">
        <v>2</v>
      </c>
      <c r="C56" s="152">
        <v>1</v>
      </c>
      <c r="D56" s="152">
        <v>1</v>
      </c>
      <c r="E56" s="152">
        <v>1</v>
      </c>
      <c r="F56" s="153">
        <v>12</v>
      </c>
      <c r="G56" s="154" t="s">
        <v>52</v>
      </c>
      <c r="H56" s="110">
        <v>23</v>
      </c>
      <c r="I56" s="155">
        <v>0</v>
      </c>
      <c r="J56" s="136">
        <v>0</v>
      </c>
      <c r="K56" s="136">
        <v>0</v>
      </c>
      <c r="L56" s="136">
        <v>0</v>
      </c>
    </row>
    <row r="57" spans="1:12" ht="25.5" hidden="1" customHeight="1">
      <c r="A57" s="134">
        <v>2</v>
      </c>
      <c r="B57" s="130">
        <v>2</v>
      </c>
      <c r="C57" s="131">
        <v>1</v>
      </c>
      <c r="D57" s="131">
        <v>1</v>
      </c>
      <c r="E57" s="131">
        <v>1</v>
      </c>
      <c r="F57" s="133">
        <v>14</v>
      </c>
      <c r="G57" s="156" t="s">
        <v>53</v>
      </c>
      <c r="H57" s="110">
        <v>24</v>
      </c>
      <c r="I57" s="137">
        <v>0</v>
      </c>
      <c r="J57" s="137">
        <v>0</v>
      </c>
      <c r="K57" s="137">
        <v>0</v>
      </c>
      <c r="L57" s="137">
        <v>0</v>
      </c>
    </row>
    <row r="58" spans="1:12" ht="25.5" hidden="1" customHeight="1">
      <c r="A58" s="134">
        <v>2</v>
      </c>
      <c r="B58" s="130">
        <v>2</v>
      </c>
      <c r="C58" s="131">
        <v>1</v>
      </c>
      <c r="D58" s="131">
        <v>1</v>
      </c>
      <c r="E58" s="131">
        <v>1</v>
      </c>
      <c r="F58" s="133">
        <v>15</v>
      </c>
      <c r="G58" s="132" t="s">
        <v>54</v>
      </c>
      <c r="H58" s="110">
        <v>25</v>
      </c>
      <c r="I58" s="137">
        <v>0</v>
      </c>
      <c r="J58" s="136">
        <v>0</v>
      </c>
      <c r="K58" s="136">
        <v>0</v>
      </c>
      <c r="L58" s="136">
        <v>0</v>
      </c>
    </row>
    <row r="59" spans="1:12">
      <c r="A59" s="134">
        <v>2</v>
      </c>
      <c r="B59" s="130">
        <v>2</v>
      </c>
      <c r="C59" s="131">
        <v>1</v>
      </c>
      <c r="D59" s="131">
        <v>1</v>
      </c>
      <c r="E59" s="131">
        <v>1</v>
      </c>
      <c r="F59" s="133">
        <v>16</v>
      </c>
      <c r="G59" s="132" t="s">
        <v>55</v>
      </c>
      <c r="H59" s="110">
        <v>26</v>
      </c>
      <c r="I59" s="137">
        <v>5400</v>
      </c>
      <c r="J59" s="136">
        <v>5400</v>
      </c>
      <c r="K59" s="136">
        <v>5400</v>
      </c>
      <c r="L59" s="136">
        <v>5400</v>
      </c>
    </row>
    <row r="60" spans="1:12" ht="25.5" hidden="1" customHeight="1">
      <c r="A60" s="134">
        <v>2</v>
      </c>
      <c r="B60" s="130">
        <v>2</v>
      </c>
      <c r="C60" s="131">
        <v>1</v>
      </c>
      <c r="D60" s="131">
        <v>1</v>
      </c>
      <c r="E60" s="131">
        <v>1</v>
      </c>
      <c r="F60" s="133">
        <v>17</v>
      </c>
      <c r="G60" s="132" t="s">
        <v>56</v>
      </c>
      <c r="H60" s="110">
        <v>27</v>
      </c>
      <c r="I60" s="137">
        <v>0</v>
      </c>
      <c r="J60" s="137">
        <v>0</v>
      </c>
      <c r="K60" s="137">
        <v>0</v>
      </c>
      <c r="L60" s="137">
        <v>0</v>
      </c>
    </row>
    <row r="61" spans="1:12" hidden="1">
      <c r="A61" s="134">
        <v>2</v>
      </c>
      <c r="B61" s="130">
        <v>2</v>
      </c>
      <c r="C61" s="131">
        <v>1</v>
      </c>
      <c r="D61" s="131">
        <v>1</v>
      </c>
      <c r="E61" s="131">
        <v>1</v>
      </c>
      <c r="F61" s="133">
        <v>20</v>
      </c>
      <c r="G61" s="132" t="s">
        <v>57</v>
      </c>
      <c r="H61" s="110">
        <v>28</v>
      </c>
      <c r="I61" s="137">
        <v>0</v>
      </c>
      <c r="J61" s="136">
        <v>0</v>
      </c>
      <c r="K61" s="136">
        <v>0</v>
      </c>
      <c r="L61" s="136">
        <v>0</v>
      </c>
    </row>
    <row r="62" spans="1:12" ht="25.5" customHeight="1">
      <c r="A62" s="134">
        <v>2</v>
      </c>
      <c r="B62" s="130">
        <v>2</v>
      </c>
      <c r="C62" s="131">
        <v>1</v>
      </c>
      <c r="D62" s="131">
        <v>1</v>
      </c>
      <c r="E62" s="131">
        <v>1</v>
      </c>
      <c r="F62" s="133">
        <v>21</v>
      </c>
      <c r="G62" s="132" t="s">
        <v>58</v>
      </c>
      <c r="H62" s="110">
        <v>29</v>
      </c>
      <c r="I62" s="137">
        <v>25000</v>
      </c>
      <c r="J62" s="136">
        <v>25000</v>
      </c>
      <c r="K62" s="136">
        <v>25000</v>
      </c>
      <c r="L62" s="136">
        <v>25000</v>
      </c>
    </row>
    <row r="63" spans="1:12" hidden="1">
      <c r="A63" s="134">
        <v>2</v>
      </c>
      <c r="B63" s="130">
        <v>2</v>
      </c>
      <c r="C63" s="131">
        <v>1</v>
      </c>
      <c r="D63" s="131">
        <v>1</v>
      </c>
      <c r="E63" s="131">
        <v>1</v>
      </c>
      <c r="F63" s="133">
        <v>22</v>
      </c>
      <c r="G63" s="132" t="s">
        <v>59</v>
      </c>
      <c r="H63" s="110">
        <v>30</v>
      </c>
      <c r="I63" s="137">
        <v>0</v>
      </c>
      <c r="J63" s="136">
        <v>0</v>
      </c>
      <c r="K63" s="136">
        <v>0</v>
      </c>
      <c r="L63" s="136">
        <v>0</v>
      </c>
    </row>
    <row r="64" spans="1:12">
      <c r="A64" s="134">
        <v>2</v>
      </c>
      <c r="B64" s="130">
        <v>2</v>
      </c>
      <c r="C64" s="131">
        <v>1</v>
      </c>
      <c r="D64" s="131">
        <v>1</v>
      </c>
      <c r="E64" s="131">
        <v>1</v>
      </c>
      <c r="F64" s="133">
        <v>30</v>
      </c>
      <c r="G64" s="132" t="s">
        <v>60</v>
      </c>
      <c r="H64" s="110">
        <v>31</v>
      </c>
      <c r="I64" s="137">
        <v>27700</v>
      </c>
      <c r="J64" s="136">
        <v>27700</v>
      </c>
      <c r="K64" s="136">
        <v>27700</v>
      </c>
      <c r="L64" s="136">
        <v>27700</v>
      </c>
    </row>
    <row r="65" spans="1:15" hidden="1">
      <c r="A65" s="157">
        <v>2</v>
      </c>
      <c r="B65" s="158">
        <v>3</v>
      </c>
      <c r="C65" s="122"/>
      <c r="D65" s="123"/>
      <c r="E65" s="123"/>
      <c r="F65" s="126"/>
      <c r="G65" s="159" t="s">
        <v>61</v>
      </c>
      <c r="H65" s="110">
        <v>32</v>
      </c>
      <c r="I65" s="140">
        <f>I66+I82</f>
        <v>0</v>
      </c>
      <c r="J65" s="140">
        <f>J66+J82</f>
        <v>0</v>
      </c>
      <c r="K65" s="140">
        <f>K66+K82</f>
        <v>0</v>
      </c>
      <c r="L65" s="140">
        <f>L66+L82</f>
        <v>0</v>
      </c>
    </row>
    <row r="66" spans="1:15" hidden="1">
      <c r="A66" s="134">
        <v>2</v>
      </c>
      <c r="B66" s="130">
        <v>3</v>
      </c>
      <c r="C66" s="131">
        <v>1</v>
      </c>
      <c r="D66" s="131"/>
      <c r="E66" s="131"/>
      <c r="F66" s="133"/>
      <c r="G66" s="132" t="s">
        <v>62</v>
      </c>
      <c r="H66" s="110">
        <v>33</v>
      </c>
      <c r="I66" s="119">
        <f>SUM(I67+I72+I77)</f>
        <v>0</v>
      </c>
      <c r="J66" s="160">
        <f>SUM(J67+J72+J77)</f>
        <v>0</v>
      </c>
      <c r="K66" s="120">
        <f>SUM(K67+K72+K77)</f>
        <v>0</v>
      </c>
      <c r="L66" s="119">
        <f>SUM(L67+L72+L77)</f>
        <v>0</v>
      </c>
    </row>
    <row r="67" spans="1:15" hidden="1">
      <c r="A67" s="134">
        <v>2</v>
      </c>
      <c r="B67" s="130">
        <v>3</v>
      </c>
      <c r="C67" s="131">
        <v>1</v>
      </c>
      <c r="D67" s="131">
        <v>1</v>
      </c>
      <c r="E67" s="131"/>
      <c r="F67" s="133"/>
      <c r="G67" s="132" t="s">
        <v>63</v>
      </c>
      <c r="H67" s="110">
        <v>34</v>
      </c>
      <c r="I67" s="119">
        <f>I68</f>
        <v>0</v>
      </c>
      <c r="J67" s="160">
        <f>J68</f>
        <v>0</v>
      </c>
      <c r="K67" s="120">
        <f>K68</f>
        <v>0</v>
      </c>
      <c r="L67" s="119">
        <f>L68</f>
        <v>0</v>
      </c>
    </row>
    <row r="68" spans="1:15" hidden="1">
      <c r="A68" s="134">
        <v>2</v>
      </c>
      <c r="B68" s="130">
        <v>3</v>
      </c>
      <c r="C68" s="131">
        <v>1</v>
      </c>
      <c r="D68" s="131">
        <v>1</v>
      </c>
      <c r="E68" s="131">
        <v>1</v>
      </c>
      <c r="F68" s="133"/>
      <c r="G68" s="132" t="s">
        <v>63</v>
      </c>
      <c r="H68" s="110">
        <v>35</v>
      </c>
      <c r="I68" s="119">
        <f>SUM(I69:I71)</f>
        <v>0</v>
      </c>
      <c r="J68" s="160">
        <f>SUM(J69:J71)</f>
        <v>0</v>
      </c>
      <c r="K68" s="120">
        <f>SUM(K69:K71)</f>
        <v>0</v>
      </c>
      <c r="L68" s="119">
        <f>SUM(L69:L71)</f>
        <v>0</v>
      </c>
    </row>
    <row r="69" spans="1:15" ht="25.5" hidden="1" customHeight="1">
      <c r="A69" s="134">
        <v>2</v>
      </c>
      <c r="B69" s="130">
        <v>3</v>
      </c>
      <c r="C69" s="131">
        <v>1</v>
      </c>
      <c r="D69" s="131">
        <v>1</v>
      </c>
      <c r="E69" s="131">
        <v>1</v>
      </c>
      <c r="F69" s="133">
        <v>1</v>
      </c>
      <c r="G69" s="132" t="s">
        <v>64</v>
      </c>
      <c r="H69" s="110">
        <v>36</v>
      </c>
      <c r="I69" s="137">
        <v>0</v>
      </c>
      <c r="J69" s="137">
        <v>0</v>
      </c>
      <c r="K69" s="137">
        <v>0</v>
      </c>
      <c r="L69" s="137">
        <v>0</v>
      </c>
      <c r="M69" s="161"/>
      <c r="N69" s="161"/>
      <c r="O69" s="161"/>
    </row>
    <row r="70" spans="1:15" ht="25.5" hidden="1" customHeight="1">
      <c r="A70" s="134">
        <v>2</v>
      </c>
      <c r="B70" s="125">
        <v>3</v>
      </c>
      <c r="C70" s="123">
        <v>1</v>
      </c>
      <c r="D70" s="123">
        <v>1</v>
      </c>
      <c r="E70" s="123">
        <v>1</v>
      </c>
      <c r="F70" s="126">
        <v>2</v>
      </c>
      <c r="G70" s="124" t="s">
        <v>65</v>
      </c>
      <c r="H70" s="110">
        <v>37</v>
      </c>
      <c r="I70" s="135">
        <v>0</v>
      </c>
      <c r="J70" s="135">
        <v>0</v>
      </c>
      <c r="K70" s="135">
        <v>0</v>
      </c>
      <c r="L70" s="135">
        <v>0</v>
      </c>
    </row>
    <row r="71" spans="1:15" hidden="1">
      <c r="A71" s="130">
        <v>2</v>
      </c>
      <c r="B71" s="131">
        <v>3</v>
      </c>
      <c r="C71" s="131">
        <v>1</v>
      </c>
      <c r="D71" s="131">
        <v>1</v>
      </c>
      <c r="E71" s="131">
        <v>1</v>
      </c>
      <c r="F71" s="133">
        <v>3</v>
      </c>
      <c r="G71" s="132" t="s">
        <v>66</v>
      </c>
      <c r="H71" s="110">
        <v>38</v>
      </c>
      <c r="I71" s="137">
        <v>0</v>
      </c>
      <c r="J71" s="137">
        <v>0</v>
      </c>
      <c r="K71" s="137">
        <v>0</v>
      </c>
      <c r="L71" s="137">
        <v>0</v>
      </c>
    </row>
    <row r="72" spans="1:15" ht="25.5" hidden="1" customHeight="1">
      <c r="A72" s="125">
        <v>2</v>
      </c>
      <c r="B72" s="123">
        <v>3</v>
      </c>
      <c r="C72" s="123">
        <v>1</v>
      </c>
      <c r="D72" s="123">
        <v>2</v>
      </c>
      <c r="E72" s="123"/>
      <c r="F72" s="126"/>
      <c r="G72" s="124" t="s">
        <v>67</v>
      </c>
      <c r="H72" s="110">
        <v>39</v>
      </c>
      <c r="I72" s="140">
        <f>I73</f>
        <v>0</v>
      </c>
      <c r="J72" s="162">
        <f>J73</f>
        <v>0</v>
      </c>
      <c r="K72" s="141">
        <f>K73</f>
        <v>0</v>
      </c>
      <c r="L72" s="141">
        <f>L73</f>
        <v>0</v>
      </c>
    </row>
    <row r="73" spans="1:15" ht="25.5" hidden="1" customHeight="1">
      <c r="A73" s="143">
        <v>2</v>
      </c>
      <c r="B73" s="144">
        <v>3</v>
      </c>
      <c r="C73" s="144">
        <v>1</v>
      </c>
      <c r="D73" s="144">
        <v>2</v>
      </c>
      <c r="E73" s="144">
        <v>1</v>
      </c>
      <c r="F73" s="146"/>
      <c r="G73" s="124" t="s">
        <v>67</v>
      </c>
      <c r="H73" s="110">
        <v>40</v>
      </c>
      <c r="I73" s="129">
        <f>SUM(I74:I76)</f>
        <v>0</v>
      </c>
      <c r="J73" s="163">
        <f>SUM(J74:J76)</f>
        <v>0</v>
      </c>
      <c r="K73" s="128">
        <f>SUM(K74:K76)</f>
        <v>0</v>
      </c>
      <c r="L73" s="120">
        <f>SUM(L74:L76)</f>
        <v>0</v>
      </c>
    </row>
    <row r="74" spans="1:15" ht="25.5" hidden="1" customHeight="1">
      <c r="A74" s="130">
        <v>2</v>
      </c>
      <c r="B74" s="131">
        <v>3</v>
      </c>
      <c r="C74" s="131">
        <v>1</v>
      </c>
      <c r="D74" s="131">
        <v>2</v>
      </c>
      <c r="E74" s="131">
        <v>1</v>
      </c>
      <c r="F74" s="133">
        <v>1</v>
      </c>
      <c r="G74" s="134" t="s">
        <v>64</v>
      </c>
      <c r="H74" s="110">
        <v>41</v>
      </c>
      <c r="I74" s="137">
        <v>0</v>
      </c>
      <c r="J74" s="137">
        <v>0</v>
      </c>
      <c r="K74" s="137">
        <v>0</v>
      </c>
      <c r="L74" s="137">
        <v>0</v>
      </c>
      <c r="M74" s="161"/>
      <c r="N74" s="161"/>
      <c r="O74" s="161"/>
    </row>
    <row r="75" spans="1:15" ht="25.5" hidden="1" customHeight="1">
      <c r="A75" s="130">
        <v>2</v>
      </c>
      <c r="B75" s="131">
        <v>3</v>
      </c>
      <c r="C75" s="131">
        <v>1</v>
      </c>
      <c r="D75" s="131">
        <v>2</v>
      </c>
      <c r="E75" s="131">
        <v>1</v>
      </c>
      <c r="F75" s="133">
        <v>2</v>
      </c>
      <c r="G75" s="134" t="s">
        <v>65</v>
      </c>
      <c r="H75" s="110">
        <v>42</v>
      </c>
      <c r="I75" s="137">
        <v>0</v>
      </c>
      <c r="J75" s="137">
        <v>0</v>
      </c>
      <c r="K75" s="137">
        <v>0</v>
      </c>
      <c r="L75" s="137">
        <v>0</v>
      </c>
    </row>
    <row r="76" spans="1:15" hidden="1">
      <c r="A76" s="130">
        <v>2</v>
      </c>
      <c r="B76" s="131">
        <v>3</v>
      </c>
      <c r="C76" s="131">
        <v>1</v>
      </c>
      <c r="D76" s="131">
        <v>2</v>
      </c>
      <c r="E76" s="131">
        <v>1</v>
      </c>
      <c r="F76" s="133">
        <v>3</v>
      </c>
      <c r="G76" s="134" t="s">
        <v>66</v>
      </c>
      <c r="H76" s="110">
        <v>43</v>
      </c>
      <c r="I76" s="137">
        <v>0</v>
      </c>
      <c r="J76" s="137">
        <v>0</v>
      </c>
      <c r="K76" s="137">
        <v>0</v>
      </c>
      <c r="L76" s="137">
        <v>0</v>
      </c>
    </row>
    <row r="77" spans="1:15" ht="25.5" hidden="1" customHeight="1">
      <c r="A77" s="130">
        <v>2</v>
      </c>
      <c r="B77" s="131">
        <v>3</v>
      </c>
      <c r="C77" s="131">
        <v>1</v>
      </c>
      <c r="D77" s="131">
        <v>3</v>
      </c>
      <c r="E77" s="131"/>
      <c r="F77" s="133"/>
      <c r="G77" s="134" t="s">
        <v>419</v>
      </c>
      <c r="H77" s="110">
        <v>44</v>
      </c>
      <c r="I77" s="119">
        <f>I78</f>
        <v>0</v>
      </c>
      <c r="J77" s="160">
        <f>J78</f>
        <v>0</v>
      </c>
      <c r="K77" s="120">
        <f>K78</f>
        <v>0</v>
      </c>
      <c r="L77" s="120">
        <f>L78</f>
        <v>0</v>
      </c>
    </row>
    <row r="78" spans="1:15" ht="25.5" hidden="1" customHeight="1">
      <c r="A78" s="130">
        <v>2</v>
      </c>
      <c r="B78" s="131">
        <v>3</v>
      </c>
      <c r="C78" s="131">
        <v>1</v>
      </c>
      <c r="D78" s="131">
        <v>3</v>
      </c>
      <c r="E78" s="131">
        <v>1</v>
      </c>
      <c r="F78" s="133"/>
      <c r="G78" s="134" t="s">
        <v>420</v>
      </c>
      <c r="H78" s="110">
        <v>45</v>
      </c>
      <c r="I78" s="119">
        <f>SUM(I79:I81)</f>
        <v>0</v>
      </c>
      <c r="J78" s="160">
        <f>SUM(J79:J81)</f>
        <v>0</v>
      </c>
      <c r="K78" s="120">
        <f>SUM(K79:K81)</f>
        <v>0</v>
      </c>
      <c r="L78" s="120">
        <f>SUM(L79:L81)</f>
        <v>0</v>
      </c>
    </row>
    <row r="79" spans="1:15" hidden="1">
      <c r="A79" s="125">
        <v>2</v>
      </c>
      <c r="B79" s="123">
        <v>3</v>
      </c>
      <c r="C79" s="123">
        <v>1</v>
      </c>
      <c r="D79" s="123">
        <v>3</v>
      </c>
      <c r="E79" s="123">
        <v>1</v>
      </c>
      <c r="F79" s="126">
        <v>1</v>
      </c>
      <c r="G79" s="150" t="s">
        <v>68</v>
      </c>
      <c r="H79" s="110">
        <v>46</v>
      </c>
      <c r="I79" s="135">
        <v>0</v>
      </c>
      <c r="J79" s="135">
        <v>0</v>
      </c>
      <c r="K79" s="135">
        <v>0</v>
      </c>
      <c r="L79" s="135">
        <v>0</v>
      </c>
    </row>
    <row r="80" spans="1:15" hidden="1">
      <c r="A80" s="130">
        <v>2</v>
      </c>
      <c r="B80" s="131">
        <v>3</v>
      </c>
      <c r="C80" s="131">
        <v>1</v>
      </c>
      <c r="D80" s="131">
        <v>3</v>
      </c>
      <c r="E80" s="131">
        <v>1</v>
      </c>
      <c r="F80" s="133">
        <v>2</v>
      </c>
      <c r="G80" s="134" t="s">
        <v>69</v>
      </c>
      <c r="H80" s="110">
        <v>47</v>
      </c>
      <c r="I80" s="137">
        <v>0</v>
      </c>
      <c r="J80" s="137">
        <v>0</v>
      </c>
      <c r="K80" s="137">
        <v>0</v>
      </c>
      <c r="L80" s="137">
        <v>0</v>
      </c>
    </row>
    <row r="81" spans="1:12" hidden="1">
      <c r="A81" s="125">
        <v>2</v>
      </c>
      <c r="B81" s="123">
        <v>3</v>
      </c>
      <c r="C81" s="123">
        <v>1</v>
      </c>
      <c r="D81" s="123">
        <v>3</v>
      </c>
      <c r="E81" s="123">
        <v>1</v>
      </c>
      <c r="F81" s="126">
        <v>3</v>
      </c>
      <c r="G81" s="150" t="s">
        <v>70</v>
      </c>
      <c r="H81" s="110">
        <v>48</v>
      </c>
      <c r="I81" s="135">
        <v>0</v>
      </c>
      <c r="J81" s="135">
        <v>0</v>
      </c>
      <c r="K81" s="135">
        <v>0</v>
      </c>
      <c r="L81" s="135">
        <v>0</v>
      </c>
    </row>
    <row r="82" spans="1:12" hidden="1">
      <c r="A82" s="125">
        <v>2</v>
      </c>
      <c r="B82" s="123">
        <v>3</v>
      </c>
      <c r="C82" s="123">
        <v>2</v>
      </c>
      <c r="D82" s="123"/>
      <c r="E82" s="123"/>
      <c r="F82" s="126"/>
      <c r="G82" s="150" t="s">
        <v>71</v>
      </c>
      <c r="H82" s="110">
        <v>49</v>
      </c>
      <c r="I82" s="119">
        <f t="shared" ref="I82:L83" si="3">I83</f>
        <v>0</v>
      </c>
      <c r="J82" s="119">
        <f t="shared" si="3"/>
        <v>0</v>
      </c>
      <c r="K82" s="119">
        <f t="shared" si="3"/>
        <v>0</v>
      </c>
      <c r="L82" s="119">
        <f t="shared" si="3"/>
        <v>0</v>
      </c>
    </row>
    <row r="83" spans="1:12" hidden="1">
      <c r="A83" s="125">
        <v>2</v>
      </c>
      <c r="B83" s="123">
        <v>3</v>
      </c>
      <c r="C83" s="123">
        <v>2</v>
      </c>
      <c r="D83" s="123">
        <v>1</v>
      </c>
      <c r="E83" s="123"/>
      <c r="F83" s="126"/>
      <c r="G83" s="150" t="s">
        <v>71</v>
      </c>
      <c r="H83" s="110">
        <v>50</v>
      </c>
      <c r="I83" s="119">
        <f t="shared" si="3"/>
        <v>0</v>
      </c>
      <c r="J83" s="119">
        <f t="shared" si="3"/>
        <v>0</v>
      </c>
      <c r="K83" s="119">
        <f t="shared" si="3"/>
        <v>0</v>
      </c>
      <c r="L83" s="119">
        <f t="shared" si="3"/>
        <v>0</v>
      </c>
    </row>
    <row r="84" spans="1:12" hidden="1">
      <c r="A84" s="125">
        <v>2</v>
      </c>
      <c r="B84" s="123">
        <v>3</v>
      </c>
      <c r="C84" s="123">
        <v>2</v>
      </c>
      <c r="D84" s="123">
        <v>1</v>
      </c>
      <c r="E84" s="123">
        <v>1</v>
      </c>
      <c r="F84" s="126"/>
      <c r="G84" s="150" t="s">
        <v>71</v>
      </c>
      <c r="H84" s="110">
        <v>51</v>
      </c>
      <c r="I84" s="119">
        <f>SUM(I85)</f>
        <v>0</v>
      </c>
      <c r="J84" s="119">
        <f>SUM(J85)</f>
        <v>0</v>
      </c>
      <c r="K84" s="119">
        <f>SUM(K85)</f>
        <v>0</v>
      </c>
      <c r="L84" s="119">
        <f>SUM(L85)</f>
        <v>0</v>
      </c>
    </row>
    <row r="85" spans="1:12" hidden="1">
      <c r="A85" s="125">
        <v>2</v>
      </c>
      <c r="B85" s="123">
        <v>3</v>
      </c>
      <c r="C85" s="123">
        <v>2</v>
      </c>
      <c r="D85" s="123">
        <v>1</v>
      </c>
      <c r="E85" s="123">
        <v>1</v>
      </c>
      <c r="F85" s="126">
        <v>1</v>
      </c>
      <c r="G85" s="150" t="s">
        <v>71</v>
      </c>
      <c r="H85" s="110">
        <v>52</v>
      </c>
      <c r="I85" s="137">
        <v>0</v>
      </c>
      <c r="J85" s="137">
        <v>0</v>
      </c>
      <c r="K85" s="137">
        <v>0</v>
      </c>
      <c r="L85" s="137">
        <v>0</v>
      </c>
    </row>
    <row r="86" spans="1:12" hidden="1">
      <c r="A86" s="115">
        <v>2</v>
      </c>
      <c r="B86" s="116">
        <v>4</v>
      </c>
      <c r="C86" s="116"/>
      <c r="D86" s="116"/>
      <c r="E86" s="116"/>
      <c r="F86" s="118"/>
      <c r="G86" s="164" t="s">
        <v>72</v>
      </c>
      <c r="H86" s="110">
        <v>53</v>
      </c>
      <c r="I86" s="119">
        <f t="shared" ref="I86:L88" si="4">I87</f>
        <v>0</v>
      </c>
      <c r="J86" s="160">
        <f t="shared" si="4"/>
        <v>0</v>
      </c>
      <c r="K86" s="120">
        <f t="shared" si="4"/>
        <v>0</v>
      </c>
      <c r="L86" s="120">
        <f t="shared" si="4"/>
        <v>0</v>
      </c>
    </row>
    <row r="87" spans="1:12" hidden="1">
      <c r="A87" s="130">
        <v>2</v>
      </c>
      <c r="B87" s="131">
        <v>4</v>
      </c>
      <c r="C87" s="131">
        <v>1</v>
      </c>
      <c r="D87" s="131"/>
      <c r="E87" s="131"/>
      <c r="F87" s="133"/>
      <c r="G87" s="134" t="s">
        <v>73</v>
      </c>
      <c r="H87" s="110">
        <v>54</v>
      </c>
      <c r="I87" s="119">
        <f t="shared" si="4"/>
        <v>0</v>
      </c>
      <c r="J87" s="160">
        <f t="shared" si="4"/>
        <v>0</v>
      </c>
      <c r="K87" s="120">
        <f t="shared" si="4"/>
        <v>0</v>
      </c>
      <c r="L87" s="120">
        <f t="shared" si="4"/>
        <v>0</v>
      </c>
    </row>
    <row r="88" spans="1:12" hidden="1">
      <c r="A88" s="130">
        <v>2</v>
      </c>
      <c r="B88" s="131">
        <v>4</v>
      </c>
      <c r="C88" s="131">
        <v>1</v>
      </c>
      <c r="D88" s="131">
        <v>1</v>
      </c>
      <c r="E88" s="131"/>
      <c r="F88" s="133"/>
      <c r="G88" s="134" t="s">
        <v>73</v>
      </c>
      <c r="H88" s="110">
        <v>55</v>
      </c>
      <c r="I88" s="119">
        <f t="shared" si="4"/>
        <v>0</v>
      </c>
      <c r="J88" s="160">
        <f t="shared" si="4"/>
        <v>0</v>
      </c>
      <c r="K88" s="120">
        <f t="shared" si="4"/>
        <v>0</v>
      </c>
      <c r="L88" s="120">
        <f t="shared" si="4"/>
        <v>0</v>
      </c>
    </row>
    <row r="89" spans="1:12" hidden="1">
      <c r="A89" s="130">
        <v>2</v>
      </c>
      <c r="B89" s="131">
        <v>4</v>
      </c>
      <c r="C89" s="131">
        <v>1</v>
      </c>
      <c r="D89" s="131">
        <v>1</v>
      </c>
      <c r="E89" s="131">
        <v>1</v>
      </c>
      <c r="F89" s="133"/>
      <c r="G89" s="134" t="s">
        <v>73</v>
      </c>
      <c r="H89" s="110">
        <v>56</v>
      </c>
      <c r="I89" s="119">
        <f>SUM(I90:I92)</f>
        <v>0</v>
      </c>
      <c r="J89" s="160">
        <f>SUM(J90:J92)</f>
        <v>0</v>
      </c>
      <c r="K89" s="120">
        <f>SUM(K90:K92)</f>
        <v>0</v>
      </c>
      <c r="L89" s="120">
        <f>SUM(L90:L92)</f>
        <v>0</v>
      </c>
    </row>
    <row r="90" spans="1:12" hidden="1">
      <c r="A90" s="130">
        <v>2</v>
      </c>
      <c r="B90" s="131">
        <v>4</v>
      </c>
      <c r="C90" s="131">
        <v>1</v>
      </c>
      <c r="D90" s="131">
        <v>1</v>
      </c>
      <c r="E90" s="131">
        <v>1</v>
      </c>
      <c r="F90" s="133">
        <v>1</v>
      </c>
      <c r="G90" s="134" t="s">
        <v>74</v>
      </c>
      <c r="H90" s="110">
        <v>57</v>
      </c>
      <c r="I90" s="137">
        <v>0</v>
      </c>
      <c r="J90" s="137">
        <v>0</v>
      </c>
      <c r="K90" s="137">
        <v>0</v>
      </c>
      <c r="L90" s="137">
        <v>0</v>
      </c>
    </row>
    <row r="91" spans="1:12" hidden="1">
      <c r="A91" s="130">
        <v>2</v>
      </c>
      <c r="B91" s="130">
        <v>4</v>
      </c>
      <c r="C91" s="130">
        <v>1</v>
      </c>
      <c r="D91" s="131">
        <v>1</v>
      </c>
      <c r="E91" s="131">
        <v>1</v>
      </c>
      <c r="F91" s="165">
        <v>2</v>
      </c>
      <c r="G91" s="132" t="s">
        <v>75</v>
      </c>
      <c r="H91" s="110">
        <v>58</v>
      </c>
      <c r="I91" s="137">
        <v>0</v>
      </c>
      <c r="J91" s="137">
        <v>0</v>
      </c>
      <c r="K91" s="137">
        <v>0</v>
      </c>
      <c r="L91" s="137">
        <v>0</v>
      </c>
    </row>
    <row r="92" spans="1:12" hidden="1">
      <c r="A92" s="130">
        <v>2</v>
      </c>
      <c r="B92" s="131">
        <v>4</v>
      </c>
      <c r="C92" s="130">
        <v>1</v>
      </c>
      <c r="D92" s="131">
        <v>1</v>
      </c>
      <c r="E92" s="131">
        <v>1</v>
      </c>
      <c r="F92" s="165">
        <v>3</v>
      </c>
      <c r="G92" s="132" t="s">
        <v>76</v>
      </c>
      <c r="H92" s="110">
        <v>59</v>
      </c>
      <c r="I92" s="137">
        <v>0</v>
      </c>
      <c r="J92" s="137">
        <v>0</v>
      </c>
      <c r="K92" s="137">
        <v>0</v>
      </c>
      <c r="L92" s="137">
        <v>0</v>
      </c>
    </row>
    <row r="93" spans="1:12" hidden="1">
      <c r="A93" s="115">
        <v>2</v>
      </c>
      <c r="B93" s="116">
        <v>5</v>
      </c>
      <c r="C93" s="115"/>
      <c r="D93" s="116"/>
      <c r="E93" s="116"/>
      <c r="F93" s="166"/>
      <c r="G93" s="117" t="s">
        <v>77</v>
      </c>
      <c r="H93" s="110">
        <v>60</v>
      </c>
      <c r="I93" s="119">
        <f>SUM(I94+I99+I104)</f>
        <v>0</v>
      </c>
      <c r="J93" s="160">
        <f>SUM(J94+J99+J104)</f>
        <v>0</v>
      </c>
      <c r="K93" s="120">
        <f>SUM(K94+K99+K104)</f>
        <v>0</v>
      </c>
      <c r="L93" s="120">
        <f>SUM(L94+L99+L104)</f>
        <v>0</v>
      </c>
    </row>
    <row r="94" spans="1:12" hidden="1">
      <c r="A94" s="125">
        <v>2</v>
      </c>
      <c r="B94" s="123">
        <v>5</v>
      </c>
      <c r="C94" s="125">
        <v>1</v>
      </c>
      <c r="D94" s="123"/>
      <c r="E94" s="123"/>
      <c r="F94" s="167"/>
      <c r="G94" s="124" t="s">
        <v>78</v>
      </c>
      <c r="H94" s="110">
        <v>61</v>
      </c>
      <c r="I94" s="140">
        <f t="shared" ref="I94:L95" si="5">I95</f>
        <v>0</v>
      </c>
      <c r="J94" s="162">
        <f t="shared" si="5"/>
        <v>0</v>
      </c>
      <c r="K94" s="141">
        <f t="shared" si="5"/>
        <v>0</v>
      </c>
      <c r="L94" s="141">
        <f t="shared" si="5"/>
        <v>0</v>
      </c>
    </row>
    <row r="95" spans="1:12" hidden="1">
      <c r="A95" s="130">
        <v>2</v>
      </c>
      <c r="B95" s="131">
        <v>5</v>
      </c>
      <c r="C95" s="130">
        <v>1</v>
      </c>
      <c r="D95" s="131">
        <v>1</v>
      </c>
      <c r="E95" s="131"/>
      <c r="F95" s="165"/>
      <c r="G95" s="132" t="s">
        <v>78</v>
      </c>
      <c r="H95" s="110">
        <v>62</v>
      </c>
      <c r="I95" s="119">
        <f t="shared" si="5"/>
        <v>0</v>
      </c>
      <c r="J95" s="160">
        <f t="shared" si="5"/>
        <v>0</v>
      </c>
      <c r="K95" s="120">
        <f t="shared" si="5"/>
        <v>0</v>
      </c>
      <c r="L95" s="120">
        <f t="shared" si="5"/>
        <v>0</v>
      </c>
    </row>
    <row r="96" spans="1:12" hidden="1">
      <c r="A96" s="130">
        <v>2</v>
      </c>
      <c r="B96" s="131">
        <v>5</v>
      </c>
      <c r="C96" s="130">
        <v>1</v>
      </c>
      <c r="D96" s="131">
        <v>1</v>
      </c>
      <c r="E96" s="131">
        <v>1</v>
      </c>
      <c r="F96" s="165"/>
      <c r="G96" s="132" t="s">
        <v>78</v>
      </c>
      <c r="H96" s="110">
        <v>63</v>
      </c>
      <c r="I96" s="119">
        <f>SUM(I97:I98)</f>
        <v>0</v>
      </c>
      <c r="J96" s="160">
        <f>SUM(J97:J98)</f>
        <v>0</v>
      </c>
      <c r="K96" s="120">
        <f>SUM(K97:K98)</f>
        <v>0</v>
      </c>
      <c r="L96" s="120">
        <f>SUM(L97:L98)</f>
        <v>0</v>
      </c>
    </row>
    <row r="97" spans="1:19" ht="25.5" hidden="1" customHeight="1">
      <c r="A97" s="130">
        <v>2</v>
      </c>
      <c r="B97" s="131">
        <v>5</v>
      </c>
      <c r="C97" s="130">
        <v>1</v>
      </c>
      <c r="D97" s="131">
        <v>1</v>
      </c>
      <c r="E97" s="131">
        <v>1</v>
      </c>
      <c r="F97" s="165">
        <v>1</v>
      </c>
      <c r="G97" s="132" t="s">
        <v>79</v>
      </c>
      <c r="H97" s="110">
        <v>64</v>
      </c>
      <c r="I97" s="137">
        <v>0</v>
      </c>
      <c r="J97" s="137">
        <v>0</v>
      </c>
      <c r="K97" s="137">
        <v>0</v>
      </c>
      <c r="L97" s="137">
        <v>0</v>
      </c>
    </row>
    <row r="98" spans="1:19" ht="25.5" hidden="1" customHeight="1">
      <c r="A98" s="130">
        <v>2</v>
      </c>
      <c r="B98" s="131">
        <v>5</v>
      </c>
      <c r="C98" s="130">
        <v>1</v>
      </c>
      <c r="D98" s="131">
        <v>1</v>
      </c>
      <c r="E98" s="131">
        <v>1</v>
      </c>
      <c r="F98" s="165">
        <v>2</v>
      </c>
      <c r="G98" s="132" t="s">
        <v>80</v>
      </c>
      <c r="H98" s="110">
        <v>65</v>
      </c>
      <c r="I98" s="137">
        <v>0</v>
      </c>
      <c r="J98" s="137">
        <v>0</v>
      </c>
      <c r="K98" s="137">
        <v>0</v>
      </c>
      <c r="L98" s="137">
        <v>0</v>
      </c>
    </row>
    <row r="99" spans="1:19" hidden="1">
      <c r="A99" s="130">
        <v>2</v>
      </c>
      <c r="B99" s="131">
        <v>5</v>
      </c>
      <c r="C99" s="130">
        <v>2</v>
      </c>
      <c r="D99" s="131"/>
      <c r="E99" s="131"/>
      <c r="F99" s="165"/>
      <c r="G99" s="132" t="s">
        <v>81</v>
      </c>
      <c r="H99" s="110">
        <v>66</v>
      </c>
      <c r="I99" s="119">
        <f t="shared" ref="I99:L100" si="6">I100</f>
        <v>0</v>
      </c>
      <c r="J99" s="160">
        <f t="shared" si="6"/>
        <v>0</v>
      </c>
      <c r="K99" s="120">
        <f t="shared" si="6"/>
        <v>0</v>
      </c>
      <c r="L99" s="119">
        <f t="shared" si="6"/>
        <v>0</v>
      </c>
    </row>
    <row r="100" spans="1:19" hidden="1">
      <c r="A100" s="134">
        <v>2</v>
      </c>
      <c r="B100" s="130">
        <v>5</v>
      </c>
      <c r="C100" s="131">
        <v>2</v>
      </c>
      <c r="D100" s="132">
        <v>1</v>
      </c>
      <c r="E100" s="130"/>
      <c r="F100" s="165"/>
      <c r="G100" s="132" t="s">
        <v>81</v>
      </c>
      <c r="H100" s="110">
        <v>67</v>
      </c>
      <c r="I100" s="119">
        <f t="shared" si="6"/>
        <v>0</v>
      </c>
      <c r="J100" s="160">
        <f t="shared" si="6"/>
        <v>0</v>
      </c>
      <c r="K100" s="120">
        <f t="shared" si="6"/>
        <v>0</v>
      </c>
      <c r="L100" s="119">
        <f t="shared" si="6"/>
        <v>0</v>
      </c>
    </row>
    <row r="101" spans="1:19" hidden="1">
      <c r="A101" s="134">
        <v>2</v>
      </c>
      <c r="B101" s="130">
        <v>5</v>
      </c>
      <c r="C101" s="131">
        <v>2</v>
      </c>
      <c r="D101" s="132">
        <v>1</v>
      </c>
      <c r="E101" s="130">
        <v>1</v>
      </c>
      <c r="F101" s="165"/>
      <c r="G101" s="132" t="s">
        <v>81</v>
      </c>
      <c r="H101" s="110">
        <v>68</v>
      </c>
      <c r="I101" s="119">
        <f>SUM(I102:I103)</f>
        <v>0</v>
      </c>
      <c r="J101" s="160">
        <f>SUM(J102:J103)</f>
        <v>0</v>
      </c>
      <c r="K101" s="120">
        <f>SUM(K102:K103)</f>
        <v>0</v>
      </c>
      <c r="L101" s="119">
        <f>SUM(L102:L103)</f>
        <v>0</v>
      </c>
    </row>
    <row r="102" spans="1:19" ht="25.5" hidden="1" customHeight="1">
      <c r="A102" s="134">
        <v>2</v>
      </c>
      <c r="B102" s="130">
        <v>5</v>
      </c>
      <c r="C102" s="131">
        <v>2</v>
      </c>
      <c r="D102" s="132">
        <v>1</v>
      </c>
      <c r="E102" s="130">
        <v>1</v>
      </c>
      <c r="F102" s="165">
        <v>1</v>
      </c>
      <c r="G102" s="132" t="s">
        <v>82</v>
      </c>
      <c r="H102" s="110">
        <v>69</v>
      </c>
      <c r="I102" s="137">
        <v>0</v>
      </c>
      <c r="J102" s="137">
        <v>0</v>
      </c>
      <c r="K102" s="137">
        <v>0</v>
      </c>
      <c r="L102" s="137">
        <v>0</v>
      </c>
    </row>
    <row r="103" spans="1:19" ht="25.5" hidden="1" customHeight="1">
      <c r="A103" s="134">
        <v>2</v>
      </c>
      <c r="B103" s="130">
        <v>5</v>
      </c>
      <c r="C103" s="131">
        <v>2</v>
      </c>
      <c r="D103" s="132">
        <v>1</v>
      </c>
      <c r="E103" s="130">
        <v>1</v>
      </c>
      <c r="F103" s="165">
        <v>2</v>
      </c>
      <c r="G103" s="132" t="s">
        <v>83</v>
      </c>
      <c r="H103" s="110">
        <v>70</v>
      </c>
      <c r="I103" s="137">
        <v>0</v>
      </c>
      <c r="J103" s="137">
        <v>0</v>
      </c>
      <c r="K103" s="137">
        <v>0</v>
      </c>
      <c r="L103" s="137">
        <v>0</v>
      </c>
    </row>
    <row r="104" spans="1:19" ht="25.5" hidden="1" customHeight="1">
      <c r="A104" s="134">
        <v>2</v>
      </c>
      <c r="B104" s="130">
        <v>5</v>
      </c>
      <c r="C104" s="131">
        <v>3</v>
      </c>
      <c r="D104" s="132"/>
      <c r="E104" s="130"/>
      <c r="F104" s="165"/>
      <c r="G104" s="132" t="s">
        <v>84</v>
      </c>
      <c r="H104" s="110">
        <v>71</v>
      </c>
      <c r="I104" s="119">
        <f>I105+I109</f>
        <v>0</v>
      </c>
      <c r="J104" s="119">
        <f>J105+J109</f>
        <v>0</v>
      </c>
      <c r="K104" s="119">
        <f>K105+K109</f>
        <v>0</v>
      </c>
      <c r="L104" s="119">
        <f>L105+L109</f>
        <v>0</v>
      </c>
    </row>
    <row r="105" spans="1:19" ht="25.5" hidden="1" customHeight="1">
      <c r="A105" s="134">
        <v>2</v>
      </c>
      <c r="B105" s="130">
        <v>5</v>
      </c>
      <c r="C105" s="131">
        <v>3</v>
      </c>
      <c r="D105" s="132">
        <v>1</v>
      </c>
      <c r="E105" s="130"/>
      <c r="F105" s="165"/>
      <c r="G105" s="132" t="s">
        <v>85</v>
      </c>
      <c r="H105" s="110">
        <v>72</v>
      </c>
      <c r="I105" s="119">
        <f>I106</f>
        <v>0</v>
      </c>
      <c r="J105" s="160">
        <f>J106</f>
        <v>0</v>
      </c>
      <c r="K105" s="120">
        <f>K106</f>
        <v>0</v>
      </c>
      <c r="L105" s="119">
        <f>L106</f>
        <v>0</v>
      </c>
    </row>
    <row r="106" spans="1:19" ht="25.5" hidden="1" customHeight="1">
      <c r="A106" s="142">
        <v>2</v>
      </c>
      <c r="B106" s="143">
        <v>5</v>
      </c>
      <c r="C106" s="144">
        <v>3</v>
      </c>
      <c r="D106" s="145">
        <v>1</v>
      </c>
      <c r="E106" s="143">
        <v>1</v>
      </c>
      <c r="F106" s="168"/>
      <c r="G106" s="145" t="s">
        <v>85</v>
      </c>
      <c r="H106" s="110">
        <v>73</v>
      </c>
      <c r="I106" s="129">
        <f>SUM(I107:I108)</f>
        <v>0</v>
      </c>
      <c r="J106" s="163">
        <f>SUM(J107:J108)</f>
        <v>0</v>
      </c>
      <c r="K106" s="128">
        <f>SUM(K107:K108)</f>
        <v>0</v>
      </c>
      <c r="L106" s="129">
        <f>SUM(L107:L108)</f>
        <v>0</v>
      </c>
    </row>
    <row r="107" spans="1:19" ht="25.5" hidden="1" customHeight="1">
      <c r="A107" s="134">
        <v>2</v>
      </c>
      <c r="B107" s="130">
        <v>5</v>
      </c>
      <c r="C107" s="131">
        <v>3</v>
      </c>
      <c r="D107" s="132">
        <v>1</v>
      </c>
      <c r="E107" s="130">
        <v>1</v>
      </c>
      <c r="F107" s="165">
        <v>1</v>
      </c>
      <c r="G107" s="132" t="s">
        <v>85</v>
      </c>
      <c r="H107" s="110">
        <v>74</v>
      </c>
      <c r="I107" s="137">
        <v>0</v>
      </c>
      <c r="J107" s="137">
        <v>0</v>
      </c>
      <c r="K107" s="137">
        <v>0</v>
      </c>
      <c r="L107" s="137">
        <v>0</v>
      </c>
    </row>
    <row r="108" spans="1:19" ht="25.5" hidden="1" customHeight="1">
      <c r="A108" s="142">
        <v>2</v>
      </c>
      <c r="B108" s="143">
        <v>5</v>
      </c>
      <c r="C108" s="144">
        <v>3</v>
      </c>
      <c r="D108" s="145">
        <v>1</v>
      </c>
      <c r="E108" s="143">
        <v>1</v>
      </c>
      <c r="F108" s="168">
        <v>2</v>
      </c>
      <c r="G108" s="145" t="s">
        <v>86</v>
      </c>
      <c r="H108" s="110">
        <v>75</v>
      </c>
      <c r="I108" s="137">
        <v>0</v>
      </c>
      <c r="J108" s="137">
        <v>0</v>
      </c>
      <c r="K108" s="137">
        <v>0</v>
      </c>
      <c r="L108" s="137">
        <v>0</v>
      </c>
      <c r="S108" s="169"/>
    </row>
    <row r="109" spans="1:19" ht="25.5" hidden="1" customHeight="1">
      <c r="A109" s="142">
        <v>2</v>
      </c>
      <c r="B109" s="143">
        <v>5</v>
      </c>
      <c r="C109" s="144">
        <v>3</v>
      </c>
      <c r="D109" s="145">
        <v>2</v>
      </c>
      <c r="E109" s="143"/>
      <c r="F109" s="168"/>
      <c r="G109" s="145" t="s">
        <v>87</v>
      </c>
      <c r="H109" s="110">
        <v>76</v>
      </c>
      <c r="I109" s="120">
        <f>I110</f>
        <v>0</v>
      </c>
      <c r="J109" s="119">
        <f>J110</f>
        <v>0</v>
      </c>
      <c r="K109" s="119">
        <f>K110</f>
        <v>0</v>
      </c>
      <c r="L109" s="119">
        <f>L110</f>
        <v>0</v>
      </c>
    </row>
    <row r="110" spans="1:19" ht="25.5" hidden="1" customHeight="1">
      <c r="A110" s="142">
        <v>2</v>
      </c>
      <c r="B110" s="143">
        <v>5</v>
      </c>
      <c r="C110" s="144">
        <v>3</v>
      </c>
      <c r="D110" s="145">
        <v>2</v>
      </c>
      <c r="E110" s="143">
        <v>1</v>
      </c>
      <c r="F110" s="168"/>
      <c r="G110" s="145" t="s">
        <v>87</v>
      </c>
      <c r="H110" s="110">
        <v>77</v>
      </c>
      <c r="I110" s="129">
        <f>SUM(I111:I112)</f>
        <v>0</v>
      </c>
      <c r="J110" s="129">
        <f>SUM(J111:J112)</f>
        <v>0</v>
      </c>
      <c r="K110" s="129">
        <f>SUM(K111:K112)</f>
        <v>0</v>
      </c>
      <c r="L110" s="129">
        <f>SUM(L111:L112)</f>
        <v>0</v>
      </c>
    </row>
    <row r="111" spans="1:19" ht="25.5" hidden="1" customHeight="1">
      <c r="A111" s="142">
        <v>2</v>
      </c>
      <c r="B111" s="143">
        <v>5</v>
      </c>
      <c r="C111" s="144">
        <v>3</v>
      </c>
      <c r="D111" s="145">
        <v>2</v>
      </c>
      <c r="E111" s="143">
        <v>1</v>
      </c>
      <c r="F111" s="168">
        <v>1</v>
      </c>
      <c r="G111" s="145" t="s">
        <v>87</v>
      </c>
      <c r="H111" s="110">
        <v>78</v>
      </c>
      <c r="I111" s="137">
        <v>0</v>
      </c>
      <c r="J111" s="137">
        <v>0</v>
      </c>
      <c r="K111" s="137">
        <v>0</v>
      </c>
      <c r="L111" s="137">
        <v>0</v>
      </c>
    </row>
    <row r="112" spans="1:19" hidden="1">
      <c r="A112" s="142">
        <v>2</v>
      </c>
      <c r="B112" s="143">
        <v>5</v>
      </c>
      <c r="C112" s="144">
        <v>3</v>
      </c>
      <c r="D112" s="145">
        <v>2</v>
      </c>
      <c r="E112" s="143">
        <v>1</v>
      </c>
      <c r="F112" s="168">
        <v>2</v>
      </c>
      <c r="G112" s="145" t="s">
        <v>88</v>
      </c>
      <c r="H112" s="110">
        <v>79</v>
      </c>
      <c r="I112" s="137">
        <v>0</v>
      </c>
      <c r="J112" s="137">
        <v>0</v>
      </c>
      <c r="K112" s="137">
        <v>0</v>
      </c>
      <c r="L112" s="137">
        <v>0</v>
      </c>
    </row>
    <row r="113" spans="1:12" hidden="1">
      <c r="A113" s="164">
        <v>2</v>
      </c>
      <c r="B113" s="115">
        <v>6</v>
      </c>
      <c r="C113" s="116"/>
      <c r="D113" s="117"/>
      <c r="E113" s="115"/>
      <c r="F113" s="166"/>
      <c r="G113" s="170" t="s">
        <v>89</v>
      </c>
      <c r="H113" s="110">
        <v>80</v>
      </c>
      <c r="I113" s="119">
        <f>SUM(I114+I119+I123+I127+I131+I135)</f>
        <v>0</v>
      </c>
      <c r="J113" s="119">
        <f>SUM(J114+J119+J123+J127+J131+J135)</f>
        <v>0</v>
      </c>
      <c r="K113" s="119">
        <f>SUM(K114+K119+K123+K127+K131+K135)</f>
        <v>0</v>
      </c>
      <c r="L113" s="119">
        <f>SUM(L114+L119+L123+L127+L131+L135)</f>
        <v>0</v>
      </c>
    </row>
    <row r="114" spans="1:12" hidden="1">
      <c r="A114" s="142">
        <v>2</v>
      </c>
      <c r="B114" s="143">
        <v>6</v>
      </c>
      <c r="C114" s="144">
        <v>1</v>
      </c>
      <c r="D114" s="145"/>
      <c r="E114" s="143"/>
      <c r="F114" s="168"/>
      <c r="G114" s="145" t="s">
        <v>90</v>
      </c>
      <c r="H114" s="110">
        <v>81</v>
      </c>
      <c r="I114" s="129">
        <f t="shared" ref="I114:L115" si="7">I115</f>
        <v>0</v>
      </c>
      <c r="J114" s="163">
        <f t="shared" si="7"/>
        <v>0</v>
      </c>
      <c r="K114" s="128">
        <f t="shared" si="7"/>
        <v>0</v>
      </c>
      <c r="L114" s="129">
        <f t="shared" si="7"/>
        <v>0</v>
      </c>
    </row>
    <row r="115" spans="1:12" hidden="1">
      <c r="A115" s="134">
        <v>2</v>
      </c>
      <c r="B115" s="130">
        <v>6</v>
      </c>
      <c r="C115" s="131">
        <v>1</v>
      </c>
      <c r="D115" s="132">
        <v>1</v>
      </c>
      <c r="E115" s="130"/>
      <c r="F115" s="165"/>
      <c r="G115" s="132" t="s">
        <v>90</v>
      </c>
      <c r="H115" s="110">
        <v>82</v>
      </c>
      <c r="I115" s="119">
        <f t="shared" si="7"/>
        <v>0</v>
      </c>
      <c r="J115" s="160">
        <f t="shared" si="7"/>
        <v>0</v>
      </c>
      <c r="K115" s="120">
        <f t="shared" si="7"/>
        <v>0</v>
      </c>
      <c r="L115" s="119">
        <f t="shared" si="7"/>
        <v>0</v>
      </c>
    </row>
    <row r="116" spans="1:12" hidden="1">
      <c r="A116" s="134">
        <v>2</v>
      </c>
      <c r="B116" s="130">
        <v>6</v>
      </c>
      <c r="C116" s="131">
        <v>1</v>
      </c>
      <c r="D116" s="132">
        <v>1</v>
      </c>
      <c r="E116" s="130">
        <v>1</v>
      </c>
      <c r="F116" s="165"/>
      <c r="G116" s="132" t="s">
        <v>90</v>
      </c>
      <c r="H116" s="110">
        <v>83</v>
      </c>
      <c r="I116" s="119">
        <f>SUM(I117:I118)</f>
        <v>0</v>
      </c>
      <c r="J116" s="160">
        <f>SUM(J117:J118)</f>
        <v>0</v>
      </c>
      <c r="K116" s="120">
        <f>SUM(K117:K118)</f>
        <v>0</v>
      </c>
      <c r="L116" s="119">
        <f>SUM(L117:L118)</f>
        <v>0</v>
      </c>
    </row>
    <row r="117" spans="1:12" hidden="1">
      <c r="A117" s="134">
        <v>2</v>
      </c>
      <c r="B117" s="130">
        <v>6</v>
      </c>
      <c r="C117" s="131">
        <v>1</v>
      </c>
      <c r="D117" s="132">
        <v>1</v>
      </c>
      <c r="E117" s="130">
        <v>1</v>
      </c>
      <c r="F117" s="165">
        <v>1</v>
      </c>
      <c r="G117" s="132" t="s">
        <v>91</v>
      </c>
      <c r="H117" s="110">
        <v>84</v>
      </c>
      <c r="I117" s="137">
        <v>0</v>
      </c>
      <c r="J117" s="137">
        <v>0</v>
      </c>
      <c r="K117" s="137">
        <v>0</v>
      </c>
      <c r="L117" s="137">
        <v>0</v>
      </c>
    </row>
    <row r="118" spans="1:12" hidden="1">
      <c r="A118" s="150">
        <v>2</v>
      </c>
      <c r="B118" s="125">
        <v>6</v>
      </c>
      <c r="C118" s="123">
        <v>1</v>
      </c>
      <c r="D118" s="124">
        <v>1</v>
      </c>
      <c r="E118" s="125">
        <v>1</v>
      </c>
      <c r="F118" s="167">
        <v>2</v>
      </c>
      <c r="G118" s="124" t="s">
        <v>92</v>
      </c>
      <c r="H118" s="110">
        <v>85</v>
      </c>
      <c r="I118" s="135">
        <v>0</v>
      </c>
      <c r="J118" s="135">
        <v>0</v>
      </c>
      <c r="K118" s="135">
        <v>0</v>
      </c>
      <c r="L118" s="135">
        <v>0</v>
      </c>
    </row>
    <row r="119" spans="1:12" ht="25.5" hidden="1" customHeight="1">
      <c r="A119" s="134">
        <v>2</v>
      </c>
      <c r="B119" s="130">
        <v>6</v>
      </c>
      <c r="C119" s="131">
        <v>2</v>
      </c>
      <c r="D119" s="132"/>
      <c r="E119" s="130"/>
      <c r="F119" s="165"/>
      <c r="G119" s="132" t="s">
        <v>93</v>
      </c>
      <c r="H119" s="110">
        <v>86</v>
      </c>
      <c r="I119" s="119">
        <f t="shared" ref="I119:L121" si="8">I120</f>
        <v>0</v>
      </c>
      <c r="J119" s="160">
        <f t="shared" si="8"/>
        <v>0</v>
      </c>
      <c r="K119" s="120">
        <f t="shared" si="8"/>
        <v>0</v>
      </c>
      <c r="L119" s="119">
        <f t="shared" si="8"/>
        <v>0</v>
      </c>
    </row>
    <row r="120" spans="1:12" ht="25.5" hidden="1" customHeight="1">
      <c r="A120" s="134">
        <v>2</v>
      </c>
      <c r="B120" s="130">
        <v>6</v>
      </c>
      <c r="C120" s="131">
        <v>2</v>
      </c>
      <c r="D120" s="132">
        <v>1</v>
      </c>
      <c r="E120" s="130"/>
      <c r="F120" s="165"/>
      <c r="G120" s="132" t="s">
        <v>93</v>
      </c>
      <c r="H120" s="110">
        <v>87</v>
      </c>
      <c r="I120" s="119">
        <f t="shared" si="8"/>
        <v>0</v>
      </c>
      <c r="J120" s="160">
        <f t="shared" si="8"/>
        <v>0</v>
      </c>
      <c r="K120" s="120">
        <f t="shared" si="8"/>
        <v>0</v>
      </c>
      <c r="L120" s="119">
        <f t="shared" si="8"/>
        <v>0</v>
      </c>
    </row>
    <row r="121" spans="1:12" ht="25.5" hidden="1" customHeight="1">
      <c r="A121" s="134">
        <v>2</v>
      </c>
      <c r="B121" s="130">
        <v>6</v>
      </c>
      <c r="C121" s="131">
        <v>2</v>
      </c>
      <c r="D121" s="132">
        <v>1</v>
      </c>
      <c r="E121" s="130">
        <v>1</v>
      </c>
      <c r="F121" s="165"/>
      <c r="G121" s="132" t="s">
        <v>93</v>
      </c>
      <c r="H121" s="110">
        <v>88</v>
      </c>
      <c r="I121" s="171">
        <f t="shared" si="8"/>
        <v>0</v>
      </c>
      <c r="J121" s="172">
        <f t="shared" si="8"/>
        <v>0</v>
      </c>
      <c r="K121" s="173">
        <f t="shared" si="8"/>
        <v>0</v>
      </c>
      <c r="L121" s="171">
        <f t="shared" si="8"/>
        <v>0</v>
      </c>
    </row>
    <row r="122" spans="1:12" ht="25.5" hidden="1" customHeight="1">
      <c r="A122" s="134">
        <v>2</v>
      </c>
      <c r="B122" s="130">
        <v>6</v>
      </c>
      <c r="C122" s="131">
        <v>2</v>
      </c>
      <c r="D122" s="132">
        <v>1</v>
      </c>
      <c r="E122" s="130">
        <v>1</v>
      </c>
      <c r="F122" s="165">
        <v>1</v>
      </c>
      <c r="G122" s="132" t="s">
        <v>93</v>
      </c>
      <c r="H122" s="110">
        <v>89</v>
      </c>
      <c r="I122" s="137">
        <v>0</v>
      </c>
      <c r="J122" s="137">
        <v>0</v>
      </c>
      <c r="K122" s="137">
        <v>0</v>
      </c>
      <c r="L122" s="137">
        <v>0</v>
      </c>
    </row>
    <row r="123" spans="1:12" ht="25.5" hidden="1" customHeight="1">
      <c r="A123" s="150">
        <v>2</v>
      </c>
      <c r="B123" s="125">
        <v>6</v>
      </c>
      <c r="C123" s="123">
        <v>3</v>
      </c>
      <c r="D123" s="124"/>
      <c r="E123" s="125"/>
      <c r="F123" s="167"/>
      <c r="G123" s="124" t="s">
        <v>94</v>
      </c>
      <c r="H123" s="110">
        <v>90</v>
      </c>
      <c r="I123" s="140">
        <f t="shared" ref="I123:L125" si="9">I124</f>
        <v>0</v>
      </c>
      <c r="J123" s="162">
        <f t="shared" si="9"/>
        <v>0</v>
      </c>
      <c r="K123" s="141">
        <f t="shared" si="9"/>
        <v>0</v>
      </c>
      <c r="L123" s="140">
        <f t="shared" si="9"/>
        <v>0</v>
      </c>
    </row>
    <row r="124" spans="1:12" ht="25.5" hidden="1" customHeight="1">
      <c r="A124" s="134">
        <v>2</v>
      </c>
      <c r="B124" s="130">
        <v>6</v>
      </c>
      <c r="C124" s="131">
        <v>3</v>
      </c>
      <c r="D124" s="132">
        <v>1</v>
      </c>
      <c r="E124" s="130"/>
      <c r="F124" s="165"/>
      <c r="G124" s="132" t="s">
        <v>94</v>
      </c>
      <c r="H124" s="110">
        <v>91</v>
      </c>
      <c r="I124" s="119">
        <f t="shared" si="9"/>
        <v>0</v>
      </c>
      <c r="J124" s="160">
        <f t="shared" si="9"/>
        <v>0</v>
      </c>
      <c r="K124" s="120">
        <f t="shared" si="9"/>
        <v>0</v>
      </c>
      <c r="L124" s="119">
        <f t="shared" si="9"/>
        <v>0</v>
      </c>
    </row>
    <row r="125" spans="1:12" ht="25.5" hidden="1" customHeight="1">
      <c r="A125" s="134">
        <v>2</v>
      </c>
      <c r="B125" s="130">
        <v>6</v>
      </c>
      <c r="C125" s="131">
        <v>3</v>
      </c>
      <c r="D125" s="132">
        <v>1</v>
      </c>
      <c r="E125" s="130">
        <v>1</v>
      </c>
      <c r="F125" s="165"/>
      <c r="G125" s="132" t="s">
        <v>94</v>
      </c>
      <c r="H125" s="110">
        <v>92</v>
      </c>
      <c r="I125" s="119">
        <f t="shared" si="9"/>
        <v>0</v>
      </c>
      <c r="J125" s="160">
        <f t="shared" si="9"/>
        <v>0</v>
      </c>
      <c r="K125" s="120">
        <f t="shared" si="9"/>
        <v>0</v>
      </c>
      <c r="L125" s="119">
        <f t="shared" si="9"/>
        <v>0</v>
      </c>
    </row>
    <row r="126" spans="1:12" ht="25.5" hidden="1" customHeight="1">
      <c r="A126" s="134">
        <v>2</v>
      </c>
      <c r="B126" s="130">
        <v>6</v>
      </c>
      <c r="C126" s="131">
        <v>3</v>
      </c>
      <c r="D126" s="132">
        <v>1</v>
      </c>
      <c r="E126" s="130">
        <v>1</v>
      </c>
      <c r="F126" s="165">
        <v>1</v>
      </c>
      <c r="G126" s="132" t="s">
        <v>94</v>
      </c>
      <c r="H126" s="110">
        <v>93</v>
      </c>
      <c r="I126" s="137">
        <v>0</v>
      </c>
      <c r="J126" s="137">
        <v>0</v>
      </c>
      <c r="K126" s="137">
        <v>0</v>
      </c>
      <c r="L126" s="137">
        <v>0</v>
      </c>
    </row>
    <row r="127" spans="1:12" ht="25.5" hidden="1" customHeight="1">
      <c r="A127" s="150">
        <v>2</v>
      </c>
      <c r="B127" s="125">
        <v>6</v>
      </c>
      <c r="C127" s="123">
        <v>4</v>
      </c>
      <c r="D127" s="124"/>
      <c r="E127" s="125"/>
      <c r="F127" s="167"/>
      <c r="G127" s="124" t="s">
        <v>95</v>
      </c>
      <c r="H127" s="110">
        <v>94</v>
      </c>
      <c r="I127" s="140">
        <f t="shared" ref="I127:L129" si="10">I128</f>
        <v>0</v>
      </c>
      <c r="J127" s="162">
        <f t="shared" si="10"/>
        <v>0</v>
      </c>
      <c r="K127" s="141">
        <f t="shared" si="10"/>
        <v>0</v>
      </c>
      <c r="L127" s="140">
        <f t="shared" si="10"/>
        <v>0</v>
      </c>
    </row>
    <row r="128" spans="1:12" ht="25.5" hidden="1" customHeight="1">
      <c r="A128" s="134">
        <v>2</v>
      </c>
      <c r="B128" s="130">
        <v>6</v>
      </c>
      <c r="C128" s="131">
        <v>4</v>
      </c>
      <c r="D128" s="132">
        <v>1</v>
      </c>
      <c r="E128" s="130"/>
      <c r="F128" s="165"/>
      <c r="G128" s="132" t="s">
        <v>95</v>
      </c>
      <c r="H128" s="110">
        <v>95</v>
      </c>
      <c r="I128" s="119">
        <f t="shared" si="10"/>
        <v>0</v>
      </c>
      <c r="J128" s="160">
        <f t="shared" si="10"/>
        <v>0</v>
      </c>
      <c r="K128" s="120">
        <f t="shared" si="10"/>
        <v>0</v>
      </c>
      <c r="L128" s="119">
        <f t="shared" si="10"/>
        <v>0</v>
      </c>
    </row>
    <row r="129" spans="1:12" ht="25.5" hidden="1" customHeight="1">
      <c r="A129" s="134">
        <v>2</v>
      </c>
      <c r="B129" s="130">
        <v>6</v>
      </c>
      <c r="C129" s="131">
        <v>4</v>
      </c>
      <c r="D129" s="132">
        <v>1</v>
      </c>
      <c r="E129" s="130">
        <v>1</v>
      </c>
      <c r="F129" s="165"/>
      <c r="G129" s="132" t="s">
        <v>95</v>
      </c>
      <c r="H129" s="110">
        <v>96</v>
      </c>
      <c r="I129" s="119">
        <f t="shared" si="10"/>
        <v>0</v>
      </c>
      <c r="J129" s="160">
        <f t="shared" si="10"/>
        <v>0</v>
      </c>
      <c r="K129" s="120">
        <f t="shared" si="10"/>
        <v>0</v>
      </c>
      <c r="L129" s="119">
        <f t="shared" si="10"/>
        <v>0</v>
      </c>
    </row>
    <row r="130" spans="1:12" ht="25.5" hidden="1" customHeight="1">
      <c r="A130" s="134">
        <v>2</v>
      </c>
      <c r="B130" s="130">
        <v>6</v>
      </c>
      <c r="C130" s="131">
        <v>4</v>
      </c>
      <c r="D130" s="132">
        <v>1</v>
      </c>
      <c r="E130" s="130">
        <v>1</v>
      </c>
      <c r="F130" s="165">
        <v>1</v>
      </c>
      <c r="G130" s="132" t="s">
        <v>95</v>
      </c>
      <c r="H130" s="110">
        <v>97</v>
      </c>
      <c r="I130" s="137">
        <v>0</v>
      </c>
      <c r="J130" s="137">
        <v>0</v>
      </c>
      <c r="K130" s="137">
        <v>0</v>
      </c>
      <c r="L130" s="137">
        <v>0</v>
      </c>
    </row>
    <row r="131" spans="1:12" ht="25.5" hidden="1" customHeight="1">
      <c r="A131" s="142">
        <v>2</v>
      </c>
      <c r="B131" s="151">
        <v>6</v>
      </c>
      <c r="C131" s="152">
        <v>5</v>
      </c>
      <c r="D131" s="154"/>
      <c r="E131" s="151"/>
      <c r="F131" s="174"/>
      <c r="G131" s="154" t="s">
        <v>96</v>
      </c>
      <c r="H131" s="110">
        <v>98</v>
      </c>
      <c r="I131" s="147">
        <f t="shared" ref="I131:L133" si="11">I132</f>
        <v>0</v>
      </c>
      <c r="J131" s="175">
        <f t="shared" si="11"/>
        <v>0</v>
      </c>
      <c r="K131" s="148">
        <f t="shared" si="11"/>
        <v>0</v>
      </c>
      <c r="L131" s="147">
        <f t="shared" si="11"/>
        <v>0</v>
      </c>
    </row>
    <row r="132" spans="1:12" ht="25.5" hidden="1" customHeight="1">
      <c r="A132" s="134">
        <v>2</v>
      </c>
      <c r="B132" s="130">
        <v>6</v>
      </c>
      <c r="C132" s="131">
        <v>5</v>
      </c>
      <c r="D132" s="132">
        <v>1</v>
      </c>
      <c r="E132" s="130"/>
      <c r="F132" s="165"/>
      <c r="G132" s="154" t="s">
        <v>96</v>
      </c>
      <c r="H132" s="110">
        <v>99</v>
      </c>
      <c r="I132" s="119">
        <f t="shared" si="11"/>
        <v>0</v>
      </c>
      <c r="J132" s="160">
        <f t="shared" si="11"/>
        <v>0</v>
      </c>
      <c r="K132" s="120">
        <f t="shared" si="11"/>
        <v>0</v>
      </c>
      <c r="L132" s="119">
        <f t="shared" si="11"/>
        <v>0</v>
      </c>
    </row>
    <row r="133" spans="1:12" ht="25.5" hidden="1" customHeight="1">
      <c r="A133" s="134">
        <v>2</v>
      </c>
      <c r="B133" s="130">
        <v>6</v>
      </c>
      <c r="C133" s="131">
        <v>5</v>
      </c>
      <c r="D133" s="132">
        <v>1</v>
      </c>
      <c r="E133" s="130">
        <v>1</v>
      </c>
      <c r="F133" s="165"/>
      <c r="G133" s="154" t="s">
        <v>96</v>
      </c>
      <c r="H133" s="110">
        <v>100</v>
      </c>
      <c r="I133" s="119">
        <f t="shared" si="11"/>
        <v>0</v>
      </c>
      <c r="J133" s="160">
        <f t="shared" si="11"/>
        <v>0</v>
      </c>
      <c r="K133" s="120">
        <f t="shared" si="11"/>
        <v>0</v>
      </c>
      <c r="L133" s="119">
        <f t="shared" si="11"/>
        <v>0</v>
      </c>
    </row>
    <row r="134" spans="1:12" ht="25.5" hidden="1" customHeight="1">
      <c r="A134" s="130">
        <v>2</v>
      </c>
      <c r="B134" s="131">
        <v>6</v>
      </c>
      <c r="C134" s="130">
        <v>5</v>
      </c>
      <c r="D134" s="130">
        <v>1</v>
      </c>
      <c r="E134" s="132">
        <v>1</v>
      </c>
      <c r="F134" s="165">
        <v>1</v>
      </c>
      <c r="G134" s="130" t="s">
        <v>97</v>
      </c>
      <c r="H134" s="110">
        <v>101</v>
      </c>
      <c r="I134" s="137">
        <v>0</v>
      </c>
      <c r="J134" s="137">
        <v>0</v>
      </c>
      <c r="K134" s="137">
        <v>0</v>
      </c>
      <c r="L134" s="137">
        <v>0</v>
      </c>
    </row>
    <row r="135" spans="1:12" ht="26.25" hidden="1" customHeight="1">
      <c r="A135" s="134">
        <v>2</v>
      </c>
      <c r="B135" s="131">
        <v>6</v>
      </c>
      <c r="C135" s="130">
        <v>6</v>
      </c>
      <c r="D135" s="131"/>
      <c r="E135" s="132"/>
      <c r="F135" s="133"/>
      <c r="G135" s="176" t="s">
        <v>98</v>
      </c>
      <c r="H135" s="110">
        <v>102</v>
      </c>
      <c r="I135" s="120">
        <f t="shared" ref="I135:L137" si="12">I136</f>
        <v>0</v>
      </c>
      <c r="J135" s="119">
        <f t="shared" si="12"/>
        <v>0</v>
      </c>
      <c r="K135" s="119">
        <f t="shared" si="12"/>
        <v>0</v>
      </c>
      <c r="L135" s="119">
        <f t="shared" si="12"/>
        <v>0</v>
      </c>
    </row>
    <row r="136" spans="1:12" ht="26.25" hidden="1" customHeight="1">
      <c r="A136" s="134">
        <v>2</v>
      </c>
      <c r="B136" s="131">
        <v>6</v>
      </c>
      <c r="C136" s="130">
        <v>6</v>
      </c>
      <c r="D136" s="131">
        <v>1</v>
      </c>
      <c r="E136" s="132"/>
      <c r="F136" s="133"/>
      <c r="G136" s="176" t="s">
        <v>98</v>
      </c>
      <c r="H136" s="177">
        <v>103</v>
      </c>
      <c r="I136" s="119">
        <f t="shared" si="12"/>
        <v>0</v>
      </c>
      <c r="J136" s="119">
        <f t="shared" si="12"/>
        <v>0</v>
      </c>
      <c r="K136" s="119">
        <f t="shared" si="12"/>
        <v>0</v>
      </c>
      <c r="L136" s="119">
        <f t="shared" si="12"/>
        <v>0</v>
      </c>
    </row>
    <row r="137" spans="1:12" ht="26.25" hidden="1" customHeight="1">
      <c r="A137" s="134">
        <v>2</v>
      </c>
      <c r="B137" s="131">
        <v>6</v>
      </c>
      <c r="C137" s="130">
        <v>6</v>
      </c>
      <c r="D137" s="131">
        <v>1</v>
      </c>
      <c r="E137" s="132">
        <v>1</v>
      </c>
      <c r="F137" s="133"/>
      <c r="G137" s="176" t="s">
        <v>98</v>
      </c>
      <c r="H137" s="177">
        <v>104</v>
      </c>
      <c r="I137" s="119">
        <f t="shared" si="12"/>
        <v>0</v>
      </c>
      <c r="J137" s="119">
        <f t="shared" si="12"/>
        <v>0</v>
      </c>
      <c r="K137" s="119">
        <f t="shared" si="12"/>
        <v>0</v>
      </c>
      <c r="L137" s="119">
        <f t="shared" si="12"/>
        <v>0</v>
      </c>
    </row>
    <row r="138" spans="1:12" ht="26.25" hidden="1" customHeight="1">
      <c r="A138" s="134">
        <v>2</v>
      </c>
      <c r="B138" s="131">
        <v>6</v>
      </c>
      <c r="C138" s="130">
        <v>6</v>
      </c>
      <c r="D138" s="131">
        <v>1</v>
      </c>
      <c r="E138" s="132">
        <v>1</v>
      </c>
      <c r="F138" s="133">
        <v>1</v>
      </c>
      <c r="G138" s="91" t="s">
        <v>98</v>
      </c>
      <c r="H138" s="177">
        <v>105</v>
      </c>
      <c r="I138" s="137">
        <v>0</v>
      </c>
      <c r="J138" s="178">
        <v>0</v>
      </c>
      <c r="K138" s="137">
        <v>0</v>
      </c>
      <c r="L138" s="137">
        <v>0</v>
      </c>
    </row>
    <row r="139" spans="1:12">
      <c r="A139" s="164">
        <v>2</v>
      </c>
      <c r="B139" s="115">
        <v>7</v>
      </c>
      <c r="C139" s="115"/>
      <c r="D139" s="116"/>
      <c r="E139" s="116"/>
      <c r="F139" s="118"/>
      <c r="G139" s="117" t="s">
        <v>99</v>
      </c>
      <c r="H139" s="177">
        <v>106</v>
      </c>
      <c r="I139" s="120">
        <f>SUM(I140+I145+I153)</f>
        <v>10328</v>
      </c>
      <c r="J139" s="160">
        <f>SUM(J140+J145+J153)</f>
        <v>10328</v>
      </c>
      <c r="K139" s="120">
        <f>SUM(K140+K145+K153)</f>
        <v>10328</v>
      </c>
      <c r="L139" s="119">
        <f>SUM(L140+L145+L153)</f>
        <v>10328</v>
      </c>
    </row>
    <row r="140" spans="1:12" hidden="1">
      <c r="A140" s="134">
        <v>2</v>
      </c>
      <c r="B140" s="130">
        <v>7</v>
      </c>
      <c r="C140" s="130">
        <v>1</v>
      </c>
      <c r="D140" s="131"/>
      <c r="E140" s="131"/>
      <c r="F140" s="133"/>
      <c r="G140" s="132" t="s">
        <v>100</v>
      </c>
      <c r="H140" s="177">
        <v>107</v>
      </c>
      <c r="I140" s="120">
        <f t="shared" ref="I140:L141" si="13">I141</f>
        <v>0</v>
      </c>
      <c r="J140" s="160">
        <f t="shared" si="13"/>
        <v>0</v>
      </c>
      <c r="K140" s="120">
        <f t="shared" si="13"/>
        <v>0</v>
      </c>
      <c r="L140" s="119">
        <f t="shared" si="13"/>
        <v>0</v>
      </c>
    </row>
    <row r="141" spans="1:12" hidden="1">
      <c r="A141" s="134">
        <v>2</v>
      </c>
      <c r="B141" s="130">
        <v>7</v>
      </c>
      <c r="C141" s="130">
        <v>1</v>
      </c>
      <c r="D141" s="131">
        <v>1</v>
      </c>
      <c r="E141" s="131"/>
      <c r="F141" s="133"/>
      <c r="G141" s="132" t="s">
        <v>100</v>
      </c>
      <c r="H141" s="177">
        <v>108</v>
      </c>
      <c r="I141" s="120">
        <f t="shared" si="13"/>
        <v>0</v>
      </c>
      <c r="J141" s="160">
        <f t="shared" si="13"/>
        <v>0</v>
      </c>
      <c r="K141" s="120">
        <f t="shared" si="13"/>
        <v>0</v>
      </c>
      <c r="L141" s="119">
        <f t="shared" si="13"/>
        <v>0</v>
      </c>
    </row>
    <row r="142" spans="1:12" hidden="1">
      <c r="A142" s="134">
        <v>2</v>
      </c>
      <c r="B142" s="130">
        <v>7</v>
      </c>
      <c r="C142" s="130">
        <v>1</v>
      </c>
      <c r="D142" s="131">
        <v>1</v>
      </c>
      <c r="E142" s="131">
        <v>1</v>
      </c>
      <c r="F142" s="133"/>
      <c r="G142" s="132" t="s">
        <v>100</v>
      </c>
      <c r="H142" s="177">
        <v>109</v>
      </c>
      <c r="I142" s="120">
        <f>SUM(I143:I144)</f>
        <v>0</v>
      </c>
      <c r="J142" s="160">
        <f>SUM(J143:J144)</f>
        <v>0</v>
      </c>
      <c r="K142" s="120">
        <f>SUM(K143:K144)</f>
        <v>0</v>
      </c>
      <c r="L142" s="119">
        <f>SUM(L143:L144)</f>
        <v>0</v>
      </c>
    </row>
    <row r="143" spans="1:12" hidden="1">
      <c r="A143" s="150">
        <v>2</v>
      </c>
      <c r="B143" s="125">
        <v>7</v>
      </c>
      <c r="C143" s="150">
        <v>1</v>
      </c>
      <c r="D143" s="130">
        <v>1</v>
      </c>
      <c r="E143" s="123">
        <v>1</v>
      </c>
      <c r="F143" s="126">
        <v>1</v>
      </c>
      <c r="G143" s="124" t="s">
        <v>101</v>
      </c>
      <c r="H143" s="177">
        <v>110</v>
      </c>
      <c r="I143" s="179">
        <v>0</v>
      </c>
      <c r="J143" s="179">
        <v>0</v>
      </c>
      <c r="K143" s="179">
        <v>0</v>
      </c>
      <c r="L143" s="179">
        <v>0</v>
      </c>
    </row>
    <row r="144" spans="1:12" hidden="1">
      <c r="A144" s="130">
        <v>2</v>
      </c>
      <c r="B144" s="130">
        <v>7</v>
      </c>
      <c r="C144" s="134">
        <v>1</v>
      </c>
      <c r="D144" s="130">
        <v>1</v>
      </c>
      <c r="E144" s="131">
        <v>1</v>
      </c>
      <c r="F144" s="133">
        <v>2</v>
      </c>
      <c r="G144" s="132" t="s">
        <v>102</v>
      </c>
      <c r="H144" s="177">
        <v>111</v>
      </c>
      <c r="I144" s="136">
        <v>0</v>
      </c>
      <c r="J144" s="136">
        <v>0</v>
      </c>
      <c r="K144" s="136">
        <v>0</v>
      </c>
      <c r="L144" s="136">
        <v>0</v>
      </c>
    </row>
    <row r="145" spans="1:12" ht="25.5" hidden="1" customHeight="1">
      <c r="A145" s="142">
        <v>2</v>
      </c>
      <c r="B145" s="143">
        <v>7</v>
      </c>
      <c r="C145" s="142">
        <v>2</v>
      </c>
      <c r="D145" s="143"/>
      <c r="E145" s="144"/>
      <c r="F145" s="146"/>
      <c r="G145" s="145" t="s">
        <v>103</v>
      </c>
      <c r="H145" s="177">
        <v>112</v>
      </c>
      <c r="I145" s="128">
        <f t="shared" ref="I145:L146" si="14">I146</f>
        <v>0</v>
      </c>
      <c r="J145" s="163">
        <f t="shared" si="14"/>
        <v>0</v>
      </c>
      <c r="K145" s="128">
        <f t="shared" si="14"/>
        <v>0</v>
      </c>
      <c r="L145" s="129">
        <f t="shared" si="14"/>
        <v>0</v>
      </c>
    </row>
    <row r="146" spans="1:12" ht="25.5" hidden="1" customHeight="1">
      <c r="A146" s="134">
        <v>2</v>
      </c>
      <c r="B146" s="130">
        <v>7</v>
      </c>
      <c r="C146" s="134">
        <v>2</v>
      </c>
      <c r="D146" s="130">
        <v>1</v>
      </c>
      <c r="E146" s="131"/>
      <c r="F146" s="133"/>
      <c r="G146" s="132" t="s">
        <v>104</v>
      </c>
      <c r="H146" s="177">
        <v>113</v>
      </c>
      <c r="I146" s="120">
        <f t="shared" si="14"/>
        <v>0</v>
      </c>
      <c r="J146" s="160">
        <f t="shared" si="14"/>
        <v>0</v>
      </c>
      <c r="K146" s="120">
        <f t="shared" si="14"/>
        <v>0</v>
      </c>
      <c r="L146" s="119">
        <f t="shared" si="14"/>
        <v>0</v>
      </c>
    </row>
    <row r="147" spans="1:12" ht="25.5" hidden="1" customHeight="1">
      <c r="A147" s="134">
        <v>2</v>
      </c>
      <c r="B147" s="130">
        <v>7</v>
      </c>
      <c r="C147" s="134">
        <v>2</v>
      </c>
      <c r="D147" s="130">
        <v>1</v>
      </c>
      <c r="E147" s="131">
        <v>1</v>
      </c>
      <c r="F147" s="133"/>
      <c r="G147" s="132" t="s">
        <v>104</v>
      </c>
      <c r="H147" s="177">
        <v>114</v>
      </c>
      <c r="I147" s="120">
        <f>SUM(I148:I149)</f>
        <v>0</v>
      </c>
      <c r="J147" s="160">
        <f>SUM(J148:J149)</f>
        <v>0</v>
      </c>
      <c r="K147" s="120">
        <f>SUM(K148:K149)</f>
        <v>0</v>
      </c>
      <c r="L147" s="119">
        <f>SUM(L148:L149)</f>
        <v>0</v>
      </c>
    </row>
    <row r="148" spans="1:12" hidden="1">
      <c r="A148" s="134">
        <v>2</v>
      </c>
      <c r="B148" s="130">
        <v>7</v>
      </c>
      <c r="C148" s="134">
        <v>2</v>
      </c>
      <c r="D148" s="130">
        <v>1</v>
      </c>
      <c r="E148" s="131">
        <v>1</v>
      </c>
      <c r="F148" s="133">
        <v>1</v>
      </c>
      <c r="G148" s="132" t="s">
        <v>105</v>
      </c>
      <c r="H148" s="177">
        <v>115</v>
      </c>
      <c r="I148" s="136">
        <v>0</v>
      </c>
      <c r="J148" s="136">
        <v>0</v>
      </c>
      <c r="K148" s="136">
        <v>0</v>
      </c>
      <c r="L148" s="136">
        <v>0</v>
      </c>
    </row>
    <row r="149" spans="1:12" hidden="1">
      <c r="A149" s="134">
        <v>2</v>
      </c>
      <c r="B149" s="130">
        <v>7</v>
      </c>
      <c r="C149" s="134">
        <v>2</v>
      </c>
      <c r="D149" s="130">
        <v>1</v>
      </c>
      <c r="E149" s="131">
        <v>1</v>
      </c>
      <c r="F149" s="133">
        <v>2</v>
      </c>
      <c r="G149" s="132" t="s">
        <v>106</v>
      </c>
      <c r="H149" s="177">
        <v>116</v>
      </c>
      <c r="I149" s="136">
        <v>0</v>
      </c>
      <c r="J149" s="136">
        <v>0</v>
      </c>
      <c r="K149" s="136">
        <v>0</v>
      </c>
      <c r="L149" s="136">
        <v>0</v>
      </c>
    </row>
    <row r="150" spans="1:12" hidden="1">
      <c r="A150" s="134">
        <v>2</v>
      </c>
      <c r="B150" s="130">
        <v>7</v>
      </c>
      <c r="C150" s="134">
        <v>2</v>
      </c>
      <c r="D150" s="130">
        <v>2</v>
      </c>
      <c r="E150" s="131"/>
      <c r="F150" s="133"/>
      <c r="G150" s="132" t="s">
        <v>107</v>
      </c>
      <c r="H150" s="177">
        <v>117</v>
      </c>
      <c r="I150" s="120">
        <f>I151</f>
        <v>0</v>
      </c>
      <c r="J150" s="120">
        <f>J151</f>
        <v>0</v>
      </c>
      <c r="K150" s="120">
        <f>K151</f>
        <v>0</v>
      </c>
      <c r="L150" s="120">
        <f>L151</f>
        <v>0</v>
      </c>
    </row>
    <row r="151" spans="1:12" hidden="1">
      <c r="A151" s="134">
        <v>2</v>
      </c>
      <c r="B151" s="130">
        <v>7</v>
      </c>
      <c r="C151" s="134">
        <v>2</v>
      </c>
      <c r="D151" s="130">
        <v>2</v>
      </c>
      <c r="E151" s="131">
        <v>1</v>
      </c>
      <c r="F151" s="133"/>
      <c r="G151" s="132" t="s">
        <v>107</v>
      </c>
      <c r="H151" s="177">
        <v>118</v>
      </c>
      <c r="I151" s="120">
        <f>SUM(I152)</f>
        <v>0</v>
      </c>
      <c r="J151" s="120">
        <f>SUM(J152)</f>
        <v>0</v>
      </c>
      <c r="K151" s="120">
        <f>SUM(K152)</f>
        <v>0</v>
      </c>
      <c r="L151" s="120">
        <f>SUM(L152)</f>
        <v>0</v>
      </c>
    </row>
    <row r="152" spans="1:12" hidden="1">
      <c r="A152" s="134">
        <v>2</v>
      </c>
      <c r="B152" s="130">
        <v>7</v>
      </c>
      <c r="C152" s="134">
        <v>2</v>
      </c>
      <c r="D152" s="130">
        <v>2</v>
      </c>
      <c r="E152" s="131">
        <v>1</v>
      </c>
      <c r="F152" s="133">
        <v>1</v>
      </c>
      <c r="G152" s="132" t="s">
        <v>107</v>
      </c>
      <c r="H152" s="177">
        <v>119</v>
      </c>
      <c r="I152" s="136">
        <v>0</v>
      </c>
      <c r="J152" s="136">
        <v>0</v>
      </c>
      <c r="K152" s="136">
        <v>0</v>
      </c>
      <c r="L152" s="136">
        <v>0</v>
      </c>
    </row>
    <row r="153" spans="1:12">
      <c r="A153" s="134">
        <v>2</v>
      </c>
      <c r="B153" s="130">
        <v>7</v>
      </c>
      <c r="C153" s="134">
        <v>3</v>
      </c>
      <c r="D153" s="130"/>
      <c r="E153" s="131"/>
      <c r="F153" s="133"/>
      <c r="G153" s="132" t="s">
        <v>108</v>
      </c>
      <c r="H153" s="177">
        <v>120</v>
      </c>
      <c r="I153" s="120">
        <f t="shared" ref="I153:L154" si="15">I154</f>
        <v>10328</v>
      </c>
      <c r="J153" s="160">
        <f t="shared" si="15"/>
        <v>10328</v>
      </c>
      <c r="K153" s="120">
        <f t="shared" si="15"/>
        <v>10328</v>
      </c>
      <c r="L153" s="119">
        <f t="shared" si="15"/>
        <v>10328</v>
      </c>
    </row>
    <row r="154" spans="1:12">
      <c r="A154" s="142">
        <v>2</v>
      </c>
      <c r="B154" s="151">
        <v>7</v>
      </c>
      <c r="C154" s="180">
        <v>3</v>
      </c>
      <c r="D154" s="151">
        <v>1</v>
      </c>
      <c r="E154" s="152"/>
      <c r="F154" s="153"/>
      <c r="G154" s="154" t="s">
        <v>108</v>
      </c>
      <c r="H154" s="177">
        <v>121</v>
      </c>
      <c r="I154" s="148">
        <f t="shared" si="15"/>
        <v>10328</v>
      </c>
      <c r="J154" s="175">
        <f t="shared" si="15"/>
        <v>10328</v>
      </c>
      <c r="K154" s="148">
        <f t="shared" si="15"/>
        <v>10328</v>
      </c>
      <c r="L154" s="147">
        <f t="shared" si="15"/>
        <v>10328</v>
      </c>
    </row>
    <row r="155" spans="1:12">
      <c r="A155" s="134">
        <v>2</v>
      </c>
      <c r="B155" s="130">
        <v>7</v>
      </c>
      <c r="C155" s="134">
        <v>3</v>
      </c>
      <c r="D155" s="130">
        <v>1</v>
      </c>
      <c r="E155" s="131">
        <v>1</v>
      </c>
      <c r="F155" s="133"/>
      <c r="G155" s="132" t="s">
        <v>108</v>
      </c>
      <c r="H155" s="177">
        <v>122</v>
      </c>
      <c r="I155" s="120">
        <f>SUM(I156:I157)</f>
        <v>10328</v>
      </c>
      <c r="J155" s="160">
        <f>SUM(J156:J157)</f>
        <v>10328</v>
      </c>
      <c r="K155" s="120">
        <f>SUM(K156:K157)</f>
        <v>10328</v>
      </c>
      <c r="L155" s="119">
        <f>SUM(L156:L157)</f>
        <v>10328</v>
      </c>
    </row>
    <row r="156" spans="1:12">
      <c r="A156" s="150">
        <v>2</v>
      </c>
      <c r="B156" s="125">
        <v>7</v>
      </c>
      <c r="C156" s="150">
        <v>3</v>
      </c>
      <c r="D156" s="125">
        <v>1</v>
      </c>
      <c r="E156" s="123">
        <v>1</v>
      </c>
      <c r="F156" s="126">
        <v>1</v>
      </c>
      <c r="G156" s="124" t="s">
        <v>109</v>
      </c>
      <c r="H156" s="177">
        <v>123</v>
      </c>
      <c r="I156" s="179">
        <v>10328</v>
      </c>
      <c r="J156" s="179">
        <v>10328</v>
      </c>
      <c r="K156" s="179">
        <v>10328</v>
      </c>
      <c r="L156" s="179">
        <v>10328</v>
      </c>
    </row>
    <row r="157" spans="1:12" hidden="1">
      <c r="A157" s="134">
        <v>2</v>
      </c>
      <c r="B157" s="130">
        <v>7</v>
      </c>
      <c r="C157" s="134">
        <v>3</v>
      </c>
      <c r="D157" s="130">
        <v>1</v>
      </c>
      <c r="E157" s="131">
        <v>1</v>
      </c>
      <c r="F157" s="133">
        <v>2</v>
      </c>
      <c r="G157" s="132" t="s">
        <v>110</v>
      </c>
      <c r="H157" s="177">
        <v>124</v>
      </c>
      <c r="I157" s="136">
        <v>0</v>
      </c>
      <c r="J157" s="137">
        <v>0</v>
      </c>
      <c r="K157" s="137">
        <v>0</v>
      </c>
      <c r="L157" s="137">
        <v>0</v>
      </c>
    </row>
    <row r="158" spans="1:12" hidden="1">
      <c r="A158" s="164">
        <v>2</v>
      </c>
      <c r="B158" s="164">
        <v>8</v>
      </c>
      <c r="C158" s="115"/>
      <c r="D158" s="139"/>
      <c r="E158" s="122"/>
      <c r="F158" s="181"/>
      <c r="G158" s="127" t="s">
        <v>111</v>
      </c>
      <c r="H158" s="177">
        <v>125</v>
      </c>
      <c r="I158" s="141">
        <f>I159</f>
        <v>0</v>
      </c>
      <c r="J158" s="162">
        <f>J159</f>
        <v>0</v>
      </c>
      <c r="K158" s="141">
        <f>K159</f>
        <v>0</v>
      </c>
      <c r="L158" s="140">
        <f>L159</f>
        <v>0</v>
      </c>
    </row>
    <row r="159" spans="1:12" hidden="1">
      <c r="A159" s="142">
        <v>2</v>
      </c>
      <c r="B159" s="142">
        <v>8</v>
      </c>
      <c r="C159" s="142">
        <v>1</v>
      </c>
      <c r="D159" s="143"/>
      <c r="E159" s="144"/>
      <c r="F159" s="146"/>
      <c r="G159" s="124" t="s">
        <v>111</v>
      </c>
      <c r="H159" s="177">
        <v>126</v>
      </c>
      <c r="I159" s="141">
        <f>I160+I165</f>
        <v>0</v>
      </c>
      <c r="J159" s="162">
        <f>J160+J165</f>
        <v>0</v>
      </c>
      <c r="K159" s="141">
        <f>K160+K165</f>
        <v>0</v>
      </c>
      <c r="L159" s="140">
        <f>L160+L165</f>
        <v>0</v>
      </c>
    </row>
    <row r="160" spans="1:12" hidden="1">
      <c r="A160" s="134">
        <v>2</v>
      </c>
      <c r="B160" s="130">
        <v>8</v>
      </c>
      <c r="C160" s="132">
        <v>1</v>
      </c>
      <c r="D160" s="130">
        <v>1</v>
      </c>
      <c r="E160" s="131"/>
      <c r="F160" s="133"/>
      <c r="G160" s="132" t="s">
        <v>112</v>
      </c>
      <c r="H160" s="177">
        <v>127</v>
      </c>
      <c r="I160" s="120">
        <f>I161</f>
        <v>0</v>
      </c>
      <c r="J160" s="160">
        <f>J161</f>
        <v>0</v>
      </c>
      <c r="K160" s="120">
        <f>K161</f>
        <v>0</v>
      </c>
      <c r="L160" s="119">
        <f>L161</f>
        <v>0</v>
      </c>
    </row>
    <row r="161" spans="1:15" hidden="1">
      <c r="A161" s="134">
        <v>2</v>
      </c>
      <c r="B161" s="130">
        <v>8</v>
      </c>
      <c r="C161" s="124">
        <v>1</v>
      </c>
      <c r="D161" s="125">
        <v>1</v>
      </c>
      <c r="E161" s="123">
        <v>1</v>
      </c>
      <c r="F161" s="126"/>
      <c r="G161" s="132" t="s">
        <v>112</v>
      </c>
      <c r="H161" s="177">
        <v>128</v>
      </c>
      <c r="I161" s="141">
        <f>SUM(I162:I164)</f>
        <v>0</v>
      </c>
      <c r="J161" s="141">
        <f>SUM(J162:J164)</f>
        <v>0</v>
      </c>
      <c r="K161" s="141">
        <f>SUM(K162:K164)</f>
        <v>0</v>
      </c>
      <c r="L161" s="141">
        <f>SUM(L162:L164)</f>
        <v>0</v>
      </c>
    </row>
    <row r="162" spans="1:15" hidden="1">
      <c r="A162" s="130">
        <v>2</v>
      </c>
      <c r="B162" s="125">
        <v>8</v>
      </c>
      <c r="C162" s="132">
        <v>1</v>
      </c>
      <c r="D162" s="130">
        <v>1</v>
      </c>
      <c r="E162" s="131">
        <v>1</v>
      </c>
      <c r="F162" s="133">
        <v>1</v>
      </c>
      <c r="G162" s="132" t="s">
        <v>113</v>
      </c>
      <c r="H162" s="177">
        <v>129</v>
      </c>
      <c r="I162" s="136">
        <v>0</v>
      </c>
      <c r="J162" s="136">
        <v>0</v>
      </c>
      <c r="K162" s="136">
        <v>0</v>
      </c>
      <c r="L162" s="136">
        <v>0</v>
      </c>
    </row>
    <row r="163" spans="1:15" ht="25.5" hidden="1" customHeight="1">
      <c r="A163" s="142">
        <v>2</v>
      </c>
      <c r="B163" s="151">
        <v>8</v>
      </c>
      <c r="C163" s="154">
        <v>1</v>
      </c>
      <c r="D163" s="151">
        <v>1</v>
      </c>
      <c r="E163" s="152">
        <v>1</v>
      </c>
      <c r="F163" s="153">
        <v>2</v>
      </c>
      <c r="G163" s="154" t="s">
        <v>114</v>
      </c>
      <c r="H163" s="177">
        <v>130</v>
      </c>
      <c r="I163" s="182">
        <v>0</v>
      </c>
      <c r="J163" s="182">
        <v>0</v>
      </c>
      <c r="K163" s="182">
        <v>0</v>
      </c>
      <c r="L163" s="182">
        <v>0</v>
      </c>
    </row>
    <row r="164" spans="1:15" hidden="1">
      <c r="A164" s="142">
        <v>2</v>
      </c>
      <c r="B164" s="151">
        <v>8</v>
      </c>
      <c r="C164" s="154">
        <v>1</v>
      </c>
      <c r="D164" s="151">
        <v>1</v>
      </c>
      <c r="E164" s="152">
        <v>1</v>
      </c>
      <c r="F164" s="153">
        <v>3</v>
      </c>
      <c r="G164" s="154" t="s">
        <v>115</v>
      </c>
      <c r="H164" s="177">
        <v>131</v>
      </c>
      <c r="I164" s="182">
        <v>0</v>
      </c>
      <c r="J164" s="183">
        <v>0</v>
      </c>
      <c r="K164" s="182">
        <v>0</v>
      </c>
      <c r="L164" s="155">
        <v>0</v>
      </c>
    </row>
    <row r="165" spans="1:15" hidden="1">
      <c r="A165" s="134">
        <v>2</v>
      </c>
      <c r="B165" s="130">
        <v>8</v>
      </c>
      <c r="C165" s="132">
        <v>1</v>
      </c>
      <c r="D165" s="130">
        <v>2</v>
      </c>
      <c r="E165" s="131"/>
      <c r="F165" s="133"/>
      <c r="G165" s="132" t="s">
        <v>116</v>
      </c>
      <c r="H165" s="177">
        <v>132</v>
      </c>
      <c r="I165" s="120">
        <f t="shared" ref="I165:L166" si="16">I166</f>
        <v>0</v>
      </c>
      <c r="J165" s="160">
        <f t="shared" si="16"/>
        <v>0</v>
      </c>
      <c r="K165" s="120">
        <f t="shared" si="16"/>
        <v>0</v>
      </c>
      <c r="L165" s="119">
        <f t="shared" si="16"/>
        <v>0</v>
      </c>
    </row>
    <row r="166" spans="1:15" hidden="1">
      <c r="A166" s="134">
        <v>2</v>
      </c>
      <c r="B166" s="130">
        <v>8</v>
      </c>
      <c r="C166" s="132">
        <v>1</v>
      </c>
      <c r="D166" s="130">
        <v>2</v>
      </c>
      <c r="E166" s="131">
        <v>1</v>
      </c>
      <c r="F166" s="133"/>
      <c r="G166" s="132" t="s">
        <v>116</v>
      </c>
      <c r="H166" s="177">
        <v>133</v>
      </c>
      <c r="I166" s="120">
        <f t="shared" si="16"/>
        <v>0</v>
      </c>
      <c r="J166" s="160">
        <f t="shared" si="16"/>
        <v>0</v>
      </c>
      <c r="K166" s="120">
        <f t="shared" si="16"/>
        <v>0</v>
      </c>
      <c r="L166" s="119">
        <f t="shared" si="16"/>
        <v>0</v>
      </c>
    </row>
    <row r="167" spans="1:15" hidden="1">
      <c r="A167" s="142">
        <v>2</v>
      </c>
      <c r="B167" s="143">
        <v>8</v>
      </c>
      <c r="C167" s="145">
        <v>1</v>
      </c>
      <c r="D167" s="143">
        <v>2</v>
      </c>
      <c r="E167" s="144">
        <v>1</v>
      </c>
      <c r="F167" s="146">
        <v>1</v>
      </c>
      <c r="G167" s="132" t="s">
        <v>116</v>
      </c>
      <c r="H167" s="177">
        <v>134</v>
      </c>
      <c r="I167" s="184">
        <v>0</v>
      </c>
      <c r="J167" s="137">
        <v>0</v>
      </c>
      <c r="K167" s="137">
        <v>0</v>
      </c>
      <c r="L167" s="137">
        <v>0</v>
      </c>
    </row>
    <row r="168" spans="1:15" ht="38.25" hidden="1" customHeight="1">
      <c r="A168" s="164">
        <v>2</v>
      </c>
      <c r="B168" s="115">
        <v>9</v>
      </c>
      <c r="C168" s="117"/>
      <c r="D168" s="115"/>
      <c r="E168" s="116"/>
      <c r="F168" s="118"/>
      <c r="G168" s="117" t="s">
        <v>117</v>
      </c>
      <c r="H168" s="177">
        <v>135</v>
      </c>
      <c r="I168" s="120">
        <f>I169+I173</f>
        <v>0</v>
      </c>
      <c r="J168" s="160">
        <f>J169+J173</f>
        <v>0</v>
      </c>
      <c r="K168" s="120">
        <f>K169+K173</f>
        <v>0</v>
      </c>
      <c r="L168" s="119">
        <f>L169+L173</f>
        <v>0</v>
      </c>
    </row>
    <row r="169" spans="1:15" ht="38.25" hidden="1" customHeight="1">
      <c r="A169" s="134">
        <v>2</v>
      </c>
      <c r="B169" s="130">
        <v>9</v>
      </c>
      <c r="C169" s="132">
        <v>1</v>
      </c>
      <c r="D169" s="130"/>
      <c r="E169" s="131"/>
      <c r="F169" s="133"/>
      <c r="G169" s="132" t="s">
        <v>118</v>
      </c>
      <c r="H169" s="177">
        <v>136</v>
      </c>
      <c r="I169" s="120">
        <f t="shared" ref="I169:L171" si="17">I170</f>
        <v>0</v>
      </c>
      <c r="J169" s="160">
        <f t="shared" si="17"/>
        <v>0</v>
      </c>
      <c r="K169" s="120">
        <f t="shared" si="17"/>
        <v>0</v>
      </c>
      <c r="L169" s="119">
        <f t="shared" si="17"/>
        <v>0</v>
      </c>
      <c r="M169" s="145"/>
      <c r="N169" s="145"/>
      <c r="O169" s="145"/>
    </row>
    <row r="170" spans="1:15" ht="38.25" hidden="1" customHeight="1">
      <c r="A170" s="150">
        <v>2</v>
      </c>
      <c r="B170" s="125">
        <v>9</v>
      </c>
      <c r="C170" s="124">
        <v>1</v>
      </c>
      <c r="D170" s="125">
        <v>1</v>
      </c>
      <c r="E170" s="123"/>
      <c r="F170" s="126"/>
      <c r="G170" s="132" t="s">
        <v>118</v>
      </c>
      <c r="H170" s="177">
        <v>137</v>
      </c>
      <c r="I170" s="141">
        <f t="shared" si="17"/>
        <v>0</v>
      </c>
      <c r="J170" s="162">
        <f t="shared" si="17"/>
        <v>0</v>
      </c>
      <c r="K170" s="141">
        <f t="shared" si="17"/>
        <v>0</v>
      </c>
      <c r="L170" s="140">
        <f t="shared" si="17"/>
        <v>0</v>
      </c>
    </row>
    <row r="171" spans="1:15" ht="38.25" hidden="1" customHeight="1">
      <c r="A171" s="134">
        <v>2</v>
      </c>
      <c r="B171" s="130">
        <v>9</v>
      </c>
      <c r="C171" s="134">
        <v>1</v>
      </c>
      <c r="D171" s="130">
        <v>1</v>
      </c>
      <c r="E171" s="131">
        <v>1</v>
      </c>
      <c r="F171" s="133"/>
      <c r="G171" s="132" t="s">
        <v>118</v>
      </c>
      <c r="H171" s="177">
        <v>138</v>
      </c>
      <c r="I171" s="120">
        <f t="shared" si="17"/>
        <v>0</v>
      </c>
      <c r="J171" s="160">
        <f t="shared" si="17"/>
        <v>0</v>
      </c>
      <c r="K171" s="120">
        <f t="shared" si="17"/>
        <v>0</v>
      </c>
      <c r="L171" s="119">
        <f t="shared" si="17"/>
        <v>0</v>
      </c>
    </row>
    <row r="172" spans="1:15" ht="38.25" hidden="1" customHeight="1">
      <c r="A172" s="150">
        <v>2</v>
      </c>
      <c r="B172" s="125">
        <v>9</v>
      </c>
      <c r="C172" s="125">
        <v>1</v>
      </c>
      <c r="D172" s="125">
        <v>1</v>
      </c>
      <c r="E172" s="123">
        <v>1</v>
      </c>
      <c r="F172" s="126">
        <v>1</v>
      </c>
      <c r="G172" s="132" t="s">
        <v>118</v>
      </c>
      <c r="H172" s="177">
        <v>139</v>
      </c>
      <c r="I172" s="179">
        <v>0</v>
      </c>
      <c r="J172" s="179">
        <v>0</v>
      </c>
      <c r="K172" s="179">
        <v>0</v>
      </c>
      <c r="L172" s="179">
        <v>0</v>
      </c>
    </row>
    <row r="173" spans="1:15" ht="38.25" hidden="1" customHeight="1">
      <c r="A173" s="134">
        <v>2</v>
      </c>
      <c r="B173" s="130">
        <v>9</v>
      </c>
      <c r="C173" s="130">
        <v>2</v>
      </c>
      <c r="D173" s="130"/>
      <c r="E173" s="131"/>
      <c r="F173" s="133"/>
      <c r="G173" s="132" t="s">
        <v>119</v>
      </c>
      <c r="H173" s="177">
        <v>140</v>
      </c>
      <c r="I173" s="120">
        <f>SUM(I174+I179)</f>
        <v>0</v>
      </c>
      <c r="J173" s="120">
        <f>SUM(J174+J179)</f>
        <v>0</v>
      </c>
      <c r="K173" s="120">
        <f>SUM(K174+K179)</f>
        <v>0</v>
      </c>
      <c r="L173" s="120">
        <f>SUM(L174+L179)</f>
        <v>0</v>
      </c>
    </row>
    <row r="174" spans="1:15" ht="51" hidden="1" customHeight="1">
      <c r="A174" s="134">
        <v>2</v>
      </c>
      <c r="B174" s="130">
        <v>9</v>
      </c>
      <c r="C174" s="130">
        <v>2</v>
      </c>
      <c r="D174" s="125">
        <v>1</v>
      </c>
      <c r="E174" s="123"/>
      <c r="F174" s="126"/>
      <c r="G174" s="124" t="s">
        <v>120</v>
      </c>
      <c r="H174" s="177">
        <v>141</v>
      </c>
      <c r="I174" s="141">
        <f>I175</f>
        <v>0</v>
      </c>
      <c r="J174" s="162">
        <f>J175</f>
        <v>0</v>
      </c>
      <c r="K174" s="141">
        <f>K175</f>
        <v>0</v>
      </c>
      <c r="L174" s="140">
        <f>L175</f>
        <v>0</v>
      </c>
    </row>
    <row r="175" spans="1:15" ht="51" hidden="1" customHeight="1">
      <c r="A175" s="150">
        <v>2</v>
      </c>
      <c r="B175" s="125">
        <v>9</v>
      </c>
      <c r="C175" s="125">
        <v>2</v>
      </c>
      <c r="D175" s="130">
        <v>1</v>
      </c>
      <c r="E175" s="131">
        <v>1</v>
      </c>
      <c r="F175" s="133"/>
      <c r="G175" s="124" t="s">
        <v>120</v>
      </c>
      <c r="H175" s="177">
        <v>142</v>
      </c>
      <c r="I175" s="120">
        <f>SUM(I176:I178)</f>
        <v>0</v>
      </c>
      <c r="J175" s="160">
        <f>SUM(J176:J178)</f>
        <v>0</v>
      </c>
      <c r="K175" s="120">
        <f>SUM(K176:K178)</f>
        <v>0</v>
      </c>
      <c r="L175" s="119">
        <f>SUM(L176:L178)</f>
        <v>0</v>
      </c>
    </row>
    <row r="176" spans="1:15" ht="51" hidden="1" customHeight="1">
      <c r="A176" s="142">
        <v>2</v>
      </c>
      <c r="B176" s="151">
        <v>9</v>
      </c>
      <c r="C176" s="151">
        <v>2</v>
      </c>
      <c r="D176" s="151">
        <v>1</v>
      </c>
      <c r="E176" s="152">
        <v>1</v>
      </c>
      <c r="F176" s="153">
        <v>1</v>
      </c>
      <c r="G176" s="124" t="s">
        <v>121</v>
      </c>
      <c r="H176" s="177">
        <v>143</v>
      </c>
      <c r="I176" s="182">
        <v>0</v>
      </c>
      <c r="J176" s="135">
        <v>0</v>
      </c>
      <c r="K176" s="135">
        <v>0</v>
      </c>
      <c r="L176" s="135">
        <v>0</v>
      </c>
    </row>
    <row r="177" spans="1:12" ht="63.75" hidden="1" customHeight="1">
      <c r="A177" s="134">
        <v>2</v>
      </c>
      <c r="B177" s="130">
        <v>9</v>
      </c>
      <c r="C177" s="130">
        <v>2</v>
      </c>
      <c r="D177" s="130">
        <v>1</v>
      </c>
      <c r="E177" s="131">
        <v>1</v>
      </c>
      <c r="F177" s="133">
        <v>2</v>
      </c>
      <c r="G177" s="124" t="s">
        <v>122</v>
      </c>
      <c r="H177" s="177">
        <v>144</v>
      </c>
      <c r="I177" s="136">
        <v>0</v>
      </c>
      <c r="J177" s="185">
        <v>0</v>
      </c>
      <c r="K177" s="185">
        <v>0</v>
      </c>
      <c r="L177" s="185">
        <v>0</v>
      </c>
    </row>
    <row r="178" spans="1:12" ht="51" hidden="1" customHeight="1">
      <c r="A178" s="134">
        <v>2</v>
      </c>
      <c r="B178" s="130">
        <v>9</v>
      </c>
      <c r="C178" s="130">
        <v>2</v>
      </c>
      <c r="D178" s="130">
        <v>1</v>
      </c>
      <c r="E178" s="131">
        <v>1</v>
      </c>
      <c r="F178" s="133">
        <v>3</v>
      </c>
      <c r="G178" s="124" t="s">
        <v>123</v>
      </c>
      <c r="H178" s="177">
        <v>145</v>
      </c>
      <c r="I178" s="136">
        <v>0</v>
      </c>
      <c r="J178" s="136">
        <v>0</v>
      </c>
      <c r="K178" s="136">
        <v>0</v>
      </c>
      <c r="L178" s="136">
        <v>0</v>
      </c>
    </row>
    <row r="179" spans="1:12" ht="38.25" hidden="1" customHeight="1">
      <c r="A179" s="186">
        <v>2</v>
      </c>
      <c r="B179" s="186">
        <v>9</v>
      </c>
      <c r="C179" s="186">
        <v>2</v>
      </c>
      <c r="D179" s="186">
        <v>2</v>
      </c>
      <c r="E179" s="186"/>
      <c r="F179" s="186"/>
      <c r="G179" s="132" t="s">
        <v>124</v>
      </c>
      <c r="H179" s="177">
        <v>146</v>
      </c>
      <c r="I179" s="120">
        <f>I180</f>
        <v>0</v>
      </c>
      <c r="J179" s="160">
        <f>J180</f>
        <v>0</v>
      </c>
      <c r="K179" s="120">
        <f>K180</f>
        <v>0</v>
      </c>
      <c r="L179" s="119">
        <f>L180</f>
        <v>0</v>
      </c>
    </row>
    <row r="180" spans="1:12" ht="38.25" hidden="1" customHeight="1">
      <c r="A180" s="134">
        <v>2</v>
      </c>
      <c r="B180" s="130">
        <v>9</v>
      </c>
      <c r="C180" s="130">
        <v>2</v>
      </c>
      <c r="D180" s="130">
        <v>2</v>
      </c>
      <c r="E180" s="131">
        <v>1</v>
      </c>
      <c r="F180" s="133"/>
      <c r="G180" s="124" t="s">
        <v>125</v>
      </c>
      <c r="H180" s="177">
        <v>147</v>
      </c>
      <c r="I180" s="141">
        <f>SUM(I181:I183)</f>
        <v>0</v>
      </c>
      <c r="J180" s="141">
        <f>SUM(J181:J183)</f>
        <v>0</v>
      </c>
      <c r="K180" s="141">
        <f>SUM(K181:K183)</f>
        <v>0</v>
      </c>
      <c r="L180" s="141">
        <f>SUM(L181:L183)</f>
        <v>0</v>
      </c>
    </row>
    <row r="181" spans="1:12" ht="51" hidden="1" customHeight="1">
      <c r="A181" s="134">
        <v>2</v>
      </c>
      <c r="B181" s="130">
        <v>9</v>
      </c>
      <c r="C181" s="130">
        <v>2</v>
      </c>
      <c r="D181" s="130">
        <v>2</v>
      </c>
      <c r="E181" s="130">
        <v>1</v>
      </c>
      <c r="F181" s="133">
        <v>1</v>
      </c>
      <c r="G181" s="187" t="s">
        <v>126</v>
      </c>
      <c r="H181" s="177">
        <v>148</v>
      </c>
      <c r="I181" s="136">
        <v>0</v>
      </c>
      <c r="J181" s="135">
        <v>0</v>
      </c>
      <c r="K181" s="135">
        <v>0</v>
      </c>
      <c r="L181" s="135">
        <v>0</v>
      </c>
    </row>
    <row r="182" spans="1:12" ht="51" hidden="1" customHeight="1">
      <c r="A182" s="143">
        <v>2</v>
      </c>
      <c r="B182" s="145">
        <v>9</v>
      </c>
      <c r="C182" s="143">
        <v>2</v>
      </c>
      <c r="D182" s="144">
        <v>2</v>
      </c>
      <c r="E182" s="144">
        <v>1</v>
      </c>
      <c r="F182" s="146">
        <v>2</v>
      </c>
      <c r="G182" s="145" t="s">
        <v>127</v>
      </c>
      <c r="H182" s="177">
        <v>149</v>
      </c>
      <c r="I182" s="135">
        <v>0</v>
      </c>
      <c r="J182" s="137">
        <v>0</v>
      </c>
      <c r="K182" s="137">
        <v>0</v>
      </c>
      <c r="L182" s="137">
        <v>0</v>
      </c>
    </row>
    <row r="183" spans="1:12" ht="51" hidden="1" customHeight="1">
      <c r="A183" s="130">
        <v>2</v>
      </c>
      <c r="B183" s="154">
        <v>9</v>
      </c>
      <c r="C183" s="151">
        <v>2</v>
      </c>
      <c r="D183" s="152">
        <v>2</v>
      </c>
      <c r="E183" s="152">
        <v>1</v>
      </c>
      <c r="F183" s="153">
        <v>3</v>
      </c>
      <c r="G183" s="154" t="s">
        <v>128</v>
      </c>
      <c r="H183" s="177">
        <v>150</v>
      </c>
      <c r="I183" s="185">
        <v>0</v>
      </c>
      <c r="J183" s="185">
        <v>0</v>
      </c>
      <c r="K183" s="185">
        <v>0</v>
      </c>
      <c r="L183" s="185">
        <v>0</v>
      </c>
    </row>
    <row r="184" spans="1:12" ht="76.5" customHeight="1">
      <c r="A184" s="115">
        <v>3</v>
      </c>
      <c r="B184" s="117"/>
      <c r="C184" s="115"/>
      <c r="D184" s="116"/>
      <c r="E184" s="116"/>
      <c r="F184" s="118"/>
      <c r="G184" s="170" t="s">
        <v>129</v>
      </c>
      <c r="H184" s="177">
        <v>151</v>
      </c>
      <c r="I184" s="119">
        <f>SUM(I185+I238+I303)</f>
        <v>4500</v>
      </c>
      <c r="J184" s="160">
        <f>SUM(J185+J238+J303)</f>
        <v>4500</v>
      </c>
      <c r="K184" s="120">
        <f>SUM(K185+K238+K303)</f>
        <v>4500</v>
      </c>
      <c r="L184" s="119">
        <f>SUM(L185+L238+L303)</f>
        <v>4500</v>
      </c>
    </row>
    <row r="185" spans="1:12" ht="25.5" customHeight="1">
      <c r="A185" s="164">
        <v>3</v>
      </c>
      <c r="B185" s="115">
        <v>1</v>
      </c>
      <c r="C185" s="139"/>
      <c r="D185" s="122"/>
      <c r="E185" s="122"/>
      <c r="F185" s="181"/>
      <c r="G185" s="159" t="s">
        <v>130</v>
      </c>
      <c r="H185" s="177">
        <v>152</v>
      </c>
      <c r="I185" s="119">
        <f>SUM(I186+I209+I216+I228+I232)</f>
        <v>4500</v>
      </c>
      <c r="J185" s="140">
        <f>SUM(J186+J209+J216+J228+J232)</f>
        <v>4500</v>
      </c>
      <c r="K185" s="140">
        <f>SUM(K186+K209+K216+K228+K232)</f>
        <v>4500</v>
      </c>
      <c r="L185" s="140">
        <f>SUM(L186+L209+L216+L228+L232)</f>
        <v>4500</v>
      </c>
    </row>
    <row r="186" spans="1:12" ht="25.5" customHeight="1">
      <c r="A186" s="125">
        <v>3</v>
      </c>
      <c r="B186" s="124">
        <v>1</v>
      </c>
      <c r="C186" s="125">
        <v>1</v>
      </c>
      <c r="D186" s="123"/>
      <c r="E186" s="123"/>
      <c r="F186" s="188"/>
      <c r="G186" s="134" t="s">
        <v>131</v>
      </c>
      <c r="H186" s="177">
        <v>153</v>
      </c>
      <c r="I186" s="140">
        <f>SUM(I187+I190+I195+I201+I206)</f>
        <v>4500</v>
      </c>
      <c r="J186" s="160">
        <f>SUM(J187+J190+J195+J201+J206)</f>
        <v>4500</v>
      </c>
      <c r="K186" s="120">
        <f>SUM(K187+K190+K195+K201+K206)</f>
        <v>4500</v>
      </c>
      <c r="L186" s="119">
        <f>SUM(L187+L190+L195+L201+L206)</f>
        <v>4500</v>
      </c>
    </row>
    <row r="187" spans="1:12" hidden="1">
      <c r="A187" s="130">
        <v>3</v>
      </c>
      <c r="B187" s="132">
        <v>1</v>
      </c>
      <c r="C187" s="130">
        <v>1</v>
      </c>
      <c r="D187" s="131">
        <v>1</v>
      </c>
      <c r="E187" s="131"/>
      <c r="F187" s="189"/>
      <c r="G187" s="134" t="s">
        <v>132</v>
      </c>
      <c r="H187" s="177">
        <v>154</v>
      </c>
      <c r="I187" s="119">
        <f t="shared" ref="I187:L188" si="18">I188</f>
        <v>0</v>
      </c>
      <c r="J187" s="162">
        <f t="shared" si="18"/>
        <v>0</v>
      </c>
      <c r="K187" s="141">
        <f t="shared" si="18"/>
        <v>0</v>
      </c>
      <c r="L187" s="140">
        <f t="shared" si="18"/>
        <v>0</v>
      </c>
    </row>
    <row r="188" spans="1:12" hidden="1">
      <c r="A188" s="130">
        <v>3</v>
      </c>
      <c r="B188" s="132">
        <v>1</v>
      </c>
      <c r="C188" s="130">
        <v>1</v>
      </c>
      <c r="D188" s="131">
        <v>1</v>
      </c>
      <c r="E188" s="131">
        <v>1</v>
      </c>
      <c r="F188" s="165"/>
      <c r="G188" s="134" t="s">
        <v>132</v>
      </c>
      <c r="H188" s="177">
        <v>155</v>
      </c>
      <c r="I188" s="140">
        <f t="shared" si="18"/>
        <v>0</v>
      </c>
      <c r="J188" s="119">
        <f t="shared" si="18"/>
        <v>0</v>
      </c>
      <c r="K188" s="119">
        <f t="shared" si="18"/>
        <v>0</v>
      </c>
      <c r="L188" s="119">
        <f t="shared" si="18"/>
        <v>0</v>
      </c>
    </row>
    <row r="189" spans="1:12" hidden="1">
      <c r="A189" s="130">
        <v>3</v>
      </c>
      <c r="B189" s="132">
        <v>1</v>
      </c>
      <c r="C189" s="130">
        <v>1</v>
      </c>
      <c r="D189" s="131">
        <v>1</v>
      </c>
      <c r="E189" s="131">
        <v>1</v>
      </c>
      <c r="F189" s="165">
        <v>1</v>
      </c>
      <c r="G189" s="134" t="s">
        <v>132</v>
      </c>
      <c r="H189" s="177">
        <v>156</v>
      </c>
      <c r="I189" s="137">
        <v>0</v>
      </c>
      <c r="J189" s="137">
        <v>0</v>
      </c>
      <c r="K189" s="137">
        <v>0</v>
      </c>
      <c r="L189" s="137">
        <v>0</v>
      </c>
    </row>
    <row r="190" spans="1:12" hidden="1">
      <c r="A190" s="125">
        <v>3</v>
      </c>
      <c r="B190" s="123">
        <v>1</v>
      </c>
      <c r="C190" s="123">
        <v>1</v>
      </c>
      <c r="D190" s="123">
        <v>2</v>
      </c>
      <c r="E190" s="123"/>
      <c r="F190" s="126"/>
      <c r="G190" s="124" t="s">
        <v>133</v>
      </c>
      <c r="H190" s="177">
        <v>157</v>
      </c>
      <c r="I190" s="140">
        <f>I191</f>
        <v>0</v>
      </c>
      <c r="J190" s="162">
        <f>J191</f>
        <v>0</v>
      </c>
      <c r="K190" s="141">
        <f>K191</f>
        <v>0</v>
      </c>
      <c r="L190" s="140">
        <f>L191</f>
        <v>0</v>
      </c>
    </row>
    <row r="191" spans="1:12" hidden="1">
      <c r="A191" s="130">
        <v>3</v>
      </c>
      <c r="B191" s="131">
        <v>1</v>
      </c>
      <c r="C191" s="131">
        <v>1</v>
      </c>
      <c r="D191" s="131">
        <v>2</v>
      </c>
      <c r="E191" s="131">
        <v>1</v>
      </c>
      <c r="F191" s="133"/>
      <c r="G191" s="124" t="s">
        <v>133</v>
      </c>
      <c r="H191" s="177">
        <v>158</v>
      </c>
      <c r="I191" s="119">
        <f>SUM(I192:I194)</f>
        <v>0</v>
      </c>
      <c r="J191" s="160">
        <f>SUM(J192:J194)</f>
        <v>0</v>
      </c>
      <c r="K191" s="120">
        <f>SUM(K192:K194)</f>
        <v>0</v>
      </c>
      <c r="L191" s="119">
        <f>SUM(L192:L194)</f>
        <v>0</v>
      </c>
    </row>
    <row r="192" spans="1:12" hidden="1">
      <c r="A192" s="125">
        <v>3</v>
      </c>
      <c r="B192" s="123">
        <v>1</v>
      </c>
      <c r="C192" s="123">
        <v>1</v>
      </c>
      <c r="D192" s="123">
        <v>2</v>
      </c>
      <c r="E192" s="123">
        <v>1</v>
      </c>
      <c r="F192" s="126">
        <v>1</v>
      </c>
      <c r="G192" s="124" t="s">
        <v>134</v>
      </c>
      <c r="H192" s="177">
        <v>159</v>
      </c>
      <c r="I192" s="135">
        <v>0</v>
      </c>
      <c r="J192" s="135">
        <v>0</v>
      </c>
      <c r="K192" s="135">
        <v>0</v>
      </c>
      <c r="L192" s="185">
        <v>0</v>
      </c>
    </row>
    <row r="193" spans="1:12" hidden="1">
      <c r="A193" s="130">
        <v>3</v>
      </c>
      <c r="B193" s="131">
        <v>1</v>
      </c>
      <c r="C193" s="131">
        <v>1</v>
      </c>
      <c r="D193" s="131">
        <v>2</v>
      </c>
      <c r="E193" s="131">
        <v>1</v>
      </c>
      <c r="F193" s="133">
        <v>2</v>
      </c>
      <c r="G193" s="132" t="s">
        <v>135</v>
      </c>
      <c r="H193" s="177">
        <v>160</v>
      </c>
      <c r="I193" s="137">
        <v>0</v>
      </c>
      <c r="J193" s="137">
        <v>0</v>
      </c>
      <c r="K193" s="137">
        <v>0</v>
      </c>
      <c r="L193" s="137">
        <v>0</v>
      </c>
    </row>
    <row r="194" spans="1:12" ht="25.5" hidden="1" customHeight="1">
      <c r="A194" s="125">
        <v>3</v>
      </c>
      <c r="B194" s="123">
        <v>1</v>
      </c>
      <c r="C194" s="123">
        <v>1</v>
      </c>
      <c r="D194" s="123">
        <v>2</v>
      </c>
      <c r="E194" s="123">
        <v>1</v>
      </c>
      <c r="F194" s="126">
        <v>3</v>
      </c>
      <c r="G194" s="124" t="s">
        <v>136</v>
      </c>
      <c r="H194" s="177">
        <v>161</v>
      </c>
      <c r="I194" s="135">
        <v>0</v>
      </c>
      <c r="J194" s="135">
        <v>0</v>
      </c>
      <c r="K194" s="135">
        <v>0</v>
      </c>
      <c r="L194" s="185">
        <v>0</v>
      </c>
    </row>
    <row r="195" spans="1:12">
      <c r="A195" s="130">
        <v>3</v>
      </c>
      <c r="B195" s="131">
        <v>1</v>
      </c>
      <c r="C195" s="131">
        <v>1</v>
      </c>
      <c r="D195" s="131">
        <v>3</v>
      </c>
      <c r="E195" s="131"/>
      <c r="F195" s="133"/>
      <c r="G195" s="132" t="s">
        <v>137</v>
      </c>
      <c r="H195" s="177">
        <v>162</v>
      </c>
      <c r="I195" s="119">
        <f>I196</f>
        <v>4500</v>
      </c>
      <c r="J195" s="160">
        <f>J196</f>
        <v>4500</v>
      </c>
      <c r="K195" s="120">
        <f>K196</f>
        <v>4500</v>
      </c>
      <c r="L195" s="119">
        <f>L196</f>
        <v>4500</v>
      </c>
    </row>
    <row r="196" spans="1:12">
      <c r="A196" s="130">
        <v>3</v>
      </c>
      <c r="B196" s="131">
        <v>1</v>
      </c>
      <c r="C196" s="131">
        <v>1</v>
      </c>
      <c r="D196" s="131">
        <v>3</v>
      </c>
      <c r="E196" s="131">
        <v>1</v>
      </c>
      <c r="F196" s="133"/>
      <c r="G196" s="132" t="s">
        <v>137</v>
      </c>
      <c r="H196" s="177">
        <v>163</v>
      </c>
      <c r="I196" s="119">
        <f>SUM(I197:I200)</f>
        <v>4500</v>
      </c>
      <c r="J196" s="119">
        <f>SUM(J197:J200)</f>
        <v>4500</v>
      </c>
      <c r="K196" s="119">
        <f>SUM(K197:K200)</f>
        <v>4500</v>
      </c>
      <c r="L196" s="119">
        <f>SUM(L197:L200)</f>
        <v>4500</v>
      </c>
    </row>
    <row r="197" spans="1:12" hidden="1">
      <c r="A197" s="130">
        <v>3</v>
      </c>
      <c r="B197" s="131">
        <v>1</v>
      </c>
      <c r="C197" s="131">
        <v>1</v>
      </c>
      <c r="D197" s="131">
        <v>3</v>
      </c>
      <c r="E197" s="131">
        <v>1</v>
      </c>
      <c r="F197" s="133">
        <v>1</v>
      </c>
      <c r="G197" s="132" t="s">
        <v>138</v>
      </c>
      <c r="H197" s="177">
        <v>164</v>
      </c>
      <c r="I197" s="137">
        <v>0</v>
      </c>
      <c r="J197" s="137">
        <v>0</v>
      </c>
      <c r="K197" s="137">
        <v>0</v>
      </c>
      <c r="L197" s="185">
        <v>0</v>
      </c>
    </row>
    <row r="198" spans="1:12" hidden="1">
      <c r="A198" s="130">
        <v>3</v>
      </c>
      <c r="B198" s="131">
        <v>1</v>
      </c>
      <c r="C198" s="131">
        <v>1</v>
      </c>
      <c r="D198" s="131">
        <v>3</v>
      </c>
      <c r="E198" s="131">
        <v>1</v>
      </c>
      <c r="F198" s="133">
        <v>2</v>
      </c>
      <c r="G198" s="132" t="s">
        <v>139</v>
      </c>
      <c r="H198" s="177">
        <v>165</v>
      </c>
      <c r="I198" s="135">
        <v>0</v>
      </c>
      <c r="J198" s="137">
        <v>0</v>
      </c>
      <c r="K198" s="137">
        <v>0</v>
      </c>
      <c r="L198" s="137">
        <v>0</v>
      </c>
    </row>
    <row r="199" spans="1:12" hidden="1">
      <c r="A199" s="130">
        <v>3</v>
      </c>
      <c r="B199" s="131">
        <v>1</v>
      </c>
      <c r="C199" s="131">
        <v>1</v>
      </c>
      <c r="D199" s="131">
        <v>3</v>
      </c>
      <c r="E199" s="131">
        <v>1</v>
      </c>
      <c r="F199" s="133">
        <v>3</v>
      </c>
      <c r="G199" s="134" t="s">
        <v>140</v>
      </c>
      <c r="H199" s="177">
        <v>166</v>
      </c>
      <c r="I199" s="135">
        <v>0</v>
      </c>
      <c r="J199" s="155">
        <v>0</v>
      </c>
      <c r="K199" s="155">
        <v>0</v>
      </c>
      <c r="L199" s="155">
        <v>0</v>
      </c>
    </row>
    <row r="200" spans="1:12" ht="26.25" customHeight="1">
      <c r="A200" s="143">
        <v>3</v>
      </c>
      <c r="B200" s="144">
        <v>1</v>
      </c>
      <c r="C200" s="144">
        <v>1</v>
      </c>
      <c r="D200" s="144">
        <v>3</v>
      </c>
      <c r="E200" s="144">
        <v>1</v>
      </c>
      <c r="F200" s="146">
        <v>4</v>
      </c>
      <c r="G200" s="91" t="s">
        <v>141</v>
      </c>
      <c r="H200" s="177">
        <v>167</v>
      </c>
      <c r="I200" s="190">
        <v>4500</v>
      </c>
      <c r="J200" s="191">
        <v>4500</v>
      </c>
      <c r="K200" s="137">
        <v>4500</v>
      </c>
      <c r="L200" s="137">
        <v>4500</v>
      </c>
    </row>
    <row r="201" spans="1:12" hidden="1">
      <c r="A201" s="143">
        <v>3</v>
      </c>
      <c r="B201" s="144">
        <v>1</v>
      </c>
      <c r="C201" s="144">
        <v>1</v>
      </c>
      <c r="D201" s="144">
        <v>4</v>
      </c>
      <c r="E201" s="144"/>
      <c r="F201" s="146"/>
      <c r="G201" s="145" t="s">
        <v>142</v>
      </c>
      <c r="H201" s="177">
        <v>168</v>
      </c>
      <c r="I201" s="119">
        <f>I202</f>
        <v>0</v>
      </c>
      <c r="J201" s="163">
        <f>J202</f>
        <v>0</v>
      </c>
      <c r="K201" s="128">
        <f>K202</f>
        <v>0</v>
      </c>
      <c r="L201" s="129">
        <f>L202</f>
        <v>0</v>
      </c>
    </row>
    <row r="202" spans="1:12" hidden="1">
      <c r="A202" s="130">
        <v>3</v>
      </c>
      <c r="B202" s="131">
        <v>1</v>
      </c>
      <c r="C202" s="131">
        <v>1</v>
      </c>
      <c r="D202" s="131">
        <v>4</v>
      </c>
      <c r="E202" s="131">
        <v>1</v>
      </c>
      <c r="F202" s="133"/>
      <c r="G202" s="145" t="s">
        <v>142</v>
      </c>
      <c r="H202" s="177">
        <v>169</v>
      </c>
      <c r="I202" s="140">
        <f>SUM(I203:I205)</f>
        <v>0</v>
      </c>
      <c r="J202" s="160">
        <f>SUM(J203:J205)</f>
        <v>0</v>
      </c>
      <c r="K202" s="120">
        <f>SUM(K203:K205)</f>
        <v>0</v>
      </c>
      <c r="L202" s="119">
        <f>SUM(L203:L205)</f>
        <v>0</v>
      </c>
    </row>
    <row r="203" spans="1:12" hidden="1">
      <c r="A203" s="130">
        <v>3</v>
      </c>
      <c r="B203" s="131">
        <v>1</v>
      </c>
      <c r="C203" s="131">
        <v>1</v>
      </c>
      <c r="D203" s="131">
        <v>4</v>
      </c>
      <c r="E203" s="131">
        <v>1</v>
      </c>
      <c r="F203" s="133">
        <v>1</v>
      </c>
      <c r="G203" s="132" t="s">
        <v>143</v>
      </c>
      <c r="H203" s="177">
        <v>170</v>
      </c>
      <c r="I203" s="137">
        <v>0</v>
      </c>
      <c r="J203" s="137">
        <v>0</v>
      </c>
      <c r="K203" s="137">
        <v>0</v>
      </c>
      <c r="L203" s="185">
        <v>0</v>
      </c>
    </row>
    <row r="204" spans="1:12" ht="25.5" hidden="1" customHeight="1">
      <c r="A204" s="125">
        <v>3</v>
      </c>
      <c r="B204" s="123">
        <v>1</v>
      </c>
      <c r="C204" s="123">
        <v>1</v>
      </c>
      <c r="D204" s="123">
        <v>4</v>
      </c>
      <c r="E204" s="123">
        <v>1</v>
      </c>
      <c r="F204" s="126">
        <v>2</v>
      </c>
      <c r="G204" s="124" t="s">
        <v>421</v>
      </c>
      <c r="H204" s="177">
        <v>171</v>
      </c>
      <c r="I204" s="135">
        <v>0</v>
      </c>
      <c r="J204" s="135">
        <v>0</v>
      </c>
      <c r="K204" s="136">
        <v>0</v>
      </c>
      <c r="L204" s="137">
        <v>0</v>
      </c>
    </row>
    <row r="205" spans="1:12" hidden="1">
      <c r="A205" s="130">
        <v>3</v>
      </c>
      <c r="B205" s="131">
        <v>1</v>
      </c>
      <c r="C205" s="131">
        <v>1</v>
      </c>
      <c r="D205" s="131">
        <v>4</v>
      </c>
      <c r="E205" s="131">
        <v>1</v>
      </c>
      <c r="F205" s="133">
        <v>3</v>
      </c>
      <c r="G205" s="132" t="s">
        <v>144</v>
      </c>
      <c r="H205" s="177">
        <v>172</v>
      </c>
      <c r="I205" s="135">
        <v>0</v>
      </c>
      <c r="J205" s="135">
        <v>0</v>
      </c>
      <c r="K205" s="135">
        <v>0</v>
      </c>
      <c r="L205" s="137">
        <v>0</v>
      </c>
    </row>
    <row r="206" spans="1:12" ht="25.5" hidden="1" customHeight="1">
      <c r="A206" s="130">
        <v>3</v>
      </c>
      <c r="B206" s="131">
        <v>1</v>
      </c>
      <c r="C206" s="131">
        <v>1</v>
      </c>
      <c r="D206" s="131">
        <v>5</v>
      </c>
      <c r="E206" s="131"/>
      <c r="F206" s="133"/>
      <c r="G206" s="132" t="s">
        <v>145</v>
      </c>
      <c r="H206" s="177">
        <v>173</v>
      </c>
      <c r="I206" s="119">
        <f t="shared" ref="I206:L207" si="19">I207</f>
        <v>0</v>
      </c>
      <c r="J206" s="160">
        <f t="shared" si="19"/>
        <v>0</v>
      </c>
      <c r="K206" s="120">
        <f t="shared" si="19"/>
        <v>0</v>
      </c>
      <c r="L206" s="119">
        <f t="shared" si="19"/>
        <v>0</v>
      </c>
    </row>
    <row r="207" spans="1:12" ht="25.5" hidden="1" customHeight="1">
      <c r="A207" s="143">
        <v>3</v>
      </c>
      <c r="B207" s="144">
        <v>1</v>
      </c>
      <c r="C207" s="144">
        <v>1</v>
      </c>
      <c r="D207" s="144">
        <v>5</v>
      </c>
      <c r="E207" s="144">
        <v>1</v>
      </c>
      <c r="F207" s="146"/>
      <c r="G207" s="132" t="s">
        <v>145</v>
      </c>
      <c r="H207" s="177">
        <v>174</v>
      </c>
      <c r="I207" s="120">
        <f t="shared" si="19"/>
        <v>0</v>
      </c>
      <c r="J207" s="120">
        <f t="shared" si="19"/>
        <v>0</v>
      </c>
      <c r="K207" s="120">
        <f t="shared" si="19"/>
        <v>0</v>
      </c>
      <c r="L207" s="120">
        <f t="shared" si="19"/>
        <v>0</v>
      </c>
    </row>
    <row r="208" spans="1:12" ht="25.5" hidden="1" customHeight="1">
      <c r="A208" s="130">
        <v>3</v>
      </c>
      <c r="B208" s="131">
        <v>1</v>
      </c>
      <c r="C208" s="131">
        <v>1</v>
      </c>
      <c r="D208" s="131">
        <v>5</v>
      </c>
      <c r="E208" s="131">
        <v>1</v>
      </c>
      <c r="F208" s="133">
        <v>1</v>
      </c>
      <c r="G208" s="132" t="s">
        <v>145</v>
      </c>
      <c r="H208" s="177">
        <v>175</v>
      </c>
      <c r="I208" s="135">
        <v>0</v>
      </c>
      <c r="J208" s="137">
        <v>0</v>
      </c>
      <c r="K208" s="137">
        <v>0</v>
      </c>
      <c r="L208" s="137">
        <v>0</v>
      </c>
    </row>
    <row r="209" spans="1:15" ht="25.5" hidden="1" customHeight="1">
      <c r="A209" s="143">
        <v>3</v>
      </c>
      <c r="B209" s="144">
        <v>1</v>
      </c>
      <c r="C209" s="144">
        <v>2</v>
      </c>
      <c r="D209" s="144"/>
      <c r="E209" s="144"/>
      <c r="F209" s="146"/>
      <c r="G209" s="145" t="s">
        <v>146</v>
      </c>
      <c r="H209" s="177">
        <v>176</v>
      </c>
      <c r="I209" s="119">
        <f t="shared" ref="I209:L210" si="20">I210</f>
        <v>0</v>
      </c>
      <c r="J209" s="163">
        <f t="shared" si="20"/>
        <v>0</v>
      </c>
      <c r="K209" s="128">
        <f t="shared" si="20"/>
        <v>0</v>
      </c>
      <c r="L209" s="129">
        <f t="shared" si="20"/>
        <v>0</v>
      </c>
    </row>
    <row r="210" spans="1:15" ht="25.5" hidden="1" customHeight="1">
      <c r="A210" s="130">
        <v>3</v>
      </c>
      <c r="B210" s="131">
        <v>1</v>
      </c>
      <c r="C210" s="131">
        <v>2</v>
      </c>
      <c r="D210" s="131">
        <v>1</v>
      </c>
      <c r="E210" s="131"/>
      <c r="F210" s="133"/>
      <c r="G210" s="145" t="s">
        <v>146</v>
      </c>
      <c r="H210" s="177">
        <v>177</v>
      </c>
      <c r="I210" s="140">
        <f t="shared" si="20"/>
        <v>0</v>
      </c>
      <c r="J210" s="160">
        <f t="shared" si="20"/>
        <v>0</v>
      </c>
      <c r="K210" s="120">
        <f t="shared" si="20"/>
        <v>0</v>
      </c>
      <c r="L210" s="119">
        <f t="shared" si="20"/>
        <v>0</v>
      </c>
    </row>
    <row r="211" spans="1:15" ht="25.5" hidden="1" customHeight="1">
      <c r="A211" s="125">
        <v>3</v>
      </c>
      <c r="B211" s="123">
        <v>1</v>
      </c>
      <c r="C211" s="123">
        <v>2</v>
      </c>
      <c r="D211" s="123">
        <v>1</v>
      </c>
      <c r="E211" s="123">
        <v>1</v>
      </c>
      <c r="F211" s="126"/>
      <c r="G211" s="145" t="s">
        <v>146</v>
      </c>
      <c r="H211" s="177">
        <v>178</v>
      </c>
      <c r="I211" s="119">
        <f>SUM(I212:I215)</f>
        <v>0</v>
      </c>
      <c r="J211" s="162">
        <f>SUM(J212:J215)</f>
        <v>0</v>
      </c>
      <c r="K211" s="141">
        <f>SUM(K212:K215)</f>
        <v>0</v>
      </c>
      <c r="L211" s="140">
        <f>SUM(L212:L215)</f>
        <v>0</v>
      </c>
    </row>
    <row r="212" spans="1:15" ht="38.25" hidden="1" customHeight="1">
      <c r="A212" s="130">
        <v>3</v>
      </c>
      <c r="B212" s="131">
        <v>1</v>
      </c>
      <c r="C212" s="131">
        <v>2</v>
      </c>
      <c r="D212" s="131">
        <v>1</v>
      </c>
      <c r="E212" s="131">
        <v>1</v>
      </c>
      <c r="F212" s="133">
        <v>2</v>
      </c>
      <c r="G212" s="132" t="s">
        <v>422</v>
      </c>
      <c r="H212" s="177">
        <v>179</v>
      </c>
      <c r="I212" s="137">
        <v>0</v>
      </c>
      <c r="J212" s="137">
        <v>0</v>
      </c>
      <c r="K212" s="137">
        <v>0</v>
      </c>
      <c r="L212" s="137">
        <v>0</v>
      </c>
    </row>
    <row r="213" spans="1:15" hidden="1">
      <c r="A213" s="130">
        <v>3</v>
      </c>
      <c r="B213" s="131">
        <v>1</v>
      </c>
      <c r="C213" s="131">
        <v>2</v>
      </c>
      <c r="D213" s="130">
        <v>1</v>
      </c>
      <c r="E213" s="131">
        <v>1</v>
      </c>
      <c r="F213" s="133">
        <v>3</v>
      </c>
      <c r="G213" s="132" t="s">
        <v>147</v>
      </c>
      <c r="H213" s="177">
        <v>180</v>
      </c>
      <c r="I213" s="137">
        <v>0</v>
      </c>
      <c r="J213" s="137">
        <v>0</v>
      </c>
      <c r="K213" s="137">
        <v>0</v>
      </c>
      <c r="L213" s="137">
        <v>0</v>
      </c>
    </row>
    <row r="214" spans="1:15" ht="25.5" hidden="1" customHeight="1">
      <c r="A214" s="130">
        <v>3</v>
      </c>
      <c r="B214" s="131">
        <v>1</v>
      </c>
      <c r="C214" s="131">
        <v>2</v>
      </c>
      <c r="D214" s="130">
        <v>1</v>
      </c>
      <c r="E214" s="131">
        <v>1</v>
      </c>
      <c r="F214" s="133">
        <v>4</v>
      </c>
      <c r="G214" s="132" t="s">
        <v>148</v>
      </c>
      <c r="H214" s="177">
        <v>181</v>
      </c>
      <c r="I214" s="137">
        <v>0</v>
      </c>
      <c r="J214" s="137">
        <v>0</v>
      </c>
      <c r="K214" s="137">
        <v>0</v>
      </c>
      <c r="L214" s="137">
        <v>0</v>
      </c>
    </row>
    <row r="215" spans="1:15" hidden="1">
      <c r="A215" s="143">
        <v>3</v>
      </c>
      <c r="B215" s="152">
        <v>1</v>
      </c>
      <c r="C215" s="152">
        <v>2</v>
      </c>
      <c r="D215" s="151">
        <v>1</v>
      </c>
      <c r="E215" s="152">
        <v>1</v>
      </c>
      <c r="F215" s="153">
        <v>5</v>
      </c>
      <c r="G215" s="154" t="s">
        <v>149</v>
      </c>
      <c r="H215" s="177">
        <v>182</v>
      </c>
      <c r="I215" s="137">
        <v>0</v>
      </c>
      <c r="J215" s="137">
        <v>0</v>
      </c>
      <c r="K215" s="137">
        <v>0</v>
      </c>
      <c r="L215" s="185">
        <v>0</v>
      </c>
    </row>
    <row r="216" spans="1:15" hidden="1">
      <c r="A216" s="130">
        <v>3</v>
      </c>
      <c r="B216" s="131">
        <v>1</v>
      </c>
      <c r="C216" s="131">
        <v>3</v>
      </c>
      <c r="D216" s="130"/>
      <c r="E216" s="131"/>
      <c r="F216" s="133"/>
      <c r="G216" s="132" t="s">
        <v>150</v>
      </c>
      <c r="H216" s="177">
        <v>183</v>
      </c>
      <c r="I216" s="119">
        <f>SUM(I217+I220)</f>
        <v>0</v>
      </c>
      <c r="J216" s="160">
        <f>SUM(J217+J220)</f>
        <v>0</v>
      </c>
      <c r="K216" s="120">
        <f>SUM(K217+K220)</f>
        <v>0</v>
      </c>
      <c r="L216" s="119">
        <f>SUM(L217+L220)</f>
        <v>0</v>
      </c>
    </row>
    <row r="217" spans="1:15" ht="25.5" hidden="1" customHeight="1">
      <c r="A217" s="125">
        <v>3</v>
      </c>
      <c r="B217" s="123">
        <v>1</v>
      </c>
      <c r="C217" s="123">
        <v>3</v>
      </c>
      <c r="D217" s="125">
        <v>1</v>
      </c>
      <c r="E217" s="130"/>
      <c r="F217" s="126"/>
      <c r="G217" s="124" t="s">
        <v>151</v>
      </c>
      <c r="H217" s="177">
        <v>184</v>
      </c>
      <c r="I217" s="140">
        <f t="shared" ref="I217:L218" si="21">I218</f>
        <v>0</v>
      </c>
      <c r="J217" s="162">
        <f t="shared" si="21"/>
        <v>0</v>
      </c>
      <c r="K217" s="141">
        <f t="shared" si="21"/>
        <v>0</v>
      </c>
      <c r="L217" s="140">
        <f t="shared" si="21"/>
        <v>0</v>
      </c>
    </row>
    <row r="218" spans="1:15" ht="25.5" hidden="1" customHeight="1">
      <c r="A218" s="130">
        <v>3</v>
      </c>
      <c r="B218" s="131">
        <v>1</v>
      </c>
      <c r="C218" s="131">
        <v>3</v>
      </c>
      <c r="D218" s="130">
        <v>1</v>
      </c>
      <c r="E218" s="130">
        <v>1</v>
      </c>
      <c r="F218" s="133"/>
      <c r="G218" s="124" t="s">
        <v>151</v>
      </c>
      <c r="H218" s="177">
        <v>185</v>
      </c>
      <c r="I218" s="119">
        <f t="shared" si="21"/>
        <v>0</v>
      </c>
      <c r="J218" s="160">
        <f t="shared" si="21"/>
        <v>0</v>
      </c>
      <c r="K218" s="120">
        <f t="shared" si="21"/>
        <v>0</v>
      </c>
      <c r="L218" s="119">
        <f t="shared" si="21"/>
        <v>0</v>
      </c>
    </row>
    <row r="219" spans="1:15" ht="25.5" hidden="1" customHeight="1">
      <c r="A219" s="130">
        <v>3</v>
      </c>
      <c r="B219" s="132">
        <v>1</v>
      </c>
      <c r="C219" s="130">
        <v>3</v>
      </c>
      <c r="D219" s="131">
        <v>1</v>
      </c>
      <c r="E219" s="131">
        <v>1</v>
      </c>
      <c r="F219" s="133">
        <v>1</v>
      </c>
      <c r="G219" s="124" t="s">
        <v>151</v>
      </c>
      <c r="H219" s="177">
        <v>186</v>
      </c>
      <c r="I219" s="185">
        <v>0</v>
      </c>
      <c r="J219" s="185">
        <v>0</v>
      </c>
      <c r="K219" s="185">
        <v>0</v>
      </c>
      <c r="L219" s="185">
        <v>0</v>
      </c>
    </row>
    <row r="220" spans="1:15" hidden="1">
      <c r="A220" s="130">
        <v>3</v>
      </c>
      <c r="B220" s="132">
        <v>1</v>
      </c>
      <c r="C220" s="130">
        <v>3</v>
      </c>
      <c r="D220" s="131">
        <v>2</v>
      </c>
      <c r="E220" s="131"/>
      <c r="F220" s="133"/>
      <c r="G220" s="132" t="s">
        <v>152</v>
      </c>
      <c r="H220" s="177">
        <v>187</v>
      </c>
      <c r="I220" s="119">
        <f>I221</f>
        <v>0</v>
      </c>
      <c r="J220" s="160">
        <f>J221</f>
        <v>0</v>
      </c>
      <c r="K220" s="120">
        <f>K221</f>
        <v>0</v>
      </c>
      <c r="L220" s="119">
        <f>L221</f>
        <v>0</v>
      </c>
    </row>
    <row r="221" spans="1:15" hidden="1">
      <c r="A221" s="125">
        <v>3</v>
      </c>
      <c r="B221" s="124">
        <v>1</v>
      </c>
      <c r="C221" s="125">
        <v>3</v>
      </c>
      <c r="D221" s="123">
        <v>2</v>
      </c>
      <c r="E221" s="123">
        <v>1</v>
      </c>
      <c r="F221" s="126"/>
      <c r="G221" s="132" t="s">
        <v>152</v>
      </c>
      <c r="H221" s="177">
        <v>188</v>
      </c>
      <c r="I221" s="119">
        <f>SUM(I222:I227)</f>
        <v>0</v>
      </c>
      <c r="J221" s="119">
        <f>SUM(J222:J227)</f>
        <v>0</v>
      </c>
      <c r="K221" s="119">
        <f>SUM(K222:K227)</f>
        <v>0</v>
      </c>
      <c r="L221" s="119">
        <f>SUM(L222:L227)</f>
        <v>0</v>
      </c>
      <c r="M221" s="192"/>
      <c r="N221" s="192"/>
      <c r="O221" s="192"/>
    </row>
    <row r="222" spans="1:15" hidden="1">
      <c r="A222" s="130">
        <v>3</v>
      </c>
      <c r="B222" s="132">
        <v>1</v>
      </c>
      <c r="C222" s="130">
        <v>3</v>
      </c>
      <c r="D222" s="131">
        <v>2</v>
      </c>
      <c r="E222" s="131">
        <v>1</v>
      </c>
      <c r="F222" s="133">
        <v>1</v>
      </c>
      <c r="G222" s="132" t="s">
        <v>153</v>
      </c>
      <c r="H222" s="177">
        <v>189</v>
      </c>
      <c r="I222" s="137">
        <v>0</v>
      </c>
      <c r="J222" s="137">
        <v>0</v>
      </c>
      <c r="K222" s="137">
        <v>0</v>
      </c>
      <c r="L222" s="185">
        <v>0</v>
      </c>
    </row>
    <row r="223" spans="1:15" ht="25.5" hidden="1" customHeight="1">
      <c r="A223" s="130">
        <v>3</v>
      </c>
      <c r="B223" s="132">
        <v>1</v>
      </c>
      <c r="C223" s="130">
        <v>3</v>
      </c>
      <c r="D223" s="131">
        <v>2</v>
      </c>
      <c r="E223" s="131">
        <v>1</v>
      </c>
      <c r="F223" s="133">
        <v>2</v>
      </c>
      <c r="G223" s="132" t="s">
        <v>154</v>
      </c>
      <c r="H223" s="177">
        <v>190</v>
      </c>
      <c r="I223" s="137">
        <v>0</v>
      </c>
      <c r="J223" s="137">
        <v>0</v>
      </c>
      <c r="K223" s="137">
        <v>0</v>
      </c>
      <c r="L223" s="137">
        <v>0</v>
      </c>
    </row>
    <row r="224" spans="1:15" hidden="1">
      <c r="A224" s="130">
        <v>3</v>
      </c>
      <c r="B224" s="132">
        <v>1</v>
      </c>
      <c r="C224" s="130">
        <v>3</v>
      </c>
      <c r="D224" s="131">
        <v>2</v>
      </c>
      <c r="E224" s="131">
        <v>1</v>
      </c>
      <c r="F224" s="133">
        <v>3</v>
      </c>
      <c r="G224" s="132" t="s">
        <v>155</v>
      </c>
      <c r="H224" s="177">
        <v>191</v>
      </c>
      <c r="I224" s="137">
        <v>0</v>
      </c>
      <c r="J224" s="137">
        <v>0</v>
      </c>
      <c r="K224" s="137">
        <v>0</v>
      </c>
      <c r="L224" s="137">
        <v>0</v>
      </c>
    </row>
    <row r="225" spans="1:12" ht="25.5" hidden="1" customHeight="1">
      <c r="A225" s="130">
        <v>3</v>
      </c>
      <c r="B225" s="132">
        <v>1</v>
      </c>
      <c r="C225" s="130">
        <v>3</v>
      </c>
      <c r="D225" s="131">
        <v>2</v>
      </c>
      <c r="E225" s="131">
        <v>1</v>
      </c>
      <c r="F225" s="133">
        <v>4</v>
      </c>
      <c r="G225" s="132" t="s">
        <v>423</v>
      </c>
      <c r="H225" s="177">
        <v>192</v>
      </c>
      <c r="I225" s="137">
        <v>0</v>
      </c>
      <c r="J225" s="137">
        <v>0</v>
      </c>
      <c r="K225" s="137">
        <v>0</v>
      </c>
      <c r="L225" s="185">
        <v>0</v>
      </c>
    </row>
    <row r="226" spans="1:12" hidden="1">
      <c r="A226" s="130">
        <v>3</v>
      </c>
      <c r="B226" s="132">
        <v>1</v>
      </c>
      <c r="C226" s="130">
        <v>3</v>
      </c>
      <c r="D226" s="131">
        <v>2</v>
      </c>
      <c r="E226" s="131">
        <v>1</v>
      </c>
      <c r="F226" s="133">
        <v>5</v>
      </c>
      <c r="G226" s="124" t="s">
        <v>156</v>
      </c>
      <c r="H226" s="177">
        <v>193</v>
      </c>
      <c r="I226" s="137">
        <v>0</v>
      </c>
      <c r="J226" s="137">
        <v>0</v>
      </c>
      <c r="K226" s="137">
        <v>0</v>
      </c>
      <c r="L226" s="137">
        <v>0</v>
      </c>
    </row>
    <row r="227" spans="1:12" hidden="1">
      <c r="A227" s="130">
        <v>3</v>
      </c>
      <c r="B227" s="132">
        <v>1</v>
      </c>
      <c r="C227" s="130">
        <v>3</v>
      </c>
      <c r="D227" s="131">
        <v>2</v>
      </c>
      <c r="E227" s="131">
        <v>1</v>
      </c>
      <c r="F227" s="133">
        <v>6</v>
      </c>
      <c r="G227" s="124" t="s">
        <v>152</v>
      </c>
      <c r="H227" s="177">
        <v>194</v>
      </c>
      <c r="I227" s="137">
        <v>0</v>
      </c>
      <c r="J227" s="137">
        <v>0</v>
      </c>
      <c r="K227" s="137">
        <v>0</v>
      </c>
      <c r="L227" s="185">
        <v>0</v>
      </c>
    </row>
    <row r="228" spans="1:12" ht="25.5" hidden="1" customHeight="1">
      <c r="A228" s="125">
        <v>3</v>
      </c>
      <c r="B228" s="123">
        <v>1</v>
      </c>
      <c r="C228" s="123">
        <v>4</v>
      </c>
      <c r="D228" s="123"/>
      <c r="E228" s="123"/>
      <c r="F228" s="126"/>
      <c r="G228" s="124" t="s">
        <v>157</v>
      </c>
      <c r="H228" s="177">
        <v>195</v>
      </c>
      <c r="I228" s="140">
        <f t="shared" ref="I228:L230" si="22">I229</f>
        <v>0</v>
      </c>
      <c r="J228" s="162">
        <f t="shared" si="22"/>
        <v>0</v>
      </c>
      <c r="K228" s="141">
        <f t="shared" si="22"/>
        <v>0</v>
      </c>
      <c r="L228" s="141">
        <f t="shared" si="22"/>
        <v>0</v>
      </c>
    </row>
    <row r="229" spans="1:12" ht="25.5" hidden="1" customHeight="1">
      <c r="A229" s="143">
        <v>3</v>
      </c>
      <c r="B229" s="152">
        <v>1</v>
      </c>
      <c r="C229" s="152">
        <v>4</v>
      </c>
      <c r="D229" s="152">
        <v>1</v>
      </c>
      <c r="E229" s="152"/>
      <c r="F229" s="153"/>
      <c r="G229" s="124" t="s">
        <v>157</v>
      </c>
      <c r="H229" s="177">
        <v>196</v>
      </c>
      <c r="I229" s="147">
        <f t="shared" si="22"/>
        <v>0</v>
      </c>
      <c r="J229" s="175">
        <f t="shared" si="22"/>
        <v>0</v>
      </c>
      <c r="K229" s="148">
        <f t="shared" si="22"/>
        <v>0</v>
      </c>
      <c r="L229" s="148">
        <f t="shared" si="22"/>
        <v>0</v>
      </c>
    </row>
    <row r="230" spans="1:12" ht="25.5" hidden="1" customHeight="1">
      <c r="A230" s="130">
        <v>3</v>
      </c>
      <c r="B230" s="131">
        <v>1</v>
      </c>
      <c r="C230" s="131">
        <v>4</v>
      </c>
      <c r="D230" s="131">
        <v>1</v>
      </c>
      <c r="E230" s="131">
        <v>1</v>
      </c>
      <c r="F230" s="133"/>
      <c r="G230" s="124" t="s">
        <v>158</v>
      </c>
      <c r="H230" s="177">
        <v>197</v>
      </c>
      <c r="I230" s="119">
        <f t="shared" si="22"/>
        <v>0</v>
      </c>
      <c r="J230" s="160">
        <f t="shared" si="22"/>
        <v>0</v>
      </c>
      <c r="K230" s="120">
        <f t="shared" si="22"/>
        <v>0</v>
      </c>
      <c r="L230" s="120">
        <f t="shared" si="22"/>
        <v>0</v>
      </c>
    </row>
    <row r="231" spans="1:12" ht="25.5" hidden="1" customHeight="1">
      <c r="A231" s="134">
        <v>3</v>
      </c>
      <c r="B231" s="130">
        <v>1</v>
      </c>
      <c r="C231" s="131">
        <v>4</v>
      </c>
      <c r="D231" s="131">
        <v>1</v>
      </c>
      <c r="E231" s="131">
        <v>1</v>
      </c>
      <c r="F231" s="133">
        <v>1</v>
      </c>
      <c r="G231" s="124" t="s">
        <v>158</v>
      </c>
      <c r="H231" s="177">
        <v>198</v>
      </c>
      <c r="I231" s="137">
        <v>0</v>
      </c>
      <c r="J231" s="137">
        <v>0</v>
      </c>
      <c r="K231" s="137">
        <v>0</v>
      </c>
      <c r="L231" s="137">
        <v>0</v>
      </c>
    </row>
    <row r="232" spans="1:12" ht="25.5" hidden="1" customHeight="1">
      <c r="A232" s="134">
        <v>3</v>
      </c>
      <c r="B232" s="131">
        <v>1</v>
      </c>
      <c r="C232" s="131">
        <v>5</v>
      </c>
      <c r="D232" s="131"/>
      <c r="E232" s="131"/>
      <c r="F232" s="133"/>
      <c r="G232" s="132" t="s">
        <v>424</v>
      </c>
      <c r="H232" s="177">
        <v>199</v>
      </c>
      <c r="I232" s="119">
        <f t="shared" ref="I232:L233" si="23">I233</f>
        <v>0</v>
      </c>
      <c r="J232" s="119">
        <f t="shared" si="23"/>
        <v>0</v>
      </c>
      <c r="K232" s="119">
        <f t="shared" si="23"/>
        <v>0</v>
      </c>
      <c r="L232" s="119">
        <f t="shared" si="23"/>
        <v>0</v>
      </c>
    </row>
    <row r="233" spans="1:12" ht="25.5" hidden="1" customHeight="1">
      <c r="A233" s="134">
        <v>3</v>
      </c>
      <c r="B233" s="131">
        <v>1</v>
      </c>
      <c r="C233" s="131">
        <v>5</v>
      </c>
      <c r="D233" s="131">
        <v>1</v>
      </c>
      <c r="E233" s="131"/>
      <c r="F233" s="133"/>
      <c r="G233" s="132" t="s">
        <v>424</v>
      </c>
      <c r="H233" s="177">
        <v>200</v>
      </c>
      <c r="I233" s="119">
        <f t="shared" si="23"/>
        <v>0</v>
      </c>
      <c r="J233" s="119">
        <f t="shared" si="23"/>
        <v>0</v>
      </c>
      <c r="K233" s="119">
        <f t="shared" si="23"/>
        <v>0</v>
      </c>
      <c r="L233" s="119">
        <f t="shared" si="23"/>
        <v>0</v>
      </c>
    </row>
    <row r="234" spans="1:12" ht="25.5" hidden="1" customHeight="1">
      <c r="A234" s="134">
        <v>3</v>
      </c>
      <c r="B234" s="131">
        <v>1</v>
      </c>
      <c r="C234" s="131">
        <v>5</v>
      </c>
      <c r="D234" s="131">
        <v>1</v>
      </c>
      <c r="E234" s="131">
        <v>1</v>
      </c>
      <c r="F234" s="133"/>
      <c r="G234" s="132" t="s">
        <v>424</v>
      </c>
      <c r="H234" s="177">
        <v>201</v>
      </c>
      <c r="I234" s="119">
        <f>SUM(I235:I237)</f>
        <v>0</v>
      </c>
      <c r="J234" s="119">
        <f>SUM(J235:J237)</f>
        <v>0</v>
      </c>
      <c r="K234" s="119">
        <f>SUM(K235:K237)</f>
        <v>0</v>
      </c>
      <c r="L234" s="119">
        <f>SUM(L235:L237)</f>
        <v>0</v>
      </c>
    </row>
    <row r="235" spans="1:12" hidden="1">
      <c r="A235" s="134">
        <v>3</v>
      </c>
      <c r="B235" s="131">
        <v>1</v>
      </c>
      <c r="C235" s="131">
        <v>5</v>
      </c>
      <c r="D235" s="131">
        <v>1</v>
      </c>
      <c r="E235" s="131">
        <v>1</v>
      </c>
      <c r="F235" s="133">
        <v>1</v>
      </c>
      <c r="G235" s="187" t="s">
        <v>159</v>
      </c>
      <c r="H235" s="177">
        <v>202</v>
      </c>
      <c r="I235" s="137">
        <v>0</v>
      </c>
      <c r="J235" s="137">
        <v>0</v>
      </c>
      <c r="K235" s="137">
        <v>0</v>
      </c>
      <c r="L235" s="137">
        <v>0</v>
      </c>
    </row>
    <row r="236" spans="1:12" hidden="1">
      <c r="A236" s="134">
        <v>3</v>
      </c>
      <c r="B236" s="131">
        <v>1</v>
      </c>
      <c r="C236" s="131">
        <v>5</v>
      </c>
      <c r="D236" s="131">
        <v>1</v>
      </c>
      <c r="E236" s="131">
        <v>1</v>
      </c>
      <c r="F236" s="133">
        <v>2</v>
      </c>
      <c r="G236" s="187" t="s">
        <v>160</v>
      </c>
      <c r="H236" s="177">
        <v>203</v>
      </c>
      <c r="I236" s="137">
        <v>0</v>
      </c>
      <c r="J236" s="137">
        <v>0</v>
      </c>
      <c r="K236" s="137">
        <v>0</v>
      </c>
      <c r="L236" s="137">
        <v>0</v>
      </c>
    </row>
    <row r="237" spans="1:12" ht="25.5" hidden="1" customHeight="1">
      <c r="A237" s="134">
        <v>3</v>
      </c>
      <c r="B237" s="131">
        <v>1</v>
      </c>
      <c r="C237" s="131">
        <v>5</v>
      </c>
      <c r="D237" s="131">
        <v>1</v>
      </c>
      <c r="E237" s="131">
        <v>1</v>
      </c>
      <c r="F237" s="133">
        <v>3</v>
      </c>
      <c r="G237" s="187" t="s">
        <v>161</v>
      </c>
      <c r="H237" s="177">
        <v>204</v>
      </c>
      <c r="I237" s="137">
        <v>0</v>
      </c>
      <c r="J237" s="137">
        <v>0</v>
      </c>
      <c r="K237" s="137">
        <v>0</v>
      </c>
      <c r="L237" s="137">
        <v>0</v>
      </c>
    </row>
    <row r="238" spans="1:12" ht="38.25" hidden="1" customHeight="1">
      <c r="A238" s="115">
        <v>3</v>
      </c>
      <c r="B238" s="116">
        <v>2</v>
      </c>
      <c r="C238" s="116"/>
      <c r="D238" s="116"/>
      <c r="E238" s="116"/>
      <c r="F238" s="118"/>
      <c r="G238" s="117" t="s">
        <v>162</v>
      </c>
      <c r="H238" s="177">
        <v>205</v>
      </c>
      <c r="I238" s="119">
        <f>SUM(I239+I271)</f>
        <v>0</v>
      </c>
      <c r="J238" s="160">
        <f>SUM(J239+J271)</f>
        <v>0</v>
      </c>
      <c r="K238" s="120">
        <f>SUM(K239+K271)</f>
        <v>0</v>
      </c>
      <c r="L238" s="120">
        <f>SUM(L239+L271)</f>
        <v>0</v>
      </c>
    </row>
    <row r="239" spans="1:12" ht="38.25" hidden="1" customHeight="1">
      <c r="A239" s="143">
        <v>3</v>
      </c>
      <c r="B239" s="151">
        <v>2</v>
      </c>
      <c r="C239" s="152">
        <v>1</v>
      </c>
      <c r="D239" s="152"/>
      <c r="E239" s="152"/>
      <c r="F239" s="153"/>
      <c r="G239" s="154" t="s">
        <v>163</v>
      </c>
      <c r="H239" s="177">
        <v>206</v>
      </c>
      <c r="I239" s="147">
        <f>SUM(I240+I249+I253+I257+I261+I264+I267)</f>
        <v>0</v>
      </c>
      <c r="J239" s="175">
        <f>SUM(J240+J249+J253+J257+J261+J264+J267)</f>
        <v>0</v>
      </c>
      <c r="K239" s="148">
        <f>SUM(K240+K249+K253+K257+K261+K264+K267)</f>
        <v>0</v>
      </c>
      <c r="L239" s="148">
        <f>SUM(L240+L249+L253+L257+L261+L264+L267)</f>
        <v>0</v>
      </c>
    </row>
    <row r="240" spans="1:12" hidden="1">
      <c r="A240" s="130">
        <v>3</v>
      </c>
      <c r="B240" s="131">
        <v>2</v>
      </c>
      <c r="C240" s="131">
        <v>1</v>
      </c>
      <c r="D240" s="131">
        <v>1</v>
      </c>
      <c r="E240" s="131"/>
      <c r="F240" s="133"/>
      <c r="G240" s="132" t="s">
        <v>164</v>
      </c>
      <c r="H240" s="177">
        <v>207</v>
      </c>
      <c r="I240" s="147">
        <f>I241</f>
        <v>0</v>
      </c>
      <c r="J240" s="147">
        <f>J241</f>
        <v>0</v>
      </c>
      <c r="K240" s="147">
        <f>K241</f>
        <v>0</v>
      </c>
      <c r="L240" s="147">
        <f>L241</f>
        <v>0</v>
      </c>
    </row>
    <row r="241" spans="1:12" hidden="1">
      <c r="A241" s="130">
        <v>3</v>
      </c>
      <c r="B241" s="130">
        <v>2</v>
      </c>
      <c r="C241" s="131">
        <v>1</v>
      </c>
      <c r="D241" s="131">
        <v>1</v>
      </c>
      <c r="E241" s="131">
        <v>1</v>
      </c>
      <c r="F241" s="133"/>
      <c r="G241" s="132" t="s">
        <v>165</v>
      </c>
      <c r="H241" s="177">
        <v>208</v>
      </c>
      <c r="I241" s="119">
        <f>SUM(I242:I242)</f>
        <v>0</v>
      </c>
      <c r="J241" s="160">
        <f>SUM(J242:J242)</f>
        <v>0</v>
      </c>
      <c r="K241" s="120">
        <f>SUM(K242:K242)</f>
        <v>0</v>
      </c>
      <c r="L241" s="120">
        <f>SUM(L242:L242)</f>
        <v>0</v>
      </c>
    </row>
    <row r="242" spans="1:12" hidden="1">
      <c r="A242" s="143">
        <v>3</v>
      </c>
      <c r="B242" s="143">
        <v>2</v>
      </c>
      <c r="C242" s="152">
        <v>1</v>
      </c>
      <c r="D242" s="152">
        <v>1</v>
      </c>
      <c r="E242" s="152">
        <v>1</v>
      </c>
      <c r="F242" s="153">
        <v>1</v>
      </c>
      <c r="G242" s="154" t="s">
        <v>165</v>
      </c>
      <c r="H242" s="177">
        <v>209</v>
      </c>
      <c r="I242" s="137">
        <v>0</v>
      </c>
      <c r="J242" s="137">
        <v>0</v>
      </c>
      <c r="K242" s="137">
        <v>0</v>
      </c>
      <c r="L242" s="137">
        <v>0</v>
      </c>
    </row>
    <row r="243" spans="1:12" hidden="1">
      <c r="A243" s="143">
        <v>3</v>
      </c>
      <c r="B243" s="152">
        <v>2</v>
      </c>
      <c r="C243" s="152">
        <v>1</v>
      </c>
      <c r="D243" s="152">
        <v>1</v>
      </c>
      <c r="E243" s="152">
        <v>2</v>
      </c>
      <c r="F243" s="153"/>
      <c r="G243" s="154" t="s">
        <v>166</v>
      </c>
      <c r="H243" s="177">
        <v>210</v>
      </c>
      <c r="I243" s="119">
        <f>SUM(I244:I245)</f>
        <v>0</v>
      </c>
      <c r="J243" s="119">
        <f>SUM(J244:J245)</f>
        <v>0</v>
      </c>
      <c r="K243" s="119">
        <f>SUM(K244:K245)</f>
        <v>0</v>
      </c>
      <c r="L243" s="119">
        <f>SUM(L244:L245)</f>
        <v>0</v>
      </c>
    </row>
    <row r="244" spans="1:12" hidden="1">
      <c r="A244" s="143">
        <v>3</v>
      </c>
      <c r="B244" s="152">
        <v>2</v>
      </c>
      <c r="C244" s="152">
        <v>1</v>
      </c>
      <c r="D244" s="152">
        <v>1</v>
      </c>
      <c r="E244" s="152">
        <v>2</v>
      </c>
      <c r="F244" s="153">
        <v>1</v>
      </c>
      <c r="G244" s="154" t="s">
        <v>167</v>
      </c>
      <c r="H244" s="177">
        <v>211</v>
      </c>
      <c r="I244" s="137">
        <v>0</v>
      </c>
      <c r="J244" s="137">
        <v>0</v>
      </c>
      <c r="K244" s="137">
        <v>0</v>
      </c>
      <c r="L244" s="137">
        <v>0</v>
      </c>
    </row>
    <row r="245" spans="1:12" hidden="1">
      <c r="A245" s="143">
        <v>3</v>
      </c>
      <c r="B245" s="152">
        <v>2</v>
      </c>
      <c r="C245" s="152">
        <v>1</v>
      </c>
      <c r="D245" s="152">
        <v>1</v>
      </c>
      <c r="E245" s="152">
        <v>2</v>
      </c>
      <c r="F245" s="153">
        <v>2</v>
      </c>
      <c r="G245" s="154" t="s">
        <v>168</v>
      </c>
      <c r="H245" s="177">
        <v>212</v>
      </c>
      <c r="I245" s="137">
        <v>0</v>
      </c>
      <c r="J245" s="137">
        <v>0</v>
      </c>
      <c r="K245" s="137">
        <v>0</v>
      </c>
      <c r="L245" s="137">
        <v>0</v>
      </c>
    </row>
    <row r="246" spans="1:12" hidden="1">
      <c r="A246" s="143">
        <v>3</v>
      </c>
      <c r="B246" s="152">
        <v>2</v>
      </c>
      <c r="C246" s="152">
        <v>1</v>
      </c>
      <c r="D246" s="152">
        <v>1</v>
      </c>
      <c r="E246" s="152">
        <v>3</v>
      </c>
      <c r="F246" s="193"/>
      <c r="G246" s="154" t="s">
        <v>169</v>
      </c>
      <c r="H246" s="177">
        <v>213</v>
      </c>
      <c r="I246" s="119">
        <f>SUM(I247:I248)</f>
        <v>0</v>
      </c>
      <c r="J246" s="119">
        <f>SUM(J247:J248)</f>
        <v>0</v>
      </c>
      <c r="K246" s="119">
        <f>SUM(K247:K248)</f>
        <v>0</v>
      </c>
      <c r="L246" s="119">
        <f>SUM(L247:L248)</f>
        <v>0</v>
      </c>
    </row>
    <row r="247" spans="1:12" hidden="1">
      <c r="A247" s="143">
        <v>3</v>
      </c>
      <c r="B247" s="152">
        <v>2</v>
      </c>
      <c r="C247" s="152">
        <v>1</v>
      </c>
      <c r="D247" s="152">
        <v>1</v>
      </c>
      <c r="E247" s="152">
        <v>3</v>
      </c>
      <c r="F247" s="153">
        <v>1</v>
      </c>
      <c r="G247" s="154" t="s">
        <v>170</v>
      </c>
      <c r="H247" s="177">
        <v>214</v>
      </c>
      <c r="I247" s="137">
        <v>0</v>
      </c>
      <c r="J247" s="137">
        <v>0</v>
      </c>
      <c r="K247" s="137">
        <v>0</v>
      </c>
      <c r="L247" s="137">
        <v>0</v>
      </c>
    </row>
    <row r="248" spans="1:12" hidden="1">
      <c r="A248" s="143">
        <v>3</v>
      </c>
      <c r="B248" s="152">
        <v>2</v>
      </c>
      <c r="C248" s="152">
        <v>1</v>
      </c>
      <c r="D248" s="152">
        <v>1</v>
      </c>
      <c r="E248" s="152">
        <v>3</v>
      </c>
      <c r="F248" s="153">
        <v>2</v>
      </c>
      <c r="G248" s="154" t="s">
        <v>171</v>
      </c>
      <c r="H248" s="177">
        <v>215</v>
      </c>
      <c r="I248" s="137">
        <v>0</v>
      </c>
      <c r="J248" s="137">
        <v>0</v>
      </c>
      <c r="K248" s="137">
        <v>0</v>
      </c>
      <c r="L248" s="137">
        <v>0</v>
      </c>
    </row>
    <row r="249" spans="1:12" hidden="1">
      <c r="A249" s="130">
        <v>3</v>
      </c>
      <c r="B249" s="131">
        <v>2</v>
      </c>
      <c r="C249" s="131">
        <v>1</v>
      </c>
      <c r="D249" s="131">
        <v>2</v>
      </c>
      <c r="E249" s="131"/>
      <c r="F249" s="133"/>
      <c r="G249" s="132" t="s">
        <v>172</v>
      </c>
      <c r="H249" s="177">
        <v>216</v>
      </c>
      <c r="I249" s="119">
        <f>I250</f>
        <v>0</v>
      </c>
      <c r="J249" s="119">
        <f>J250</f>
        <v>0</v>
      </c>
      <c r="K249" s="119">
        <f>K250</f>
        <v>0</v>
      </c>
      <c r="L249" s="119">
        <f>L250</f>
        <v>0</v>
      </c>
    </row>
    <row r="250" spans="1:12" hidden="1">
      <c r="A250" s="130">
        <v>3</v>
      </c>
      <c r="B250" s="131">
        <v>2</v>
      </c>
      <c r="C250" s="131">
        <v>1</v>
      </c>
      <c r="D250" s="131">
        <v>2</v>
      </c>
      <c r="E250" s="131">
        <v>1</v>
      </c>
      <c r="F250" s="133"/>
      <c r="G250" s="132" t="s">
        <v>172</v>
      </c>
      <c r="H250" s="177">
        <v>217</v>
      </c>
      <c r="I250" s="119">
        <f>SUM(I251:I252)</f>
        <v>0</v>
      </c>
      <c r="J250" s="160">
        <f>SUM(J251:J252)</f>
        <v>0</v>
      </c>
      <c r="K250" s="120">
        <f>SUM(K251:K252)</f>
        <v>0</v>
      </c>
      <c r="L250" s="120">
        <f>SUM(L251:L252)</f>
        <v>0</v>
      </c>
    </row>
    <row r="251" spans="1:12" ht="25.5" hidden="1" customHeight="1">
      <c r="A251" s="143">
        <v>3</v>
      </c>
      <c r="B251" s="151">
        <v>2</v>
      </c>
      <c r="C251" s="152">
        <v>1</v>
      </c>
      <c r="D251" s="152">
        <v>2</v>
      </c>
      <c r="E251" s="152">
        <v>1</v>
      </c>
      <c r="F251" s="153">
        <v>1</v>
      </c>
      <c r="G251" s="154" t="s">
        <v>173</v>
      </c>
      <c r="H251" s="177">
        <v>218</v>
      </c>
      <c r="I251" s="137">
        <v>0</v>
      </c>
      <c r="J251" s="137">
        <v>0</v>
      </c>
      <c r="K251" s="137">
        <v>0</v>
      </c>
      <c r="L251" s="137">
        <v>0</v>
      </c>
    </row>
    <row r="252" spans="1:12" ht="25.5" hidden="1" customHeight="1">
      <c r="A252" s="130">
        <v>3</v>
      </c>
      <c r="B252" s="131">
        <v>2</v>
      </c>
      <c r="C252" s="131">
        <v>1</v>
      </c>
      <c r="D252" s="131">
        <v>2</v>
      </c>
      <c r="E252" s="131">
        <v>1</v>
      </c>
      <c r="F252" s="133">
        <v>2</v>
      </c>
      <c r="G252" s="132" t="s">
        <v>174</v>
      </c>
      <c r="H252" s="177">
        <v>219</v>
      </c>
      <c r="I252" s="137">
        <v>0</v>
      </c>
      <c r="J252" s="137">
        <v>0</v>
      </c>
      <c r="K252" s="137">
        <v>0</v>
      </c>
      <c r="L252" s="137">
        <v>0</v>
      </c>
    </row>
    <row r="253" spans="1:12" ht="25.5" hidden="1" customHeight="1">
      <c r="A253" s="125">
        <v>3</v>
      </c>
      <c r="B253" s="123">
        <v>2</v>
      </c>
      <c r="C253" s="123">
        <v>1</v>
      </c>
      <c r="D253" s="123">
        <v>3</v>
      </c>
      <c r="E253" s="123"/>
      <c r="F253" s="126"/>
      <c r="G253" s="124" t="s">
        <v>175</v>
      </c>
      <c r="H253" s="177">
        <v>220</v>
      </c>
      <c r="I253" s="140">
        <f>I254</f>
        <v>0</v>
      </c>
      <c r="J253" s="162">
        <f>J254</f>
        <v>0</v>
      </c>
      <c r="K253" s="141">
        <f>K254</f>
        <v>0</v>
      </c>
      <c r="L253" s="141">
        <f>L254</f>
        <v>0</v>
      </c>
    </row>
    <row r="254" spans="1:12" ht="25.5" hidden="1" customHeight="1">
      <c r="A254" s="130">
        <v>3</v>
      </c>
      <c r="B254" s="131">
        <v>2</v>
      </c>
      <c r="C254" s="131">
        <v>1</v>
      </c>
      <c r="D254" s="131">
        <v>3</v>
      </c>
      <c r="E254" s="131">
        <v>1</v>
      </c>
      <c r="F254" s="133"/>
      <c r="G254" s="124" t="s">
        <v>175</v>
      </c>
      <c r="H254" s="177">
        <v>221</v>
      </c>
      <c r="I254" s="119">
        <f>I255+I256</f>
        <v>0</v>
      </c>
      <c r="J254" s="119">
        <f>J255+J256</f>
        <v>0</v>
      </c>
      <c r="K254" s="119">
        <f>K255+K256</f>
        <v>0</v>
      </c>
      <c r="L254" s="119">
        <f>L255+L256</f>
        <v>0</v>
      </c>
    </row>
    <row r="255" spans="1:12" ht="25.5" hidden="1" customHeight="1">
      <c r="A255" s="130">
        <v>3</v>
      </c>
      <c r="B255" s="131">
        <v>2</v>
      </c>
      <c r="C255" s="131">
        <v>1</v>
      </c>
      <c r="D255" s="131">
        <v>3</v>
      </c>
      <c r="E255" s="131">
        <v>1</v>
      </c>
      <c r="F255" s="133">
        <v>1</v>
      </c>
      <c r="G255" s="132" t="s">
        <v>176</v>
      </c>
      <c r="H255" s="177">
        <v>222</v>
      </c>
      <c r="I255" s="137">
        <v>0</v>
      </c>
      <c r="J255" s="137">
        <v>0</v>
      </c>
      <c r="K255" s="137">
        <v>0</v>
      </c>
      <c r="L255" s="137">
        <v>0</v>
      </c>
    </row>
    <row r="256" spans="1:12" ht="25.5" hidden="1" customHeight="1">
      <c r="A256" s="130">
        <v>3</v>
      </c>
      <c r="B256" s="131">
        <v>2</v>
      </c>
      <c r="C256" s="131">
        <v>1</v>
      </c>
      <c r="D256" s="131">
        <v>3</v>
      </c>
      <c r="E256" s="131">
        <v>1</v>
      </c>
      <c r="F256" s="133">
        <v>2</v>
      </c>
      <c r="G256" s="132" t="s">
        <v>177</v>
      </c>
      <c r="H256" s="177">
        <v>223</v>
      </c>
      <c r="I256" s="185">
        <v>0</v>
      </c>
      <c r="J256" s="182">
        <v>0</v>
      </c>
      <c r="K256" s="185">
        <v>0</v>
      </c>
      <c r="L256" s="185">
        <v>0</v>
      </c>
    </row>
    <row r="257" spans="1:12" hidden="1">
      <c r="A257" s="130">
        <v>3</v>
      </c>
      <c r="B257" s="131">
        <v>2</v>
      </c>
      <c r="C257" s="131">
        <v>1</v>
      </c>
      <c r="D257" s="131">
        <v>4</v>
      </c>
      <c r="E257" s="131"/>
      <c r="F257" s="133"/>
      <c r="G257" s="132" t="s">
        <v>178</v>
      </c>
      <c r="H257" s="177">
        <v>224</v>
      </c>
      <c r="I257" s="119">
        <f>I258</f>
        <v>0</v>
      </c>
      <c r="J257" s="120">
        <f>J258</f>
        <v>0</v>
      </c>
      <c r="K257" s="119">
        <f>K258</f>
        <v>0</v>
      </c>
      <c r="L257" s="120">
        <f>L258</f>
        <v>0</v>
      </c>
    </row>
    <row r="258" spans="1:12" hidden="1">
      <c r="A258" s="125">
        <v>3</v>
      </c>
      <c r="B258" s="123">
        <v>2</v>
      </c>
      <c r="C258" s="123">
        <v>1</v>
      </c>
      <c r="D258" s="123">
        <v>4</v>
      </c>
      <c r="E258" s="123">
        <v>1</v>
      </c>
      <c r="F258" s="126"/>
      <c r="G258" s="124" t="s">
        <v>178</v>
      </c>
      <c r="H258" s="177">
        <v>225</v>
      </c>
      <c r="I258" s="140">
        <f>SUM(I259:I260)</f>
        <v>0</v>
      </c>
      <c r="J258" s="162">
        <f>SUM(J259:J260)</f>
        <v>0</v>
      </c>
      <c r="K258" s="141">
        <f>SUM(K259:K260)</f>
        <v>0</v>
      </c>
      <c r="L258" s="141">
        <f>SUM(L259:L260)</f>
        <v>0</v>
      </c>
    </row>
    <row r="259" spans="1:12" ht="25.5" hidden="1" customHeight="1">
      <c r="A259" s="130">
        <v>3</v>
      </c>
      <c r="B259" s="131">
        <v>2</v>
      </c>
      <c r="C259" s="131">
        <v>1</v>
      </c>
      <c r="D259" s="131">
        <v>4</v>
      </c>
      <c r="E259" s="131">
        <v>1</v>
      </c>
      <c r="F259" s="133">
        <v>1</v>
      </c>
      <c r="G259" s="132" t="s">
        <v>179</v>
      </c>
      <c r="H259" s="177">
        <v>226</v>
      </c>
      <c r="I259" s="137">
        <v>0</v>
      </c>
      <c r="J259" s="137">
        <v>0</v>
      </c>
      <c r="K259" s="137">
        <v>0</v>
      </c>
      <c r="L259" s="137">
        <v>0</v>
      </c>
    </row>
    <row r="260" spans="1:12" ht="25.5" hidden="1" customHeight="1">
      <c r="A260" s="130">
        <v>3</v>
      </c>
      <c r="B260" s="131">
        <v>2</v>
      </c>
      <c r="C260" s="131">
        <v>1</v>
      </c>
      <c r="D260" s="131">
        <v>4</v>
      </c>
      <c r="E260" s="131">
        <v>1</v>
      </c>
      <c r="F260" s="133">
        <v>2</v>
      </c>
      <c r="G260" s="132" t="s">
        <v>180</v>
      </c>
      <c r="H260" s="177">
        <v>227</v>
      </c>
      <c r="I260" s="137">
        <v>0</v>
      </c>
      <c r="J260" s="137">
        <v>0</v>
      </c>
      <c r="K260" s="137">
        <v>0</v>
      </c>
      <c r="L260" s="137">
        <v>0</v>
      </c>
    </row>
    <row r="261" spans="1:12" hidden="1">
      <c r="A261" s="130">
        <v>3</v>
      </c>
      <c r="B261" s="131">
        <v>2</v>
      </c>
      <c r="C261" s="131">
        <v>1</v>
      </c>
      <c r="D261" s="131">
        <v>5</v>
      </c>
      <c r="E261" s="131"/>
      <c r="F261" s="133"/>
      <c r="G261" s="132" t="s">
        <v>181</v>
      </c>
      <c r="H261" s="177">
        <v>228</v>
      </c>
      <c r="I261" s="119">
        <f t="shared" ref="I261:L262" si="24">I262</f>
        <v>0</v>
      </c>
      <c r="J261" s="160">
        <f t="shared" si="24"/>
        <v>0</v>
      </c>
      <c r="K261" s="120">
        <f t="shared" si="24"/>
        <v>0</v>
      </c>
      <c r="L261" s="120">
        <f t="shared" si="24"/>
        <v>0</v>
      </c>
    </row>
    <row r="262" spans="1:12" hidden="1">
      <c r="A262" s="130">
        <v>3</v>
      </c>
      <c r="B262" s="131">
        <v>2</v>
      </c>
      <c r="C262" s="131">
        <v>1</v>
      </c>
      <c r="D262" s="131">
        <v>5</v>
      </c>
      <c r="E262" s="131">
        <v>1</v>
      </c>
      <c r="F262" s="133"/>
      <c r="G262" s="132" t="s">
        <v>181</v>
      </c>
      <c r="H262" s="177">
        <v>229</v>
      </c>
      <c r="I262" s="120">
        <f t="shared" si="24"/>
        <v>0</v>
      </c>
      <c r="J262" s="160">
        <f t="shared" si="24"/>
        <v>0</v>
      </c>
      <c r="K262" s="120">
        <f t="shared" si="24"/>
        <v>0</v>
      </c>
      <c r="L262" s="120">
        <f t="shared" si="24"/>
        <v>0</v>
      </c>
    </row>
    <row r="263" spans="1:12" hidden="1">
      <c r="A263" s="151">
        <v>3</v>
      </c>
      <c r="B263" s="152">
        <v>2</v>
      </c>
      <c r="C263" s="152">
        <v>1</v>
      </c>
      <c r="D263" s="152">
        <v>5</v>
      </c>
      <c r="E263" s="152">
        <v>1</v>
      </c>
      <c r="F263" s="153">
        <v>1</v>
      </c>
      <c r="G263" s="132" t="s">
        <v>181</v>
      </c>
      <c r="H263" s="177">
        <v>230</v>
      </c>
      <c r="I263" s="185">
        <v>0</v>
      </c>
      <c r="J263" s="185">
        <v>0</v>
      </c>
      <c r="K263" s="185">
        <v>0</v>
      </c>
      <c r="L263" s="185">
        <v>0</v>
      </c>
    </row>
    <row r="264" spans="1:12" hidden="1">
      <c r="A264" s="130">
        <v>3</v>
      </c>
      <c r="B264" s="131">
        <v>2</v>
      </c>
      <c r="C264" s="131">
        <v>1</v>
      </c>
      <c r="D264" s="131">
        <v>6</v>
      </c>
      <c r="E264" s="131"/>
      <c r="F264" s="133"/>
      <c r="G264" s="132" t="s">
        <v>182</v>
      </c>
      <c r="H264" s="177">
        <v>231</v>
      </c>
      <c r="I264" s="119">
        <f t="shared" ref="I264:L265" si="25">I265</f>
        <v>0</v>
      </c>
      <c r="J264" s="160">
        <f t="shared" si="25"/>
        <v>0</v>
      </c>
      <c r="K264" s="120">
        <f t="shared" si="25"/>
        <v>0</v>
      </c>
      <c r="L264" s="120">
        <f t="shared" si="25"/>
        <v>0</v>
      </c>
    </row>
    <row r="265" spans="1:12" hidden="1">
      <c r="A265" s="130">
        <v>3</v>
      </c>
      <c r="B265" s="130">
        <v>2</v>
      </c>
      <c r="C265" s="131">
        <v>1</v>
      </c>
      <c r="D265" s="131">
        <v>6</v>
      </c>
      <c r="E265" s="131">
        <v>1</v>
      </c>
      <c r="F265" s="133"/>
      <c r="G265" s="132" t="s">
        <v>182</v>
      </c>
      <c r="H265" s="177">
        <v>232</v>
      </c>
      <c r="I265" s="119">
        <f t="shared" si="25"/>
        <v>0</v>
      </c>
      <c r="J265" s="160">
        <f t="shared" si="25"/>
        <v>0</v>
      </c>
      <c r="K265" s="120">
        <f t="shared" si="25"/>
        <v>0</v>
      </c>
      <c r="L265" s="120">
        <f t="shared" si="25"/>
        <v>0</v>
      </c>
    </row>
    <row r="266" spans="1:12" hidden="1">
      <c r="A266" s="125">
        <v>3</v>
      </c>
      <c r="B266" s="125">
        <v>2</v>
      </c>
      <c r="C266" s="131">
        <v>1</v>
      </c>
      <c r="D266" s="131">
        <v>6</v>
      </c>
      <c r="E266" s="131">
        <v>1</v>
      </c>
      <c r="F266" s="133">
        <v>1</v>
      </c>
      <c r="G266" s="132" t="s">
        <v>182</v>
      </c>
      <c r="H266" s="177">
        <v>233</v>
      </c>
      <c r="I266" s="185">
        <v>0</v>
      </c>
      <c r="J266" s="185">
        <v>0</v>
      </c>
      <c r="K266" s="185">
        <v>0</v>
      </c>
      <c r="L266" s="185">
        <v>0</v>
      </c>
    </row>
    <row r="267" spans="1:12" hidden="1">
      <c r="A267" s="130">
        <v>3</v>
      </c>
      <c r="B267" s="130">
        <v>2</v>
      </c>
      <c r="C267" s="131">
        <v>1</v>
      </c>
      <c r="D267" s="131">
        <v>7</v>
      </c>
      <c r="E267" s="131"/>
      <c r="F267" s="133"/>
      <c r="G267" s="132" t="s">
        <v>183</v>
      </c>
      <c r="H267" s="177">
        <v>234</v>
      </c>
      <c r="I267" s="119">
        <f>I268</f>
        <v>0</v>
      </c>
      <c r="J267" s="160">
        <f>J268</f>
        <v>0</v>
      </c>
      <c r="K267" s="120">
        <f>K268</f>
        <v>0</v>
      </c>
      <c r="L267" s="120">
        <f>L268</f>
        <v>0</v>
      </c>
    </row>
    <row r="268" spans="1:12" hidden="1">
      <c r="A268" s="130">
        <v>3</v>
      </c>
      <c r="B268" s="131">
        <v>2</v>
      </c>
      <c r="C268" s="131">
        <v>1</v>
      </c>
      <c r="D268" s="131">
        <v>7</v>
      </c>
      <c r="E268" s="131">
        <v>1</v>
      </c>
      <c r="F268" s="133"/>
      <c r="G268" s="132" t="s">
        <v>183</v>
      </c>
      <c r="H268" s="177">
        <v>235</v>
      </c>
      <c r="I268" s="119">
        <f>I269+I270</f>
        <v>0</v>
      </c>
      <c r="J268" s="119">
        <f>J269+J270</f>
        <v>0</v>
      </c>
      <c r="K268" s="119">
        <f>K269+K270</f>
        <v>0</v>
      </c>
      <c r="L268" s="119">
        <f>L269+L270</f>
        <v>0</v>
      </c>
    </row>
    <row r="269" spans="1:12" ht="25.5" hidden="1" customHeight="1">
      <c r="A269" s="130">
        <v>3</v>
      </c>
      <c r="B269" s="131">
        <v>2</v>
      </c>
      <c r="C269" s="131">
        <v>1</v>
      </c>
      <c r="D269" s="131">
        <v>7</v>
      </c>
      <c r="E269" s="131">
        <v>1</v>
      </c>
      <c r="F269" s="133">
        <v>1</v>
      </c>
      <c r="G269" s="132" t="s">
        <v>184</v>
      </c>
      <c r="H269" s="177">
        <v>236</v>
      </c>
      <c r="I269" s="136">
        <v>0</v>
      </c>
      <c r="J269" s="137">
        <v>0</v>
      </c>
      <c r="K269" s="137">
        <v>0</v>
      </c>
      <c r="L269" s="137">
        <v>0</v>
      </c>
    </row>
    <row r="270" spans="1:12" ht="25.5" hidden="1" customHeight="1">
      <c r="A270" s="130">
        <v>3</v>
      </c>
      <c r="B270" s="131">
        <v>2</v>
      </c>
      <c r="C270" s="131">
        <v>1</v>
      </c>
      <c r="D270" s="131">
        <v>7</v>
      </c>
      <c r="E270" s="131">
        <v>1</v>
      </c>
      <c r="F270" s="133">
        <v>2</v>
      </c>
      <c r="G270" s="132" t="s">
        <v>185</v>
      </c>
      <c r="H270" s="177">
        <v>237</v>
      </c>
      <c r="I270" s="137">
        <v>0</v>
      </c>
      <c r="J270" s="137">
        <v>0</v>
      </c>
      <c r="K270" s="137">
        <v>0</v>
      </c>
      <c r="L270" s="137">
        <v>0</v>
      </c>
    </row>
    <row r="271" spans="1:12" ht="38.25" hidden="1" customHeight="1">
      <c r="A271" s="130">
        <v>3</v>
      </c>
      <c r="B271" s="131">
        <v>2</v>
      </c>
      <c r="C271" s="131">
        <v>2</v>
      </c>
      <c r="D271" s="194"/>
      <c r="E271" s="194"/>
      <c r="F271" s="195"/>
      <c r="G271" s="132" t="s">
        <v>186</v>
      </c>
      <c r="H271" s="177">
        <v>238</v>
      </c>
      <c r="I271" s="119">
        <f>SUM(I272+I281+I285+I289+I293+I296+I299)</f>
        <v>0</v>
      </c>
      <c r="J271" s="160">
        <f>SUM(J272+J281+J285+J289+J293+J296+J299)</f>
        <v>0</v>
      </c>
      <c r="K271" s="120">
        <f>SUM(K272+K281+K285+K289+K293+K296+K299)</f>
        <v>0</v>
      </c>
      <c r="L271" s="120">
        <f>SUM(L272+L281+L285+L289+L293+L296+L299)</f>
        <v>0</v>
      </c>
    </row>
    <row r="272" spans="1:12" hidden="1">
      <c r="A272" s="130">
        <v>3</v>
      </c>
      <c r="B272" s="131">
        <v>2</v>
      </c>
      <c r="C272" s="131">
        <v>2</v>
      </c>
      <c r="D272" s="131">
        <v>1</v>
      </c>
      <c r="E272" s="131"/>
      <c r="F272" s="133"/>
      <c r="G272" s="132" t="s">
        <v>187</v>
      </c>
      <c r="H272" s="177">
        <v>239</v>
      </c>
      <c r="I272" s="119">
        <f>I273</f>
        <v>0</v>
      </c>
      <c r="J272" s="119">
        <f>J273</f>
        <v>0</v>
      </c>
      <c r="K272" s="119">
        <f>K273</f>
        <v>0</v>
      </c>
      <c r="L272" s="119">
        <f>L273</f>
        <v>0</v>
      </c>
    </row>
    <row r="273" spans="1:12" hidden="1">
      <c r="A273" s="134">
        <v>3</v>
      </c>
      <c r="B273" s="130">
        <v>2</v>
      </c>
      <c r="C273" s="131">
        <v>2</v>
      </c>
      <c r="D273" s="131">
        <v>1</v>
      </c>
      <c r="E273" s="131">
        <v>1</v>
      </c>
      <c r="F273" s="133"/>
      <c r="G273" s="132" t="s">
        <v>165</v>
      </c>
      <c r="H273" s="177">
        <v>240</v>
      </c>
      <c r="I273" s="119">
        <f>SUM(I274)</f>
        <v>0</v>
      </c>
      <c r="J273" s="119">
        <f>SUM(J274)</f>
        <v>0</v>
      </c>
      <c r="K273" s="119">
        <f>SUM(K274)</f>
        <v>0</v>
      </c>
      <c r="L273" s="119">
        <f>SUM(L274)</f>
        <v>0</v>
      </c>
    </row>
    <row r="274" spans="1:12" hidden="1">
      <c r="A274" s="134">
        <v>3</v>
      </c>
      <c r="B274" s="130">
        <v>2</v>
      </c>
      <c r="C274" s="131">
        <v>2</v>
      </c>
      <c r="D274" s="131">
        <v>1</v>
      </c>
      <c r="E274" s="131">
        <v>1</v>
      </c>
      <c r="F274" s="133">
        <v>1</v>
      </c>
      <c r="G274" s="132" t="s">
        <v>165</v>
      </c>
      <c r="H274" s="177">
        <v>241</v>
      </c>
      <c r="I274" s="137">
        <v>0</v>
      </c>
      <c r="J274" s="137">
        <v>0</v>
      </c>
      <c r="K274" s="137">
        <v>0</v>
      </c>
      <c r="L274" s="137">
        <v>0</v>
      </c>
    </row>
    <row r="275" spans="1:12" hidden="1">
      <c r="A275" s="134">
        <v>3</v>
      </c>
      <c r="B275" s="130">
        <v>2</v>
      </c>
      <c r="C275" s="131">
        <v>2</v>
      </c>
      <c r="D275" s="131">
        <v>1</v>
      </c>
      <c r="E275" s="131">
        <v>2</v>
      </c>
      <c r="F275" s="133"/>
      <c r="G275" s="132" t="s">
        <v>188</v>
      </c>
      <c r="H275" s="177">
        <v>242</v>
      </c>
      <c r="I275" s="119">
        <f>SUM(I276:I277)</f>
        <v>0</v>
      </c>
      <c r="J275" s="119">
        <f>SUM(J276:J277)</f>
        <v>0</v>
      </c>
      <c r="K275" s="119">
        <f>SUM(K276:K277)</f>
        <v>0</v>
      </c>
      <c r="L275" s="119">
        <f>SUM(L276:L277)</f>
        <v>0</v>
      </c>
    </row>
    <row r="276" spans="1:12" hidden="1">
      <c r="A276" s="134">
        <v>3</v>
      </c>
      <c r="B276" s="130">
        <v>2</v>
      </c>
      <c r="C276" s="131">
        <v>2</v>
      </c>
      <c r="D276" s="131">
        <v>1</v>
      </c>
      <c r="E276" s="131">
        <v>2</v>
      </c>
      <c r="F276" s="133">
        <v>1</v>
      </c>
      <c r="G276" s="132" t="s">
        <v>167</v>
      </c>
      <c r="H276" s="177">
        <v>243</v>
      </c>
      <c r="I276" s="137">
        <v>0</v>
      </c>
      <c r="J276" s="136">
        <v>0</v>
      </c>
      <c r="K276" s="137">
        <v>0</v>
      </c>
      <c r="L276" s="137">
        <v>0</v>
      </c>
    </row>
    <row r="277" spans="1:12" hidden="1">
      <c r="A277" s="134">
        <v>3</v>
      </c>
      <c r="B277" s="130">
        <v>2</v>
      </c>
      <c r="C277" s="131">
        <v>2</v>
      </c>
      <c r="D277" s="131">
        <v>1</v>
      </c>
      <c r="E277" s="131">
        <v>2</v>
      </c>
      <c r="F277" s="133">
        <v>2</v>
      </c>
      <c r="G277" s="132" t="s">
        <v>168</v>
      </c>
      <c r="H277" s="177">
        <v>244</v>
      </c>
      <c r="I277" s="137">
        <v>0</v>
      </c>
      <c r="J277" s="136">
        <v>0</v>
      </c>
      <c r="K277" s="137">
        <v>0</v>
      </c>
      <c r="L277" s="137">
        <v>0</v>
      </c>
    </row>
    <row r="278" spans="1:12" hidden="1">
      <c r="A278" s="134">
        <v>3</v>
      </c>
      <c r="B278" s="130">
        <v>2</v>
      </c>
      <c r="C278" s="131">
        <v>2</v>
      </c>
      <c r="D278" s="131">
        <v>1</v>
      </c>
      <c r="E278" s="131">
        <v>3</v>
      </c>
      <c r="F278" s="133"/>
      <c r="G278" s="132" t="s">
        <v>169</v>
      </c>
      <c r="H278" s="177">
        <v>245</v>
      </c>
      <c r="I278" s="119">
        <f>SUM(I279:I280)</f>
        <v>0</v>
      </c>
      <c r="J278" s="119">
        <f>SUM(J279:J280)</f>
        <v>0</v>
      </c>
      <c r="K278" s="119">
        <f>SUM(K279:K280)</f>
        <v>0</v>
      </c>
      <c r="L278" s="119">
        <f>SUM(L279:L280)</f>
        <v>0</v>
      </c>
    </row>
    <row r="279" spans="1:12" hidden="1">
      <c r="A279" s="134">
        <v>3</v>
      </c>
      <c r="B279" s="130">
        <v>2</v>
      </c>
      <c r="C279" s="131">
        <v>2</v>
      </c>
      <c r="D279" s="131">
        <v>1</v>
      </c>
      <c r="E279" s="131">
        <v>3</v>
      </c>
      <c r="F279" s="133">
        <v>1</v>
      </c>
      <c r="G279" s="132" t="s">
        <v>170</v>
      </c>
      <c r="H279" s="177">
        <v>246</v>
      </c>
      <c r="I279" s="137">
        <v>0</v>
      </c>
      <c r="J279" s="136">
        <v>0</v>
      </c>
      <c r="K279" s="137">
        <v>0</v>
      </c>
      <c r="L279" s="137">
        <v>0</v>
      </c>
    </row>
    <row r="280" spans="1:12" hidden="1">
      <c r="A280" s="134">
        <v>3</v>
      </c>
      <c r="B280" s="130">
        <v>2</v>
      </c>
      <c r="C280" s="131">
        <v>2</v>
      </c>
      <c r="D280" s="131">
        <v>1</v>
      </c>
      <c r="E280" s="131">
        <v>3</v>
      </c>
      <c r="F280" s="133">
        <v>2</v>
      </c>
      <c r="G280" s="132" t="s">
        <v>189</v>
      </c>
      <c r="H280" s="177">
        <v>247</v>
      </c>
      <c r="I280" s="137">
        <v>0</v>
      </c>
      <c r="J280" s="136">
        <v>0</v>
      </c>
      <c r="K280" s="137">
        <v>0</v>
      </c>
      <c r="L280" s="137">
        <v>0</v>
      </c>
    </row>
    <row r="281" spans="1:12" ht="25.5" hidden="1" customHeight="1">
      <c r="A281" s="134">
        <v>3</v>
      </c>
      <c r="B281" s="130">
        <v>2</v>
      </c>
      <c r="C281" s="131">
        <v>2</v>
      </c>
      <c r="D281" s="131">
        <v>2</v>
      </c>
      <c r="E281" s="131"/>
      <c r="F281" s="133"/>
      <c r="G281" s="132" t="s">
        <v>190</v>
      </c>
      <c r="H281" s="177">
        <v>248</v>
      </c>
      <c r="I281" s="119">
        <f>I282</f>
        <v>0</v>
      </c>
      <c r="J281" s="120">
        <f>J282</f>
        <v>0</v>
      </c>
      <c r="K281" s="119">
        <f>K282</f>
        <v>0</v>
      </c>
      <c r="L281" s="120">
        <f>L282</f>
        <v>0</v>
      </c>
    </row>
    <row r="282" spans="1:12" ht="25.5" hidden="1" customHeight="1">
      <c r="A282" s="130">
        <v>3</v>
      </c>
      <c r="B282" s="131">
        <v>2</v>
      </c>
      <c r="C282" s="123">
        <v>2</v>
      </c>
      <c r="D282" s="123">
        <v>2</v>
      </c>
      <c r="E282" s="123">
        <v>1</v>
      </c>
      <c r="F282" s="126"/>
      <c r="G282" s="132" t="s">
        <v>190</v>
      </c>
      <c r="H282" s="177">
        <v>249</v>
      </c>
      <c r="I282" s="140">
        <f>SUM(I283:I284)</f>
        <v>0</v>
      </c>
      <c r="J282" s="162">
        <f>SUM(J283:J284)</f>
        <v>0</v>
      </c>
      <c r="K282" s="141">
        <f>SUM(K283:K284)</f>
        <v>0</v>
      </c>
      <c r="L282" s="141">
        <f>SUM(L283:L284)</f>
        <v>0</v>
      </c>
    </row>
    <row r="283" spans="1:12" ht="25.5" hidden="1" customHeight="1">
      <c r="A283" s="130">
        <v>3</v>
      </c>
      <c r="B283" s="131">
        <v>2</v>
      </c>
      <c r="C283" s="131">
        <v>2</v>
      </c>
      <c r="D283" s="131">
        <v>2</v>
      </c>
      <c r="E283" s="131">
        <v>1</v>
      </c>
      <c r="F283" s="133">
        <v>1</v>
      </c>
      <c r="G283" s="132" t="s">
        <v>191</v>
      </c>
      <c r="H283" s="177">
        <v>250</v>
      </c>
      <c r="I283" s="137">
        <v>0</v>
      </c>
      <c r="J283" s="137">
        <v>0</v>
      </c>
      <c r="K283" s="137">
        <v>0</v>
      </c>
      <c r="L283" s="137">
        <v>0</v>
      </c>
    </row>
    <row r="284" spans="1:12" ht="25.5" hidden="1" customHeight="1">
      <c r="A284" s="130">
        <v>3</v>
      </c>
      <c r="B284" s="131">
        <v>2</v>
      </c>
      <c r="C284" s="131">
        <v>2</v>
      </c>
      <c r="D284" s="131">
        <v>2</v>
      </c>
      <c r="E284" s="131">
        <v>1</v>
      </c>
      <c r="F284" s="133">
        <v>2</v>
      </c>
      <c r="G284" s="134" t="s">
        <v>192</v>
      </c>
      <c r="H284" s="177">
        <v>251</v>
      </c>
      <c r="I284" s="137">
        <v>0</v>
      </c>
      <c r="J284" s="137">
        <v>0</v>
      </c>
      <c r="K284" s="137">
        <v>0</v>
      </c>
      <c r="L284" s="137">
        <v>0</v>
      </c>
    </row>
    <row r="285" spans="1:12" ht="25.5" hidden="1" customHeight="1">
      <c r="A285" s="130">
        <v>3</v>
      </c>
      <c r="B285" s="131">
        <v>2</v>
      </c>
      <c r="C285" s="131">
        <v>2</v>
      </c>
      <c r="D285" s="131">
        <v>3</v>
      </c>
      <c r="E285" s="131"/>
      <c r="F285" s="133"/>
      <c r="G285" s="132" t="s">
        <v>193</v>
      </c>
      <c r="H285" s="177">
        <v>252</v>
      </c>
      <c r="I285" s="119">
        <f>I286</f>
        <v>0</v>
      </c>
      <c r="J285" s="160">
        <f>J286</f>
        <v>0</v>
      </c>
      <c r="K285" s="120">
        <f>K286</f>
        <v>0</v>
      </c>
      <c r="L285" s="120">
        <f>L286</f>
        <v>0</v>
      </c>
    </row>
    <row r="286" spans="1:12" ht="25.5" hidden="1" customHeight="1">
      <c r="A286" s="125">
        <v>3</v>
      </c>
      <c r="B286" s="131">
        <v>2</v>
      </c>
      <c r="C286" s="131">
        <v>2</v>
      </c>
      <c r="D286" s="131">
        <v>3</v>
      </c>
      <c r="E286" s="131">
        <v>1</v>
      </c>
      <c r="F286" s="133"/>
      <c r="G286" s="132" t="s">
        <v>193</v>
      </c>
      <c r="H286" s="177">
        <v>253</v>
      </c>
      <c r="I286" s="119">
        <f>I287+I288</f>
        <v>0</v>
      </c>
      <c r="J286" s="119">
        <f>J287+J288</f>
        <v>0</v>
      </c>
      <c r="K286" s="119">
        <f>K287+K288</f>
        <v>0</v>
      </c>
      <c r="L286" s="119">
        <f>L287+L288</f>
        <v>0</v>
      </c>
    </row>
    <row r="287" spans="1:12" ht="25.5" hidden="1" customHeight="1">
      <c r="A287" s="125">
        <v>3</v>
      </c>
      <c r="B287" s="131">
        <v>2</v>
      </c>
      <c r="C287" s="131">
        <v>2</v>
      </c>
      <c r="D287" s="131">
        <v>3</v>
      </c>
      <c r="E287" s="131">
        <v>1</v>
      </c>
      <c r="F287" s="133">
        <v>1</v>
      </c>
      <c r="G287" s="132" t="s">
        <v>194</v>
      </c>
      <c r="H287" s="177">
        <v>254</v>
      </c>
      <c r="I287" s="137">
        <v>0</v>
      </c>
      <c r="J287" s="137">
        <v>0</v>
      </c>
      <c r="K287" s="137">
        <v>0</v>
      </c>
      <c r="L287" s="137">
        <v>0</v>
      </c>
    </row>
    <row r="288" spans="1:12" ht="25.5" hidden="1" customHeight="1">
      <c r="A288" s="125">
        <v>3</v>
      </c>
      <c r="B288" s="131">
        <v>2</v>
      </c>
      <c r="C288" s="131">
        <v>2</v>
      </c>
      <c r="D288" s="131">
        <v>3</v>
      </c>
      <c r="E288" s="131">
        <v>1</v>
      </c>
      <c r="F288" s="133">
        <v>2</v>
      </c>
      <c r="G288" s="132" t="s">
        <v>195</v>
      </c>
      <c r="H288" s="177">
        <v>255</v>
      </c>
      <c r="I288" s="137">
        <v>0</v>
      </c>
      <c r="J288" s="137">
        <v>0</v>
      </c>
      <c r="K288" s="137">
        <v>0</v>
      </c>
      <c r="L288" s="137">
        <v>0</v>
      </c>
    </row>
    <row r="289" spans="1:12" hidden="1">
      <c r="A289" s="130">
        <v>3</v>
      </c>
      <c r="B289" s="131">
        <v>2</v>
      </c>
      <c r="C289" s="131">
        <v>2</v>
      </c>
      <c r="D289" s="131">
        <v>4</v>
      </c>
      <c r="E289" s="131"/>
      <c r="F289" s="133"/>
      <c r="G289" s="132" t="s">
        <v>196</v>
      </c>
      <c r="H289" s="177">
        <v>256</v>
      </c>
      <c r="I289" s="119">
        <f>I290</f>
        <v>0</v>
      </c>
      <c r="J289" s="160">
        <f>J290</f>
        <v>0</v>
      </c>
      <c r="K289" s="120">
        <f>K290</f>
        <v>0</v>
      </c>
      <c r="L289" s="120">
        <f>L290</f>
        <v>0</v>
      </c>
    </row>
    <row r="290" spans="1:12" hidden="1">
      <c r="A290" s="130">
        <v>3</v>
      </c>
      <c r="B290" s="131">
        <v>2</v>
      </c>
      <c r="C290" s="131">
        <v>2</v>
      </c>
      <c r="D290" s="131">
        <v>4</v>
      </c>
      <c r="E290" s="131">
        <v>1</v>
      </c>
      <c r="F290" s="133"/>
      <c r="G290" s="132" t="s">
        <v>196</v>
      </c>
      <c r="H290" s="177">
        <v>257</v>
      </c>
      <c r="I290" s="119">
        <f>SUM(I291:I292)</f>
        <v>0</v>
      </c>
      <c r="J290" s="160">
        <f>SUM(J291:J292)</f>
        <v>0</v>
      </c>
      <c r="K290" s="120">
        <f>SUM(K291:K292)</f>
        <v>0</v>
      </c>
      <c r="L290" s="120">
        <f>SUM(L291:L292)</f>
        <v>0</v>
      </c>
    </row>
    <row r="291" spans="1:12" ht="25.5" hidden="1" customHeight="1">
      <c r="A291" s="130">
        <v>3</v>
      </c>
      <c r="B291" s="131">
        <v>2</v>
      </c>
      <c r="C291" s="131">
        <v>2</v>
      </c>
      <c r="D291" s="131">
        <v>4</v>
      </c>
      <c r="E291" s="131">
        <v>1</v>
      </c>
      <c r="F291" s="133">
        <v>1</v>
      </c>
      <c r="G291" s="132" t="s">
        <v>197</v>
      </c>
      <c r="H291" s="177">
        <v>258</v>
      </c>
      <c r="I291" s="137">
        <v>0</v>
      </c>
      <c r="J291" s="137">
        <v>0</v>
      </c>
      <c r="K291" s="137">
        <v>0</v>
      </c>
      <c r="L291" s="137">
        <v>0</v>
      </c>
    </row>
    <row r="292" spans="1:12" ht="25.5" hidden="1" customHeight="1">
      <c r="A292" s="125">
        <v>3</v>
      </c>
      <c r="B292" s="123">
        <v>2</v>
      </c>
      <c r="C292" s="123">
        <v>2</v>
      </c>
      <c r="D292" s="123">
        <v>4</v>
      </c>
      <c r="E292" s="123">
        <v>1</v>
      </c>
      <c r="F292" s="126">
        <v>2</v>
      </c>
      <c r="G292" s="134" t="s">
        <v>198</v>
      </c>
      <c r="H292" s="177">
        <v>259</v>
      </c>
      <c r="I292" s="137">
        <v>0</v>
      </c>
      <c r="J292" s="137">
        <v>0</v>
      </c>
      <c r="K292" s="137">
        <v>0</v>
      </c>
      <c r="L292" s="137">
        <v>0</v>
      </c>
    </row>
    <row r="293" spans="1:12" hidden="1">
      <c r="A293" s="130">
        <v>3</v>
      </c>
      <c r="B293" s="131">
        <v>2</v>
      </c>
      <c r="C293" s="131">
        <v>2</v>
      </c>
      <c r="D293" s="131">
        <v>5</v>
      </c>
      <c r="E293" s="131"/>
      <c r="F293" s="133"/>
      <c r="G293" s="132" t="s">
        <v>199</v>
      </c>
      <c r="H293" s="177">
        <v>260</v>
      </c>
      <c r="I293" s="119">
        <f t="shared" ref="I293:L294" si="26">I294</f>
        <v>0</v>
      </c>
      <c r="J293" s="160">
        <f t="shared" si="26"/>
        <v>0</v>
      </c>
      <c r="K293" s="120">
        <f t="shared" si="26"/>
        <v>0</v>
      </c>
      <c r="L293" s="120">
        <f t="shared" si="26"/>
        <v>0</v>
      </c>
    </row>
    <row r="294" spans="1:12" hidden="1">
      <c r="A294" s="130">
        <v>3</v>
      </c>
      <c r="B294" s="131">
        <v>2</v>
      </c>
      <c r="C294" s="131">
        <v>2</v>
      </c>
      <c r="D294" s="131">
        <v>5</v>
      </c>
      <c r="E294" s="131">
        <v>1</v>
      </c>
      <c r="F294" s="133"/>
      <c r="G294" s="132" t="s">
        <v>199</v>
      </c>
      <c r="H294" s="177">
        <v>261</v>
      </c>
      <c r="I294" s="119">
        <f t="shared" si="26"/>
        <v>0</v>
      </c>
      <c r="J294" s="160">
        <f t="shared" si="26"/>
        <v>0</v>
      </c>
      <c r="K294" s="120">
        <f t="shared" si="26"/>
        <v>0</v>
      </c>
      <c r="L294" s="120">
        <f t="shared" si="26"/>
        <v>0</v>
      </c>
    </row>
    <row r="295" spans="1:12" hidden="1">
      <c r="A295" s="130">
        <v>3</v>
      </c>
      <c r="B295" s="131">
        <v>2</v>
      </c>
      <c r="C295" s="131">
        <v>2</v>
      </c>
      <c r="D295" s="131">
        <v>5</v>
      </c>
      <c r="E295" s="131">
        <v>1</v>
      </c>
      <c r="F295" s="133">
        <v>1</v>
      </c>
      <c r="G295" s="132" t="s">
        <v>199</v>
      </c>
      <c r="H295" s="177">
        <v>262</v>
      </c>
      <c r="I295" s="137">
        <v>0</v>
      </c>
      <c r="J295" s="137">
        <v>0</v>
      </c>
      <c r="K295" s="137">
        <v>0</v>
      </c>
      <c r="L295" s="137">
        <v>0</v>
      </c>
    </row>
    <row r="296" spans="1:12" hidden="1">
      <c r="A296" s="130">
        <v>3</v>
      </c>
      <c r="B296" s="131">
        <v>2</v>
      </c>
      <c r="C296" s="131">
        <v>2</v>
      </c>
      <c r="D296" s="131">
        <v>6</v>
      </c>
      <c r="E296" s="131"/>
      <c r="F296" s="133"/>
      <c r="G296" s="132" t="s">
        <v>182</v>
      </c>
      <c r="H296" s="177">
        <v>263</v>
      </c>
      <c r="I296" s="119">
        <f t="shared" ref="I296:L297" si="27">I297</f>
        <v>0</v>
      </c>
      <c r="J296" s="196">
        <f t="shared" si="27"/>
        <v>0</v>
      </c>
      <c r="K296" s="120">
        <f t="shared" si="27"/>
        <v>0</v>
      </c>
      <c r="L296" s="120">
        <f t="shared" si="27"/>
        <v>0</v>
      </c>
    </row>
    <row r="297" spans="1:12" hidden="1">
      <c r="A297" s="130">
        <v>3</v>
      </c>
      <c r="B297" s="131">
        <v>2</v>
      </c>
      <c r="C297" s="131">
        <v>2</v>
      </c>
      <c r="D297" s="131">
        <v>6</v>
      </c>
      <c r="E297" s="131">
        <v>1</v>
      </c>
      <c r="F297" s="133"/>
      <c r="G297" s="132" t="s">
        <v>182</v>
      </c>
      <c r="H297" s="177">
        <v>264</v>
      </c>
      <c r="I297" s="119">
        <f t="shared" si="27"/>
        <v>0</v>
      </c>
      <c r="J297" s="196">
        <f t="shared" si="27"/>
        <v>0</v>
      </c>
      <c r="K297" s="120">
        <f t="shared" si="27"/>
        <v>0</v>
      </c>
      <c r="L297" s="120">
        <f t="shared" si="27"/>
        <v>0</v>
      </c>
    </row>
    <row r="298" spans="1:12" hidden="1">
      <c r="A298" s="130">
        <v>3</v>
      </c>
      <c r="B298" s="152">
        <v>2</v>
      </c>
      <c r="C298" s="152">
        <v>2</v>
      </c>
      <c r="D298" s="131">
        <v>6</v>
      </c>
      <c r="E298" s="152">
        <v>1</v>
      </c>
      <c r="F298" s="153">
        <v>1</v>
      </c>
      <c r="G298" s="154" t="s">
        <v>182</v>
      </c>
      <c r="H298" s="177">
        <v>265</v>
      </c>
      <c r="I298" s="137">
        <v>0</v>
      </c>
      <c r="J298" s="137">
        <v>0</v>
      </c>
      <c r="K298" s="137">
        <v>0</v>
      </c>
      <c r="L298" s="137">
        <v>0</v>
      </c>
    </row>
    <row r="299" spans="1:12" hidden="1">
      <c r="A299" s="134">
        <v>3</v>
      </c>
      <c r="B299" s="130">
        <v>2</v>
      </c>
      <c r="C299" s="131">
        <v>2</v>
      </c>
      <c r="D299" s="131">
        <v>7</v>
      </c>
      <c r="E299" s="131"/>
      <c r="F299" s="133"/>
      <c r="G299" s="132" t="s">
        <v>183</v>
      </c>
      <c r="H299" s="177">
        <v>266</v>
      </c>
      <c r="I299" s="119">
        <f>I300</f>
        <v>0</v>
      </c>
      <c r="J299" s="196">
        <f>J300</f>
        <v>0</v>
      </c>
      <c r="K299" s="120">
        <f>K300</f>
        <v>0</v>
      </c>
      <c r="L299" s="120">
        <f>L300</f>
        <v>0</v>
      </c>
    </row>
    <row r="300" spans="1:12" hidden="1">
      <c r="A300" s="134">
        <v>3</v>
      </c>
      <c r="B300" s="130">
        <v>2</v>
      </c>
      <c r="C300" s="131">
        <v>2</v>
      </c>
      <c r="D300" s="131">
        <v>7</v>
      </c>
      <c r="E300" s="131">
        <v>1</v>
      </c>
      <c r="F300" s="133"/>
      <c r="G300" s="132" t="s">
        <v>183</v>
      </c>
      <c r="H300" s="177">
        <v>267</v>
      </c>
      <c r="I300" s="119">
        <f>I301+I302</f>
        <v>0</v>
      </c>
      <c r="J300" s="119">
        <f>J301+J302</f>
        <v>0</v>
      </c>
      <c r="K300" s="119">
        <f>K301+K302</f>
        <v>0</v>
      </c>
      <c r="L300" s="119">
        <f>L301+L302</f>
        <v>0</v>
      </c>
    </row>
    <row r="301" spans="1:12" ht="25.5" hidden="1" customHeight="1">
      <c r="A301" s="134">
        <v>3</v>
      </c>
      <c r="B301" s="130">
        <v>2</v>
      </c>
      <c r="C301" s="130">
        <v>2</v>
      </c>
      <c r="D301" s="131">
        <v>7</v>
      </c>
      <c r="E301" s="131">
        <v>1</v>
      </c>
      <c r="F301" s="133">
        <v>1</v>
      </c>
      <c r="G301" s="132" t="s">
        <v>184</v>
      </c>
      <c r="H301" s="177">
        <v>268</v>
      </c>
      <c r="I301" s="137">
        <v>0</v>
      </c>
      <c r="J301" s="137">
        <v>0</v>
      </c>
      <c r="K301" s="137">
        <v>0</v>
      </c>
      <c r="L301" s="137">
        <v>0</v>
      </c>
    </row>
    <row r="302" spans="1:12" ht="25.5" hidden="1" customHeight="1">
      <c r="A302" s="134">
        <v>3</v>
      </c>
      <c r="B302" s="130">
        <v>2</v>
      </c>
      <c r="C302" s="130">
        <v>2</v>
      </c>
      <c r="D302" s="131">
        <v>7</v>
      </c>
      <c r="E302" s="131">
        <v>1</v>
      </c>
      <c r="F302" s="133">
        <v>2</v>
      </c>
      <c r="G302" s="132" t="s">
        <v>185</v>
      </c>
      <c r="H302" s="177">
        <v>269</v>
      </c>
      <c r="I302" s="137">
        <v>0</v>
      </c>
      <c r="J302" s="137">
        <v>0</v>
      </c>
      <c r="K302" s="137">
        <v>0</v>
      </c>
      <c r="L302" s="137">
        <v>0</v>
      </c>
    </row>
    <row r="303" spans="1:12" ht="25.5" hidden="1" customHeight="1">
      <c r="A303" s="138">
        <v>3</v>
      </c>
      <c r="B303" s="138">
        <v>3</v>
      </c>
      <c r="C303" s="115"/>
      <c r="D303" s="116"/>
      <c r="E303" s="116"/>
      <c r="F303" s="118"/>
      <c r="G303" s="117" t="s">
        <v>200</v>
      </c>
      <c r="H303" s="177">
        <v>270</v>
      </c>
      <c r="I303" s="119">
        <f>SUM(I304+I336)</f>
        <v>0</v>
      </c>
      <c r="J303" s="196">
        <f>SUM(J304+J336)</f>
        <v>0</v>
      </c>
      <c r="K303" s="120">
        <f>SUM(K304+K336)</f>
        <v>0</v>
      </c>
      <c r="L303" s="120">
        <f>SUM(L304+L336)</f>
        <v>0</v>
      </c>
    </row>
    <row r="304" spans="1:12" ht="38.25" hidden="1" customHeight="1">
      <c r="A304" s="134">
        <v>3</v>
      </c>
      <c r="B304" s="134">
        <v>3</v>
      </c>
      <c r="C304" s="130">
        <v>1</v>
      </c>
      <c r="D304" s="131"/>
      <c r="E304" s="131"/>
      <c r="F304" s="133"/>
      <c r="G304" s="132" t="s">
        <v>201</v>
      </c>
      <c r="H304" s="177">
        <v>271</v>
      </c>
      <c r="I304" s="119">
        <f>SUM(I305+I314+I318+I322+I326+I329+I332)</f>
        <v>0</v>
      </c>
      <c r="J304" s="196">
        <f>SUM(J305+J314+J318+J322+J326+J329+J332)</f>
        <v>0</v>
      </c>
      <c r="K304" s="120">
        <f>SUM(K305+K314+K318+K322+K326+K329+K332)</f>
        <v>0</v>
      </c>
      <c r="L304" s="120">
        <f>SUM(L305+L314+L318+L322+L326+L329+L332)</f>
        <v>0</v>
      </c>
    </row>
    <row r="305" spans="1:12" hidden="1">
      <c r="A305" s="134">
        <v>3</v>
      </c>
      <c r="B305" s="134">
        <v>3</v>
      </c>
      <c r="C305" s="130">
        <v>1</v>
      </c>
      <c r="D305" s="131">
        <v>1</v>
      </c>
      <c r="E305" s="131"/>
      <c r="F305" s="133"/>
      <c r="G305" s="132" t="s">
        <v>187</v>
      </c>
      <c r="H305" s="177">
        <v>272</v>
      </c>
      <c r="I305" s="119">
        <f>SUM(I306+I308+I311)</f>
        <v>0</v>
      </c>
      <c r="J305" s="119">
        <f>SUM(J306+J308+J311)</f>
        <v>0</v>
      </c>
      <c r="K305" s="119">
        <f>SUM(K306+K308+K311)</f>
        <v>0</v>
      </c>
      <c r="L305" s="119">
        <f>SUM(L306+L308+L311)</f>
        <v>0</v>
      </c>
    </row>
    <row r="306" spans="1:12" hidden="1">
      <c r="A306" s="134">
        <v>3</v>
      </c>
      <c r="B306" s="134">
        <v>3</v>
      </c>
      <c r="C306" s="130">
        <v>1</v>
      </c>
      <c r="D306" s="131">
        <v>1</v>
      </c>
      <c r="E306" s="131">
        <v>1</v>
      </c>
      <c r="F306" s="133"/>
      <c r="G306" s="132" t="s">
        <v>165</v>
      </c>
      <c r="H306" s="177">
        <v>273</v>
      </c>
      <c r="I306" s="119">
        <f>SUM(I307:I307)</f>
        <v>0</v>
      </c>
      <c r="J306" s="196">
        <f>SUM(J307:J307)</f>
        <v>0</v>
      </c>
      <c r="K306" s="120">
        <f>SUM(K307:K307)</f>
        <v>0</v>
      </c>
      <c r="L306" s="120">
        <f>SUM(L307:L307)</f>
        <v>0</v>
      </c>
    </row>
    <row r="307" spans="1:12" hidden="1">
      <c r="A307" s="134">
        <v>3</v>
      </c>
      <c r="B307" s="134">
        <v>3</v>
      </c>
      <c r="C307" s="130">
        <v>1</v>
      </c>
      <c r="D307" s="131">
        <v>1</v>
      </c>
      <c r="E307" s="131">
        <v>1</v>
      </c>
      <c r="F307" s="133">
        <v>1</v>
      </c>
      <c r="G307" s="132" t="s">
        <v>165</v>
      </c>
      <c r="H307" s="177">
        <v>274</v>
      </c>
      <c r="I307" s="137">
        <v>0</v>
      </c>
      <c r="J307" s="137">
        <v>0</v>
      </c>
      <c r="K307" s="137">
        <v>0</v>
      </c>
      <c r="L307" s="137">
        <v>0</v>
      </c>
    </row>
    <row r="308" spans="1:12" hidden="1">
      <c r="A308" s="134">
        <v>3</v>
      </c>
      <c r="B308" s="134">
        <v>3</v>
      </c>
      <c r="C308" s="130">
        <v>1</v>
      </c>
      <c r="D308" s="131">
        <v>1</v>
      </c>
      <c r="E308" s="131">
        <v>2</v>
      </c>
      <c r="F308" s="133"/>
      <c r="G308" s="132" t="s">
        <v>188</v>
      </c>
      <c r="H308" s="177">
        <v>275</v>
      </c>
      <c r="I308" s="119">
        <f>SUM(I309:I310)</f>
        <v>0</v>
      </c>
      <c r="J308" s="119">
        <f>SUM(J309:J310)</f>
        <v>0</v>
      </c>
      <c r="K308" s="119">
        <f>SUM(K309:K310)</f>
        <v>0</v>
      </c>
      <c r="L308" s="119">
        <f>SUM(L309:L310)</f>
        <v>0</v>
      </c>
    </row>
    <row r="309" spans="1:12" hidden="1">
      <c r="A309" s="134">
        <v>3</v>
      </c>
      <c r="B309" s="134">
        <v>3</v>
      </c>
      <c r="C309" s="130">
        <v>1</v>
      </c>
      <c r="D309" s="131">
        <v>1</v>
      </c>
      <c r="E309" s="131">
        <v>2</v>
      </c>
      <c r="F309" s="133">
        <v>1</v>
      </c>
      <c r="G309" s="132" t="s">
        <v>167</v>
      </c>
      <c r="H309" s="177">
        <v>276</v>
      </c>
      <c r="I309" s="137">
        <v>0</v>
      </c>
      <c r="J309" s="137">
        <v>0</v>
      </c>
      <c r="K309" s="137">
        <v>0</v>
      </c>
      <c r="L309" s="137">
        <v>0</v>
      </c>
    </row>
    <row r="310" spans="1:12" hidden="1">
      <c r="A310" s="134">
        <v>3</v>
      </c>
      <c r="B310" s="134">
        <v>3</v>
      </c>
      <c r="C310" s="130">
        <v>1</v>
      </c>
      <c r="D310" s="131">
        <v>1</v>
      </c>
      <c r="E310" s="131">
        <v>2</v>
      </c>
      <c r="F310" s="133">
        <v>2</v>
      </c>
      <c r="G310" s="132" t="s">
        <v>168</v>
      </c>
      <c r="H310" s="177">
        <v>277</v>
      </c>
      <c r="I310" s="137">
        <v>0</v>
      </c>
      <c r="J310" s="137">
        <v>0</v>
      </c>
      <c r="K310" s="137">
        <v>0</v>
      </c>
      <c r="L310" s="137">
        <v>0</v>
      </c>
    </row>
    <row r="311" spans="1:12" hidden="1">
      <c r="A311" s="134">
        <v>3</v>
      </c>
      <c r="B311" s="134">
        <v>3</v>
      </c>
      <c r="C311" s="130">
        <v>1</v>
      </c>
      <c r="D311" s="131">
        <v>1</v>
      </c>
      <c r="E311" s="131">
        <v>3</v>
      </c>
      <c r="F311" s="133"/>
      <c r="G311" s="132" t="s">
        <v>169</v>
      </c>
      <c r="H311" s="177">
        <v>278</v>
      </c>
      <c r="I311" s="119">
        <f>SUM(I312:I313)</f>
        <v>0</v>
      </c>
      <c r="J311" s="119">
        <f>SUM(J312:J313)</f>
        <v>0</v>
      </c>
      <c r="K311" s="119">
        <f>SUM(K312:K313)</f>
        <v>0</v>
      </c>
      <c r="L311" s="119">
        <f>SUM(L312:L313)</f>
        <v>0</v>
      </c>
    </row>
    <row r="312" spans="1:12" hidden="1">
      <c r="A312" s="134">
        <v>3</v>
      </c>
      <c r="B312" s="134">
        <v>3</v>
      </c>
      <c r="C312" s="130">
        <v>1</v>
      </c>
      <c r="D312" s="131">
        <v>1</v>
      </c>
      <c r="E312" s="131">
        <v>3</v>
      </c>
      <c r="F312" s="133">
        <v>1</v>
      </c>
      <c r="G312" s="132" t="s">
        <v>170</v>
      </c>
      <c r="H312" s="177">
        <v>279</v>
      </c>
      <c r="I312" s="137">
        <v>0</v>
      </c>
      <c r="J312" s="137">
        <v>0</v>
      </c>
      <c r="K312" s="137">
        <v>0</v>
      </c>
      <c r="L312" s="137">
        <v>0</v>
      </c>
    </row>
    <row r="313" spans="1:12" hidden="1">
      <c r="A313" s="134">
        <v>3</v>
      </c>
      <c r="B313" s="134">
        <v>3</v>
      </c>
      <c r="C313" s="130">
        <v>1</v>
      </c>
      <c r="D313" s="131">
        <v>1</v>
      </c>
      <c r="E313" s="131">
        <v>3</v>
      </c>
      <c r="F313" s="133">
        <v>2</v>
      </c>
      <c r="G313" s="132" t="s">
        <v>189</v>
      </c>
      <c r="H313" s="177">
        <v>280</v>
      </c>
      <c r="I313" s="137">
        <v>0</v>
      </c>
      <c r="J313" s="137">
        <v>0</v>
      </c>
      <c r="K313" s="137">
        <v>0</v>
      </c>
      <c r="L313" s="137">
        <v>0</v>
      </c>
    </row>
    <row r="314" spans="1:12" hidden="1">
      <c r="A314" s="150">
        <v>3</v>
      </c>
      <c r="B314" s="125">
        <v>3</v>
      </c>
      <c r="C314" s="130">
        <v>1</v>
      </c>
      <c r="D314" s="131">
        <v>2</v>
      </c>
      <c r="E314" s="131"/>
      <c r="F314" s="133"/>
      <c r="G314" s="132" t="s">
        <v>202</v>
      </c>
      <c r="H314" s="177">
        <v>281</v>
      </c>
      <c r="I314" s="119">
        <f>I315</f>
        <v>0</v>
      </c>
      <c r="J314" s="196">
        <f>J315</f>
        <v>0</v>
      </c>
      <c r="K314" s="120">
        <f>K315</f>
        <v>0</v>
      </c>
      <c r="L314" s="120">
        <f>L315</f>
        <v>0</v>
      </c>
    </row>
    <row r="315" spans="1:12" hidden="1">
      <c r="A315" s="150">
        <v>3</v>
      </c>
      <c r="B315" s="150">
        <v>3</v>
      </c>
      <c r="C315" s="125">
        <v>1</v>
      </c>
      <c r="D315" s="123">
        <v>2</v>
      </c>
      <c r="E315" s="123">
        <v>1</v>
      </c>
      <c r="F315" s="126"/>
      <c r="G315" s="132" t="s">
        <v>202</v>
      </c>
      <c r="H315" s="177">
        <v>282</v>
      </c>
      <c r="I315" s="140">
        <f>SUM(I316:I317)</f>
        <v>0</v>
      </c>
      <c r="J315" s="197">
        <f>SUM(J316:J317)</f>
        <v>0</v>
      </c>
      <c r="K315" s="141">
        <f>SUM(K316:K317)</f>
        <v>0</v>
      </c>
      <c r="L315" s="141">
        <f>SUM(L316:L317)</f>
        <v>0</v>
      </c>
    </row>
    <row r="316" spans="1:12" ht="25.5" hidden="1" customHeight="1">
      <c r="A316" s="134">
        <v>3</v>
      </c>
      <c r="B316" s="134">
        <v>3</v>
      </c>
      <c r="C316" s="130">
        <v>1</v>
      </c>
      <c r="D316" s="131">
        <v>2</v>
      </c>
      <c r="E316" s="131">
        <v>1</v>
      </c>
      <c r="F316" s="133">
        <v>1</v>
      </c>
      <c r="G316" s="132" t="s">
        <v>203</v>
      </c>
      <c r="H316" s="177">
        <v>283</v>
      </c>
      <c r="I316" s="137">
        <v>0</v>
      </c>
      <c r="J316" s="137">
        <v>0</v>
      </c>
      <c r="K316" s="137">
        <v>0</v>
      </c>
      <c r="L316" s="137">
        <v>0</v>
      </c>
    </row>
    <row r="317" spans="1:12" hidden="1">
      <c r="A317" s="142">
        <v>3</v>
      </c>
      <c r="B317" s="180">
        <v>3</v>
      </c>
      <c r="C317" s="151">
        <v>1</v>
      </c>
      <c r="D317" s="152">
        <v>2</v>
      </c>
      <c r="E317" s="152">
        <v>1</v>
      </c>
      <c r="F317" s="153">
        <v>2</v>
      </c>
      <c r="G317" s="154" t="s">
        <v>204</v>
      </c>
      <c r="H317" s="177">
        <v>284</v>
      </c>
      <c r="I317" s="137">
        <v>0</v>
      </c>
      <c r="J317" s="137">
        <v>0</v>
      </c>
      <c r="K317" s="137">
        <v>0</v>
      </c>
      <c r="L317" s="137">
        <v>0</v>
      </c>
    </row>
    <row r="318" spans="1:12" ht="25.5" hidden="1" customHeight="1">
      <c r="A318" s="130">
        <v>3</v>
      </c>
      <c r="B318" s="132">
        <v>3</v>
      </c>
      <c r="C318" s="130">
        <v>1</v>
      </c>
      <c r="D318" s="131">
        <v>3</v>
      </c>
      <c r="E318" s="131"/>
      <c r="F318" s="133"/>
      <c r="G318" s="132" t="s">
        <v>205</v>
      </c>
      <c r="H318" s="177">
        <v>285</v>
      </c>
      <c r="I318" s="119">
        <f>I319</f>
        <v>0</v>
      </c>
      <c r="J318" s="196">
        <f>J319</f>
        <v>0</v>
      </c>
      <c r="K318" s="120">
        <f>K319</f>
        <v>0</v>
      </c>
      <c r="L318" s="120">
        <f>L319</f>
        <v>0</v>
      </c>
    </row>
    <row r="319" spans="1:12" ht="25.5" hidden="1" customHeight="1">
      <c r="A319" s="130">
        <v>3</v>
      </c>
      <c r="B319" s="154">
        <v>3</v>
      </c>
      <c r="C319" s="151">
        <v>1</v>
      </c>
      <c r="D319" s="152">
        <v>3</v>
      </c>
      <c r="E319" s="152">
        <v>1</v>
      </c>
      <c r="F319" s="153"/>
      <c r="G319" s="132" t="s">
        <v>205</v>
      </c>
      <c r="H319" s="177">
        <v>286</v>
      </c>
      <c r="I319" s="120">
        <f>I320+I321</f>
        <v>0</v>
      </c>
      <c r="J319" s="120">
        <f>J320+J321</f>
        <v>0</v>
      </c>
      <c r="K319" s="120">
        <f>K320+K321</f>
        <v>0</v>
      </c>
      <c r="L319" s="120">
        <f>L320+L321</f>
        <v>0</v>
      </c>
    </row>
    <row r="320" spans="1:12" ht="25.5" hidden="1" customHeight="1">
      <c r="A320" s="130">
        <v>3</v>
      </c>
      <c r="B320" s="132">
        <v>3</v>
      </c>
      <c r="C320" s="130">
        <v>1</v>
      </c>
      <c r="D320" s="131">
        <v>3</v>
      </c>
      <c r="E320" s="131">
        <v>1</v>
      </c>
      <c r="F320" s="133">
        <v>1</v>
      </c>
      <c r="G320" s="132" t="s">
        <v>206</v>
      </c>
      <c r="H320" s="177">
        <v>287</v>
      </c>
      <c r="I320" s="185">
        <v>0</v>
      </c>
      <c r="J320" s="185">
        <v>0</v>
      </c>
      <c r="K320" s="185">
        <v>0</v>
      </c>
      <c r="L320" s="184">
        <v>0</v>
      </c>
    </row>
    <row r="321" spans="1:12" ht="25.5" hidden="1" customHeight="1">
      <c r="A321" s="130">
        <v>3</v>
      </c>
      <c r="B321" s="132">
        <v>3</v>
      </c>
      <c r="C321" s="130">
        <v>1</v>
      </c>
      <c r="D321" s="131">
        <v>3</v>
      </c>
      <c r="E321" s="131">
        <v>1</v>
      </c>
      <c r="F321" s="133">
        <v>2</v>
      </c>
      <c r="G321" s="132" t="s">
        <v>207</v>
      </c>
      <c r="H321" s="177">
        <v>288</v>
      </c>
      <c r="I321" s="137">
        <v>0</v>
      </c>
      <c r="J321" s="137">
        <v>0</v>
      </c>
      <c r="K321" s="137">
        <v>0</v>
      </c>
      <c r="L321" s="137">
        <v>0</v>
      </c>
    </row>
    <row r="322" spans="1:12" hidden="1">
      <c r="A322" s="130">
        <v>3</v>
      </c>
      <c r="B322" s="132">
        <v>3</v>
      </c>
      <c r="C322" s="130">
        <v>1</v>
      </c>
      <c r="D322" s="131">
        <v>4</v>
      </c>
      <c r="E322" s="131"/>
      <c r="F322" s="133"/>
      <c r="G322" s="132" t="s">
        <v>208</v>
      </c>
      <c r="H322" s="177">
        <v>289</v>
      </c>
      <c r="I322" s="119">
        <f>I323</f>
        <v>0</v>
      </c>
      <c r="J322" s="196">
        <f>J323</f>
        <v>0</v>
      </c>
      <c r="K322" s="120">
        <f>K323</f>
        <v>0</v>
      </c>
      <c r="L322" s="120">
        <f>L323</f>
        <v>0</v>
      </c>
    </row>
    <row r="323" spans="1:12" hidden="1">
      <c r="A323" s="134">
        <v>3</v>
      </c>
      <c r="B323" s="130">
        <v>3</v>
      </c>
      <c r="C323" s="131">
        <v>1</v>
      </c>
      <c r="D323" s="131">
        <v>4</v>
      </c>
      <c r="E323" s="131">
        <v>1</v>
      </c>
      <c r="F323" s="133"/>
      <c r="G323" s="132" t="s">
        <v>208</v>
      </c>
      <c r="H323" s="177">
        <v>290</v>
      </c>
      <c r="I323" s="119">
        <f>SUM(I324:I325)</f>
        <v>0</v>
      </c>
      <c r="J323" s="119">
        <f>SUM(J324:J325)</f>
        <v>0</v>
      </c>
      <c r="K323" s="119">
        <f>SUM(K324:K325)</f>
        <v>0</v>
      </c>
      <c r="L323" s="119">
        <f>SUM(L324:L325)</f>
        <v>0</v>
      </c>
    </row>
    <row r="324" spans="1:12" hidden="1">
      <c r="A324" s="134">
        <v>3</v>
      </c>
      <c r="B324" s="130">
        <v>3</v>
      </c>
      <c r="C324" s="131">
        <v>1</v>
      </c>
      <c r="D324" s="131">
        <v>4</v>
      </c>
      <c r="E324" s="131">
        <v>1</v>
      </c>
      <c r="F324" s="133">
        <v>1</v>
      </c>
      <c r="G324" s="132" t="s">
        <v>209</v>
      </c>
      <c r="H324" s="177">
        <v>291</v>
      </c>
      <c r="I324" s="136">
        <v>0</v>
      </c>
      <c r="J324" s="137">
        <v>0</v>
      </c>
      <c r="K324" s="137">
        <v>0</v>
      </c>
      <c r="L324" s="136">
        <v>0</v>
      </c>
    </row>
    <row r="325" spans="1:12" hidden="1">
      <c r="A325" s="130">
        <v>3</v>
      </c>
      <c r="B325" s="131">
        <v>3</v>
      </c>
      <c r="C325" s="131">
        <v>1</v>
      </c>
      <c r="D325" s="131">
        <v>4</v>
      </c>
      <c r="E325" s="131">
        <v>1</v>
      </c>
      <c r="F325" s="133">
        <v>2</v>
      </c>
      <c r="G325" s="132" t="s">
        <v>210</v>
      </c>
      <c r="H325" s="177">
        <v>292</v>
      </c>
      <c r="I325" s="137">
        <v>0</v>
      </c>
      <c r="J325" s="185">
        <v>0</v>
      </c>
      <c r="K325" s="185">
        <v>0</v>
      </c>
      <c r="L325" s="184">
        <v>0</v>
      </c>
    </row>
    <row r="326" spans="1:12" hidden="1">
      <c r="A326" s="130">
        <v>3</v>
      </c>
      <c r="B326" s="131">
        <v>3</v>
      </c>
      <c r="C326" s="131">
        <v>1</v>
      </c>
      <c r="D326" s="131">
        <v>5</v>
      </c>
      <c r="E326" s="131"/>
      <c r="F326" s="133"/>
      <c r="G326" s="132" t="s">
        <v>211</v>
      </c>
      <c r="H326" s="177">
        <v>293</v>
      </c>
      <c r="I326" s="141">
        <f t="shared" ref="I326:L327" si="28">I327</f>
        <v>0</v>
      </c>
      <c r="J326" s="196">
        <f t="shared" si="28"/>
        <v>0</v>
      </c>
      <c r="K326" s="120">
        <f t="shared" si="28"/>
        <v>0</v>
      </c>
      <c r="L326" s="120">
        <f t="shared" si="28"/>
        <v>0</v>
      </c>
    </row>
    <row r="327" spans="1:12" hidden="1">
      <c r="A327" s="125">
        <v>3</v>
      </c>
      <c r="B327" s="152">
        <v>3</v>
      </c>
      <c r="C327" s="152">
        <v>1</v>
      </c>
      <c r="D327" s="152">
        <v>5</v>
      </c>
      <c r="E327" s="152">
        <v>1</v>
      </c>
      <c r="F327" s="153"/>
      <c r="G327" s="132" t="s">
        <v>211</v>
      </c>
      <c r="H327" s="177">
        <v>294</v>
      </c>
      <c r="I327" s="120">
        <f t="shared" si="28"/>
        <v>0</v>
      </c>
      <c r="J327" s="197">
        <f t="shared" si="28"/>
        <v>0</v>
      </c>
      <c r="K327" s="141">
        <f t="shared" si="28"/>
        <v>0</v>
      </c>
      <c r="L327" s="141">
        <f t="shared" si="28"/>
        <v>0</v>
      </c>
    </row>
    <row r="328" spans="1:12" hidden="1">
      <c r="A328" s="130">
        <v>3</v>
      </c>
      <c r="B328" s="131">
        <v>3</v>
      </c>
      <c r="C328" s="131">
        <v>1</v>
      </c>
      <c r="D328" s="131">
        <v>5</v>
      </c>
      <c r="E328" s="131">
        <v>1</v>
      </c>
      <c r="F328" s="133">
        <v>1</v>
      </c>
      <c r="G328" s="132" t="s">
        <v>212</v>
      </c>
      <c r="H328" s="177">
        <v>295</v>
      </c>
      <c r="I328" s="137">
        <v>0</v>
      </c>
      <c r="J328" s="185">
        <v>0</v>
      </c>
      <c r="K328" s="185">
        <v>0</v>
      </c>
      <c r="L328" s="184">
        <v>0</v>
      </c>
    </row>
    <row r="329" spans="1:12" hidden="1">
      <c r="A329" s="130">
        <v>3</v>
      </c>
      <c r="B329" s="131">
        <v>3</v>
      </c>
      <c r="C329" s="131">
        <v>1</v>
      </c>
      <c r="D329" s="131">
        <v>6</v>
      </c>
      <c r="E329" s="131"/>
      <c r="F329" s="133"/>
      <c r="G329" s="132" t="s">
        <v>182</v>
      </c>
      <c r="H329" s="177">
        <v>296</v>
      </c>
      <c r="I329" s="120">
        <f t="shared" ref="I329:L330" si="29">I330</f>
        <v>0</v>
      </c>
      <c r="J329" s="196">
        <f t="shared" si="29"/>
        <v>0</v>
      </c>
      <c r="K329" s="120">
        <f t="shared" si="29"/>
        <v>0</v>
      </c>
      <c r="L329" s="120">
        <f t="shared" si="29"/>
        <v>0</v>
      </c>
    </row>
    <row r="330" spans="1:12" hidden="1">
      <c r="A330" s="130">
        <v>3</v>
      </c>
      <c r="B330" s="131">
        <v>3</v>
      </c>
      <c r="C330" s="131">
        <v>1</v>
      </c>
      <c r="D330" s="131">
        <v>6</v>
      </c>
      <c r="E330" s="131">
        <v>1</v>
      </c>
      <c r="F330" s="133"/>
      <c r="G330" s="132" t="s">
        <v>182</v>
      </c>
      <c r="H330" s="177">
        <v>297</v>
      </c>
      <c r="I330" s="119">
        <f t="shared" si="29"/>
        <v>0</v>
      </c>
      <c r="J330" s="196">
        <f t="shared" si="29"/>
        <v>0</v>
      </c>
      <c r="K330" s="120">
        <f t="shared" si="29"/>
        <v>0</v>
      </c>
      <c r="L330" s="120">
        <f t="shared" si="29"/>
        <v>0</v>
      </c>
    </row>
    <row r="331" spans="1:12" hidden="1">
      <c r="A331" s="130">
        <v>3</v>
      </c>
      <c r="B331" s="131">
        <v>3</v>
      </c>
      <c r="C331" s="131">
        <v>1</v>
      </c>
      <c r="D331" s="131">
        <v>6</v>
      </c>
      <c r="E331" s="131">
        <v>1</v>
      </c>
      <c r="F331" s="133">
        <v>1</v>
      </c>
      <c r="G331" s="132" t="s">
        <v>182</v>
      </c>
      <c r="H331" s="177">
        <v>298</v>
      </c>
      <c r="I331" s="185">
        <v>0</v>
      </c>
      <c r="J331" s="185">
        <v>0</v>
      </c>
      <c r="K331" s="185">
        <v>0</v>
      </c>
      <c r="L331" s="184">
        <v>0</v>
      </c>
    </row>
    <row r="332" spans="1:12" hidden="1">
      <c r="A332" s="130">
        <v>3</v>
      </c>
      <c r="B332" s="131">
        <v>3</v>
      </c>
      <c r="C332" s="131">
        <v>1</v>
      </c>
      <c r="D332" s="131">
        <v>7</v>
      </c>
      <c r="E332" s="131"/>
      <c r="F332" s="133"/>
      <c r="G332" s="132" t="s">
        <v>213</v>
      </c>
      <c r="H332" s="177">
        <v>299</v>
      </c>
      <c r="I332" s="119">
        <f>I333</f>
        <v>0</v>
      </c>
      <c r="J332" s="196">
        <f>J333</f>
        <v>0</v>
      </c>
      <c r="K332" s="120">
        <f>K333</f>
        <v>0</v>
      </c>
      <c r="L332" s="120">
        <f>L333</f>
        <v>0</v>
      </c>
    </row>
    <row r="333" spans="1:12" hidden="1">
      <c r="A333" s="130">
        <v>3</v>
      </c>
      <c r="B333" s="131">
        <v>3</v>
      </c>
      <c r="C333" s="131">
        <v>1</v>
      </c>
      <c r="D333" s="131">
        <v>7</v>
      </c>
      <c r="E333" s="131">
        <v>1</v>
      </c>
      <c r="F333" s="133"/>
      <c r="G333" s="132" t="s">
        <v>213</v>
      </c>
      <c r="H333" s="177">
        <v>300</v>
      </c>
      <c r="I333" s="119">
        <f>I334+I335</f>
        <v>0</v>
      </c>
      <c r="J333" s="119">
        <f>J334+J335</f>
        <v>0</v>
      </c>
      <c r="K333" s="119">
        <f>K334+K335</f>
        <v>0</v>
      </c>
      <c r="L333" s="119">
        <f>L334+L335</f>
        <v>0</v>
      </c>
    </row>
    <row r="334" spans="1:12" ht="25.5" hidden="1" customHeight="1">
      <c r="A334" s="130">
        <v>3</v>
      </c>
      <c r="B334" s="131">
        <v>3</v>
      </c>
      <c r="C334" s="131">
        <v>1</v>
      </c>
      <c r="D334" s="131">
        <v>7</v>
      </c>
      <c r="E334" s="131">
        <v>1</v>
      </c>
      <c r="F334" s="133">
        <v>1</v>
      </c>
      <c r="G334" s="132" t="s">
        <v>214</v>
      </c>
      <c r="H334" s="177">
        <v>301</v>
      </c>
      <c r="I334" s="185">
        <v>0</v>
      </c>
      <c r="J334" s="185">
        <v>0</v>
      </c>
      <c r="K334" s="185">
        <v>0</v>
      </c>
      <c r="L334" s="184">
        <v>0</v>
      </c>
    </row>
    <row r="335" spans="1:12" ht="25.5" hidden="1" customHeight="1">
      <c r="A335" s="130">
        <v>3</v>
      </c>
      <c r="B335" s="131">
        <v>3</v>
      </c>
      <c r="C335" s="131">
        <v>1</v>
      </c>
      <c r="D335" s="131">
        <v>7</v>
      </c>
      <c r="E335" s="131">
        <v>1</v>
      </c>
      <c r="F335" s="133">
        <v>2</v>
      </c>
      <c r="G335" s="132" t="s">
        <v>215</v>
      </c>
      <c r="H335" s="177">
        <v>302</v>
      </c>
      <c r="I335" s="137">
        <v>0</v>
      </c>
      <c r="J335" s="137">
        <v>0</v>
      </c>
      <c r="K335" s="137">
        <v>0</v>
      </c>
      <c r="L335" s="137">
        <v>0</v>
      </c>
    </row>
    <row r="336" spans="1:12" ht="38.25" hidden="1" customHeight="1">
      <c r="A336" s="130">
        <v>3</v>
      </c>
      <c r="B336" s="131">
        <v>3</v>
      </c>
      <c r="C336" s="131">
        <v>2</v>
      </c>
      <c r="D336" s="131"/>
      <c r="E336" s="131"/>
      <c r="F336" s="133"/>
      <c r="G336" s="132" t="s">
        <v>216</v>
      </c>
      <c r="H336" s="177">
        <v>303</v>
      </c>
      <c r="I336" s="119">
        <f>SUM(I337+I346+I350+I354+I358+I361+I364)</f>
        <v>0</v>
      </c>
      <c r="J336" s="196">
        <f>SUM(J337+J346+J350+J354+J358+J361+J364)</f>
        <v>0</v>
      </c>
      <c r="K336" s="120">
        <f>SUM(K337+K346+K350+K354+K358+K361+K364)</f>
        <v>0</v>
      </c>
      <c r="L336" s="120">
        <f>SUM(L337+L346+L350+L354+L358+L361+L364)</f>
        <v>0</v>
      </c>
    </row>
    <row r="337" spans="1:15" hidden="1">
      <c r="A337" s="130">
        <v>3</v>
      </c>
      <c r="B337" s="131">
        <v>3</v>
      </c>
      <c r="C337" s="131">
        <v>2</v>
      </c>
      <c r="D337" s="131">
        <v>1</v>
      </c>
      <c r="E337" s="131"/>
      <c r="F337" s="133"/>
      <c r="G337" s="132" t="s">
        <v>164</v>
      </c>
      <c r="H337" s="177">
        <v>304</v>
      </c>
      <c r="I337" s="119">
        <f>I338</f>
        <v>0</v>
      </c>
      <c r="J337" s="196">
        <f>J338</f>
        <v>0</v>
      </c>
      <c r="K337" s="120">
        <f>K338</f>
        <v>0</v>
      </c>
      <c r="L337" s="120">
        <f>L338</f>
        <v>0</v>
      </c>
    </row>
    <row r="338" spans="1:15" hidden="1">
      <c r="A338" s="134">
        <v>3</v>
      </c>
      <c r="B338" s="130">
        <v>3</v>
      </c>
      <c r="C338" s="131">
        <v>2</v>
      </c>
      <c r="D338" s="132">
        <v>1</v>
      </c>
      <c r="E338" s="130">
        <v>1</v>
      </c>
      <c r="F338" s="133"/>
      <c r="G338" s="132" t="s">
        <v>164</v>
      </c>
      <c r="H338" s="177">
        <v>305</v>
      </c>
      <c r="I338" s="119">
        <f>SUM(I339:I339)</f>
        <v>0</v>
      </c>
      <c r="J338" s="119">
        <f>SUM(J339:J339)</f>
        <v>0</v>
      </c>
      <c r="K338" s="119">
        <f>SUM(K339:K339)</f>
        <v>0</v>
      </c>
      <c r="L338" s="119">
        <f>SUM(L339:L339)</f>
        <v>0</v>
      </c>
      <c r="M338" s="198"/>
      <c r="N338" s="198"/>
      <c r="O338" s="198"/>
    </row>
    <row r="339" spans="1:15" hidden="1">
      <c r="A339" s="134">
        <v>3</v>
      </c>
      <c r="B339" s="130">
        <v>3</v>
      </c>
      <c r="C339" s="131">
        <v>2</v>
      </c>
      <c r="D339" s="132">
        <v>1</v>
      </c>
      <c r="E339" s="130">
        <v>1</v>
      </c>
      <c r="F339" s="133">
        <v>1</v>
      </c>
      <c r="G339" s="132" t="s">
        <v>165</v>
      </c>
      <c r="H339" s="177">
        <v>306</v>
      </c>
      <c r="I339" s="185">
        <v>0</v>
      </c>
      <c r="J339" s="185">
        <v>0</v>
      </c>
      <c r="K339" s="185">
        <v>0</v>
      </c>
      <c r="L339" s="184">
        <v>0</v>
      </c>
    </row>
    <row r="340" spans="1:15" hidden="1">
      <c r="A340" s="134">
        <v>3</v>
      </c>
      <c r="B340" s="130">
        <v>3</v>
      </c>
      <c r="C340" s="131">
        <v>2</v>
      </c>
      <c r="D340" s="132">
        <v>1</v>
      </c>
      <c r="E340" s="130">
        <v>2</v>
      </c>
      <c r="F340" s="133"/>
      <c r="G340" s="154" t="s">
        <v>188</v>
      </c>
      <c r="H340" s="177">
        <v>307</v>
      </c>
      <c r="I340" s="119">
        <f>SUM(I341:I342)</f>
        <v>0</v>
      </c>
      <c r="J340" s="119">
        <f>SUM(J341:J342)</f>
        <v>0</v>
      </c>
      <c r="K340" s="119">
        <f>SUM(K341:K342)</f>
        <v>0</v>
      </c>
      <c r="L340" s="119">
        <f>SUM(L341:L342)</f>
        <v>0</v>
      </c>
    </row>
    <row r="341" spans="1:15" hidden="1">
      <c r="A341" s="134">
        <v>3</v>
      </c>
      <c r="B341" s="130">
        <v>3</v>
      </c>
      <c r="C341" s="131">
        <v>2</v>
      </c>
      <c r="D341" s="132">
        <v>1</v>
      </c>
      <c r="E341" s="130">
        <v>2</v>
      </c>
      <c r="F341" s="133">
        <v>1</v>
      </c>
      <c r="G341" s="154" t="s">
        <v>167</v>
      </c>
      <c r="H341" s="177">
        <v>308</v>
      </c>
      <c r="I341" s="185">
        <v>0</v>
      </c>
      <c r="J341" s="185">
        <v>0</v>
      </c>
      <c r="K341" s="185">
        <v>0</v>
      </c>
      <c r="L341" s="184">
        <v>0</v>
      </c>
    </row>
    <row r="342" spans="1:15" hidden="1">
      <c r="A342" s="134">
        <v>3</v>
      </c>
      <c r="B342" s="130">
        <v>3</v>
      </c>
      <c r="C342" s="131">
        <v>2</v>
      </c>
      <c r="D342" s="132">
        <v>1</v>
      </c>
      <c r="E342" s="130">
        <v>2</v>
      </c>
      <c r="F342" s="133">
        <v>2</v>
      </c>
      <c r="G342" s="154" t="s">
        <v>168</v>
      </c>
      <c r="H342" s="177">
        <v>309</v>
      </c>
      <c r="I342" s="137">
        <v>0</v>
      </c>
      <c r="J342" s="137">
        <v>0</v>
      </c>
      <c r="K342" s="137">
        <v>0</v>
      </c>
      <c r="L342" s="137">
        <v>0</v>
      </c>
    </row>
    <row r="343" spans="1:15" hidden="1">
      <c r="A343" s="134">
        <v>3</v>
      </c>
      <c r="B343" s="130">
        <v>3</v>
      </c>
      <c r="C343" s="131">
        <v>2</v>
      </c>
      <c r="D343" s="132">
        <v>1</v>
      </c>
      <c r="E343" s="130">
        <v>3</v>
      </c>
      <c r="F343" s="133"/>
      <c r="G343" s="154" t="s">
        <v>169</v>
      </c>
      <c r="H343" s="177">
        <v>310</v>
      </c>
      <c r="I343" s="119">
        <f>SUM(I344:I345)</f>
        <v>0</v>
      </c>
      <c r="J343" s="119">
        <f>SUM(J344:J345)</f>
        <v>0</v>
      </c>
      <c r="K343" s="119">
        <f>SUM(K344:K345)</f>
        <v>0</v>
      </c>
      <c r="L343" s="119">
        <f>SUM(L344:L345)</f>
        <v>0</v>
      </c>
    </row>
    <row r="344" spans="1:15" hidden="1">
      <c r="A344" s="134">
        <v>3</v>
      </c>
      <c r="B344" s="130">
        <v>3</v>
      </c>
      <c r="C344" s="131">
        <v>2</v>
      </c>
      <c r="D344" s="132">
        <v>1</v>
      </c>
      <c r="E344" s="130">
        <v>3</v>
      </c>
      <c r="F344" s="133">
        <v>1</v>
      </c>
      <c r="G344" s="154" t="s">
        <v>170</v>
      </c>
      <c r="H344" s="177">
        <v>311</v>
      </c>
      <c r="I344" s="137">
        <v>0</v>
      </c>
      <c r="J344" s="137">
        <v>0</v>
      </c>
      <c r="K344" s="137">
        <v>0</v>
      </c>
      <c r="L344" s="137">
        <v>0</v>
      </c>
    </row>
    <row r="345" spans="1:15" hidden="1">
      <c r="A345" s="134">
        <v>3</v>
      </c>
      <c r="B345" s="130">
        <v>3</v>
      </c>
      <c r="C345" s="131">
        <v>2</v>
      </c>
      <c r="D345" s="132">
        <v>1</v>
      </c>
      <c r="E345" s="130">
        <v>3</v>
      </c>
      <c r="F345" s="133">
        <v>2</v>
      </c>
      <c r="G345" s="154" t="s">
        <v>189</v>
      </c>
      <c r="H345" s="177">
        <v>312</v>
      </c>
      <c r="I345" s="155">
        <v>0</v>
      </c>
      <c r="J345" s="199">
        <v>0</v>
      </c>
      <c r="K345" s="155">
        <v>0</v>
      </c>
      <c r="L345" s="155">
        <v>0</v>
      </c>
    </row>
    <row r="346" spans="1:15" hidden="1">
      <c r="A346" s="142">
        <v>3</v>
      </c>
      <c r="B346" s="142">
        <v>3</v>
      </c>
      <c r="C346" s="151">
        <v>2</v>
      </c>
      <c r="D346" s="154">
        <v>2</v>
      </c>
      <c r="E346" s="151"/>
      <c r="F346" s="153"/>
      <c r="G346" s="154" t="s">
        <v>202</v>
      </c>
      <c r="H346" s="177">
        <v>313</v>
      </c>
      <c r="I346" s="147">
        <f>I347</f>
        <v>0</v>
      </c>
      <c r="J346" s="200">
        <f>J347</f>
        <v>0</v>
      </c>
      <c r="K346" s="148">
        <f>K347</f>
        <v>0</v>
      </c>
      <c r="L346" s="148">
        <f>L347</f>
        <v>0</v>
      </c>
    </row>
    <row r="347" spans="1:15" hidden="1">
      <c r="A347" s="134">
        <v>3</v>
      </c>
      <c r="B347" s="134">
        <v>3</v>
      </c>
      <c r="C347" s="130">
        <v>2</v>
      </c>
      <c r="D347" s="132">
        <v>2</v>
      </c>
      <c r="E347" s="130">
        <v>1</v>
      </c>
      <c r="F347" s="133"/>
      <c r="G347" s="154" t="s">
        <v>202</v>
      </c>
      <c r="H347" s="177">
        <v>314</v>
      </c>
      <c r="I347" s="119">
        <f>SUM(I348:I349)</f>
        <v>0</v>
      </c>
      <c r="J347" s="160">
        <f>SUM(J348:J349)</f>
        <v>0</v>
      </c>
      <c r="K347" s="120">
        <f>SUM(K348:K349)</f>
        <v>0</v>
      </c>
      <c r="L347" s="120">
        <f>SUM(L348:L349)</f>
        <v>0</v>
      </c>
    </row>
    <row r="348" spans="1:15" ht="25.5" hidden="1" customHeight="1">
      <c r="A348" s="134">
        <v>3</v>
      </c>
      <c r="B348" s="134">
        <v>3</v>
      </c>
      <c r="C348" s="130">
        <v>2</v>
      </c>
      <c r="D348" s="132">
        <v>2</v>
      </c>
      <c r="E348" s="134">
        <v>1</v>
      </c>
      <c r="F348" s="165">
        <v>1</v>
      </c>
      <c r="G348" s="132" t="s">
        <v>203</v>
      </c>
      <c r="H348" s="177">
        <v>315</v>
      </c>
      <c r="I348" s="137">
        <v>0</v>
      </c>
      <c r="J348" s="137">
        <v>0</v>
      </c>
      <c r="K348" s="137">
        <v>0</v>
      </c>
      <c r="L348" s="137">
        <v>0</v>
      </c>
    </row>
    <row r="349" spans="1:15" hidden="1">
      <c r="A349" s="142">
        <v>3</v>
      </c>
      <c r="B349" s="142">
        <v>3</v>
      </c>
      <c r="C349" s="143">
        <v>2</v>
      </c>
      <c r="D349" s="144">
        <v>2</v>
      </c>
      <c r="E349" s="145">
        <v>1</v>
      </c>
      <c r="F349" s="174">
        <v>2</v>
      </c>
      <c r="G349" s="145" t="s">
        <v>204</v>
      </c>
      <c r="H349" s="177">
        <v>316</v>
      </c>
      <c r="I349" s="137">
        <v>0</v>
      </c>
      <c r="J349" s="137">
        <v>0</v>
      </c>
      <c r="K349" s="137">
        <v>0</v>
      </c>
      <c r="L349" s="137">
        <v>0</v>
      </c>
    </row>
    <row r="350" spans="1:15" ht="25.5" hidden="1" customHeight="1">
      <c r="A350" s="134">
        <v>3</v>
      </c>
      <c r="B350" s="134">
        <v>3</v>
      </c>
      <c r="C350" s="130">
        <v>2</v>
      </c>
      <c r="D350" s="131">
        <v>3</v>
      </c>
      <c r="E350" s="132"/>
      <c r="F350" s="165"/>
      <c r="G350" s="132" t="s">
        <v>205</v>
      </c>
      <c r="H350" s="177">
        <v>317</v>
      </c>
      <c r="I350" s="119">
        <f>I351</f>
        <v>0</v>
      </c>
      <c r="J350" s="160">
        <f>J351</f>
        <v>0</v>
      </c>
      <c r="K350" s="120">
        <f>K351</f>
        <v>0</v>
      </c>
      <c r="L350" s="120">
        <f>L351</f>
        <v>0</v>
      </c>
    </row>
    <row r="351" spans="1:15" ht="25.5" hidden="1" customHeight="1">
      <c r="A351" s="134">
        <v>3</v>
      </c>
      <c r="B351" s="134">
        <v>3</v>
      </c>
      <c r="C351" s="130">
        <v>2</v>
      </c>
      <c r="D351" s="131">
        <v>3</v>
      </c>
      <c r="E351" s="132">
        <v>1</v>
      </c>
      <c r="F351" s="165"/>
      <c r="G351" s="132" t="s">
        <v>205</v>
      </c>
      <c r="H351" s="177">
        <v>318</v>
      </c>
      <c r="I351" s="119">
        <f>I352+I353</f>
        <v>0</v>
      </c>
      <c r="J351" s="119">
        <f>J352+J353</f>
        <v>0</v>
      </c>
      <c r="K351" s="119">
        <f>K352+K353</f>
        <v>0</v>
      </c>
      <c r="L351" s="119">
        <f>L352+L353</f>
        <v>0</v>
      </c>
    </row>
    <row r="352" spans="1:15" ht="25.5" hidden="1" customHeight="1">
      <c r="A352" s="134">
        <v>3</v>
      </c>
      <c r="B352" s="134">
        <v>3</v>
      </c>
      <c r="C352" s="130">
        <v>2</v>
      </c>
      <c r="D352" s="131">
        <v>3</v>
      </c>
      <c r="E352" s="132">
        <v>1</v>
      </c>
      <c r="F352" s="165">
        <v>1</v>
      </c>
      <c r="G352" s="132" t="s">
        <v>206</v>
      </c>
      <c r="H352" s="177">
        <v>319</v>
      </c>
      <c r="I352" s="185">
        <v>0</v>
      </c>
      <c r="J352" s="185">
        <v>0</v>
      </c>
      <c r="K352" s="185">
        <v>0</v>
      </c>
      <c r="L352" s="184">
        <v>0</v>
      </c>
    </row>
    <row r="353" spans="1:12" ht="25.5" hidden="1" customHeight="1">
      <c r="A353" s="134">
        <v>3</v>
      </c>
      <c r="B353" s="134">
        <v>3</v>
      </c>
      <c r="C353" s="130">
        <v>2</v>
      </c>
      <c r="D353" s="131">
        <v>3</v>
      </c>
      <c r="E353" s="132">
        <v>1</v>
      </c>
      <c r="F353" s="165">
        <v>2</v>
      </c>
      <c r="G353" s="132" t="s">
        <v>207</v>
      </c>
      <c r="H353" s="177">
        <v>320</v>
      </c>
      <c r="I353" s="137">
        <v>0</v>
      </c>
      <c r="J353" s="137">
        <v>0</v>
      </c>
      <c r="K353" s="137">
        <v>0</v>
      </c>
      <c r="L353" s="137">
        <v>0</v>
      </c>
    </row>
    <row r="354" spans="1:12" hidden="1">
      <c r="A354" s="134">
        <v>3</v>
      </c>
      <c r="B354" s="134">
        <v>3</v>
      </c>
      <c r="C354" s="130">
        <v>2</v>
      </c>
      <c r="D354" s="131">
        <v>4</v>
      </c>
      <c r="E354" s="131"/>
      <c r="F354" s="133"/>
      <c r="G354" s="132" t="s">
        <v>208</v>
      </c>
      <c r="H354" s="177">
        <v>321</v>
      </c>
      <c r="I354" s="119">
        <f>I355</f>
        <v>0</v>
      </c>
      <c r="J354" s="160">
        <f>J355</f>
        <v>0</v>
      </c>
      <c r="K354" s="120">
        <f>K355</f>
        <v>0</v>
      </c>
      <c r="L354" s="120">
        <f>L355</f>
        <v>0</v>
      </c>
    </row>
    <row r="355" spans="1:12" hidden="1">
      <c r="A355" s="150">
        <v>3</v>
      </c>
      <c r="B355" s="150">
        <v>3</v>
      </c>
      <c r="C355" s="125">
        <v>2</v>
      </c>
      <c r="D355" s="123">
        <v>4</v>
      </c>
      <c r="E355" s="123">
        <v>1</v>
      </c>
      <c r="F355" s="126"/>
      <c r="G355" s="132" t="s">
        <v>208</v>
      </c>
      <c r="H355" s="177">
        <v>322</v>
      </c>
      <c r="I355" s="140">
        <f>SUM(I356:I357)</f>
        <v>0</v>
      </c>
      <c r="J355" s="162">
        <f>SUM(J356:J357)</f>
        <v>0</v>
      </c>
      <c r="K355" s="141">
        <f>SUM(K356:K357)</f>
        <v>0</v>
      </c>
      <c r="L355" s="141">
        <f>SUM(L356:L357)</f>
        <v>0</v>
      </c>
    </row>
    <row r="356" spans="1:12" hidden="1">
      <c r="A356" s="134">
        <v>3</v>
      </c>
      <c r="B356" s="134">
        <v>3</v>
      </c>
      <c r="C356" s="130">
        <v>2</v>
      </c>
      <c r="D356" s="131">
        <v>4</v>
      </c>
      <c r="E356" s="131">
        <v>1</v>
      </c>
      <c r="F356" s="133">
        <v>1</v>
      </c>
      <c r="G356" s="132" t="s">
        <v>209</v>
      </c>
      <c r="H356" s="177">
        <v>323</v>
      </c>
      <c r="I356" s="137">
        <v>0</v>
      </c>
      <c r="J356" s="137">
        <v>0</v>
      </c>
      <c r="K356" s="137">
        <v>0</v>
      </c>
      <c r="L356" s="137">
        <v>0</v>
      </c>
    </row>
    <row r="357" spans="1:12" hidden="1">
      <c r="A357" s="134">
        <v>3</v>
      </c>
      <c r="B357" s="134">
        <v>3</v>
      </c>
      <c r="C357" s="130">
        <v>2</v>
      </c>
      <c r="D357" s="131">
        <v>4</v>
      </c>
      <c r="E357" s="131">
        <v>1</v>
      </c>
      <c r="F357" s="133">
        <v>2</v>
      </c>
      <c r="G357" s="132" t="s">
        <v>217</v>
      </c>
      <c r="H357" s="177">
        <v>324</v>
      </c>
      <c r="I357" s="137">
        <v>0</v>
      </c>
      <c r="J357" s="137">
        <v>0</v>
      </c>
      <c r="K357" s="137">
        <v>0</v>
      </c>
      <c r="L357" s="137">
        <v>0</v>
      </c>
    </row>
    <row r="358" spans="1:12" hidden="1">
      <c r="A358" s="134">
        <v>3</v>
      </c>
      <c r="B358" s="134">
        <v>3</v>
      </c>
      <c r="C358" s="130">
        <v>2</v>
      </c>
      <c r="D358" s="131">
        <v>5</v>
      </c>
      <c r="E358" s="131"/>
      <c r="F358" s="133"/>
      <c r="G358" s="132" t="s">
        <v>211</v>
      </c>
      <c r="H358" s="177">
        <v>325</v>
      </c>
      <c r="I358" s="119">
        <f t="shared" ref="I358:L359" si="30">I359</f>
        <v>0</v>
      </c>
      <c r="J358" s="160">
        <f t="shared" si="30"/>
        <v>0</v>
      </c>
      <c r="K358" s="120">
        <f t="shared" si="30"/>
        <v>0</v>
      </c>
      <c r="L358" s="120">
        <f t="shared" si="30"/>
        <v>0</v>
      </c>
    </row>
    <row r="359" spans="1:12" hidden="1">
      <c r="A359" s="150">
        <v>3</v>
      </c>
      <c r="B359" s="150">
        <v>3</v>
      </c>
      <c r="C359" s="125">
        <v>2</v>
      </c>
      <c r="D359" s="123">
        <v>5</v>
      </c>
      <c r="E359" s="123">
        <v>1</v>
      </c>
      <c r="F359" s="126"/>
      <c r="G359" s="132" t="s">
        <v>211</v>
      </c>
      <c r="H359" s="177">
        <v>326</v>
      </c>
      <c r="I359" s="140">
        <f t="shared" si="30"/>
        <v>0</v>
      </c>
      <c r="J359" s="162">
        <f t="shared" si="30"/>
        <v>0</v>
      </c>
      <c r="K359" s="141">
        <f t="shared" si="30"/>
        <v>0</v>
      </c>
      <c r="L359" s="141">
        <f t="shared" si="30"/>
        <v>0</v>
      </c>
    </row>
    <row r="360" spans="1:12" hidden="1">
      <c r="A360" s="134">
        <v>3</v>
      </c>
      <c r="B360" s="134">
        <v>3</v>
      </c>
      <c r="C360" s="130">
        <v>2</v>
      </c>
      <c r="D360" s="131">
        <v>5</v>
      </c>
      <c r="E360" s="131">
        <v>1</v>
      </c>
      <c r="F360" s="133">
        <v>1</v>
      </c>
      <c r="G360" s="132" t="s">
        <v>211</v>
      </c>
      <c r="H360" s="177">
        <v>327</v>
      </c>
      <c r="I360" s="185">
        <v>0</v>
      </c>
      <c r="J360" s="185">
        <v>0</v>
      </c>
      <c r="K360" s="185">
        <v>0</v>
      </c>
      <c r="L360" s="184">
        <v>0</v>
      </c>
    </row>
    <row r="361" spans="1:12" hidden="1">
      <c r="A361" s="134">
        <v>3</v>
      </c>
      <c r="B361" s="134">
        <v>3</v>
      </c>
      <c r="C361" s="130">
        <v>2</v>
      </c>
      <c r="D361" s="131">
        <v>6</v>
      </c>
      <c r="E361" s="131"/>
      <c r="F361" s="133"/>
      <c r="G361" s="132" t="s">
        <v>182</v>
      </c>
      <c r="H361" s="177">
        <v>328</v>
      </c>
      <c r="I361" s="119">
        <f t="shared" ref="I361:L362" si="31">I362</f>
        <v>0</v>
      </c>
      <c r="J361" s="160">
        <f t="shared" si="31"/>
        <v>0</v>
      </c>
      <c r="K361" s="120">
        <f t="shared" si="31"/>
        <v>0</v>
      </c>
      <c r="L361" s="120">
        <f t="shared" si="31"/>
        <v>0</v>
      </c>
    </row>
    <row r="362" spans="1:12" hidden="1">
      <c r="A362" s="134">
        <v>3</v>
      </c>
      <c r="B362" s="134">
        <v>3</v>
      </c>
      <c r="C362" s="130">
        <v>2</v>
      </c>
      <c r="D362" s="131">
        <v>6</v>
      </c>
      <c r="E362" s="131">
        <v>1</v>
      </c>
      <c r="F362" s="133"/>
      <c r="G362" s="132" t="s">
        <v>182</v>
      </c>
      <c r="H362" s="177">
        <v>329</v>
      </c>
      <c r="I362" s="119">
        <f t="shared" si="31"/>
        <v>0</v>
      </c>
      <c r="J362" s="160">
        <f t="shared" si="31"/>
        <v>0</v>
      </c>
      <c r="K362" s="120">
        <f t="shared" si="31"/>
        <v>0</v>
      </c>
      <c r="L362" s="120">
        <f t="shared" si="31"/>
        <v>0</v>
      </c>
    </row>
    <row r="363" spans="1:12" hidden="1">
      <c r="A363" s="142">
        <v>3</v>
      </c>
      <c r="B363" s="142">
        <v>3</v>
      </c>
      <c r="C363" s="143">
        <v>2</v>
      </c>
      <c r="D363" s="144">
        <v>6</v>
      </c>
      <c r="E363" s="144">
        <v>1</v>
      </c>
      <c r="F363" s="146">
        <v>1</v>
      </c>
      <c r="G363" s="145" t="s">
        <v>182</v>
      </c>
      <c r="H363" s="177">
        <v>330</v>
      </c>
      <c r="I363" s="185">
        <v>0</v>
      </c>
      <c r="J363" s="185">
        <v>0</v>
      </c>
      <c r="K363" s="185">
        <v>0</v>
      </c>
      <c r="L363" s="184">
        <v>0</v>
      </c>
    </row>
    <row r="364" spans="1:12" hidden="1">
      <c r="A364" s="134">
        <v>3</v>
      </c>
      <c r="B364" s="134">
        <v>3</v>
      </c>
      <c r="C364" s="130">
        <v>2</v>
      </c>
      <c r="D364" s="131">
        <v>7</v>
      </c>
      <c r="E364" s="131"/>
      <c r="F364" s="133"/>
      <c r="G364" s="132" t="s">
        <v>213</v>
      </c>
      <c r="H364" s="177">
        <v>331</v>
      </c>
      <c r="I364" s="119">
        <f>I365</f>
        <v>0</v>
      </c>
      <c r="J364" s="160">
        <f>J365</f>
        <v>0</v>
      </c>
      <c r="K364" s="120">
        <f>K365</f>
        <v>0</v>
      </c>
      <c r="L364" s="120">
        <f>L365</f>
        <v>0</v>
      </c>
    </row>
    <row r="365" spans="1:12" hidden="1">
      <c r="A365" s="142">
        <v>3</v>
      </c>
      <c r="B365" s="142">
        <v>3</v>
      </c>
      <c r="C365" s="143">
        <v>2</v>
      </c>
      <c r="D365" s="144">
        <v>7</v>
      </c>
      <c r="E365" s="144">
        <v>1</v>
      </c>
      <c r="F365" s="146"/>
      <c r="G365" s="132" t="s">
        <v>213</v>
      </c>
      <c r="H365" s="177">
        <v>332</v>
      </c>
      <c r="I365" s="119">
        <f>SUM(I366:I367)</f>
        <v>0</v>
      </c>
      <c r="J365" s="119">
        <f>SUM(J366:J367)</f>
        <v>0</v>
      </c>
      <c r="K365" s="119">
        <f>SUM(K366:K367)</f>
        <v>0</v>
      </c>
      <c r="L365" s="119">
        <f>SUM(L366:L367)</f>
        <v>0</v>
      </c>
    </row>
    <row r="366" spans="1:12" ht="25.5" hidden="1" customHeight="1">
      <c r="A366" s="134">
        <v>3</v>
      </c>
      <c r="B366" s="134">
        <v>3</v>
      </c>
      <c r="C366" s="130">
        <v>2</v>
      </c>
      <c r="D366" s="131">
        <v>7</v>
      </c>
      <c r="E366" s="131">
        <v>1</v>
      </c>
      <c r="F366" s="133">
        <v>1</v>
      </c>
      <c r="G366" s="132" t="s">
        <v>214</v>
      </c>
      <c r="H366" s="177">
        <v>333</v>
      </c>
      <c r="I366" s="185">
        <v>0</v>
      </c>
      <c r="J366" s="185">
        <v>0</v>
      </c>
      <c r="K366" s="185">
        <v>0</v>
      </c>
      <c r="L366" s="184">
        <v>0</v>
      </c>
    </row>
    <row r="367" spans="1:12" ht="25.5" hidden="1" customHeight="1">
      <c r="A367" s="134">
        <v>3</v>
      </c>
      <c r="B367" s="134">
        <v>3</v>
      </c>
      <c r="C367" s="130">
        <v>2</v>
      </c>
      <c r="D367" s="131">
        <v>7</v>
      </c>
      <c r="E367" s="131">
        <v>1</v>
      </c>
      <c r="F367" s="133">
        <v>2</v>
      </c>
      <c r="G367" s="132" t="s">
        <v>215</v>
      </c>
      <c r="H367" s="177">
        <v>334</v>
      </c>
      <c r="I367" s="137">
        <v>0</v>
      </c>
      <c r="J367" s="137">
        <v>0</v>
      </c>
      <c r="K367" s="137">
        <v>0</v>
      </c>
      <c r="L367" s="137">
        <v>0</v>
      </c>
    </row>
    <row r="368" spans="1:12">
      <c r="A368" s="100"/>
      <c r="B368" s="100"/>
      <c r="C368" s="101"/>
      <c r="D368" s="201"/>
      <c r="E368" s="202"/>
      <c r="F368" s="203"/>
      <c r="G368" s="204" t="s">
        <v>218</v>
      </c>
      <c r="H368" s="177">
        <v>335</v>
      </c>
      <c r="I368" s="171">
        <f>SUM(I34+I184)</f>
        <v>1832628</v>
      </c>
      <c r="J368" s="171">
        <f>SUM(J34+J184)</f>
        <v>1832628</v>
      </c>
      <c r="K368" s="171">
        <f>SUM(K34+K184)</f>
        <v>1832628</v>
      </c>
      <c r="L368" s="171">
        <f>SUM(L34+L184)</f>
        <v>1832628</v>
      </c>
    </row>
    <row r="369" spans="1:12">
      <c r="G369" s="121"/>
      <c r="H369" s="110"/>
      <c r="I369" s="205"/>
      <c r="J369" s="206"/>
      <c r="K369" s="206"/>
      <c r="L369" s="206"/>
    </row>
    <row r="370" spans="1:12">
      <c r="A370" s="598"/>
      <c r="B370" s="598"/>
      <c r="C370" s="598"/>
      <c r="D370" s="900" t="s">
        <v>416</v>
      </c>
      <c r="E370" s="900"/>
      <c r="F370" s="900"/>
      <c r="G370" s="900"/>
      <c r="H370" s="594"/>
      <c r="I370" s="207"/>
      <c r="J370" s="206"/>
      <c r="K370" s="900" t="s">
        <v>219</v>
      </c>
      <c r="L370" s="900"/>
    </row>
    <row r="371" spans="1:12" ht="18.75" customHeight="1">
      <c r="A371" s="470" t="s">
        <v>491</v>
      </c>
      <c r="B371" s="470"/>
      <c r="C371" s="470"/>
      <c r="D371" s="470"/>
      <c r="E371" s="470"/>
      <c r="F371" s="470"/>
      <c r="G371" s="470"/>
      <c r="I371" s="592" t="s">
        <v>220</v>
      </c>
      <c r="K371" s="901" t="s">
        <v>221</v>
      </c>
      <c r="L371" s="901"/>
    </row>
    <row r="372" spans="1:12" ht="15.75" customHeight="1">
      <c r="D372" s="471"/>
      <c r="I372" s="208"/>
      <c r="K372" s="208"/>
      <c r="L372" s="208"/>
    </row>
    <row r="373" spans="1:12" ht="33.75" customHeight="1">
      <c r="A373" s="598"/>
      <c r="B373" s="598"/>
      <c r="C373" s="598"/>
      <c r="D373" s="909" t="s">
        <v>313</v>
      </c>
      <c r="E373" s="909"/>
      <c r="F373" s="909"/>
      <c r="G373" s="909"/>
      <c r="I373" s="208"/>
      <c r="K373" s="900" t="s">
        <v>407</v>
      </c>
      <c r="L373" s="900"/>
    </row>
    <row r="374" spans="1:12" ht="24.75" customHeight="1">
      <c r="A374" s="910" t="s">
        <v>492</v>
      </c>
      <c r="B374" s="910"/>
      <c r="C374" s="910"/>
      <c r="D374" s="910"/>
      <c r="E374" s="910"/>
      <c r="F374" s="910"/>
      <c r="G374" s="910"/>
      <c r="H374" s="596"/>
      <c r="I374" s="209" t="s">
        <v>220</v>
      </c>
      <c r="K374" s="901" t="s">
        <v>221</v>
      </c>
      <c r="L374" s="901"/>
    </row>
  </sheetData>
  <mergeCells count="30">
    <mergeCell ref="K373:L373"/>
    <mergeCell ref="K374:L374"/>
    <mergeCell ref="K31:K32"/>
    <mergeCell ref="L31:L32"/>
    <mergeCell ref="A33:F33"/>
    <mergeCell ref="D370:G370"/>
    <mergeCell ref="K370:L370"/>
    <mergeCell ref="K371:L371"/>
    <mergeCell ref="D373:G373"/>
    <mergeCell ref="A374:G374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70866141732283472" right="0" top="0" bottom="0" header="0" footer="0"/>
  <pageSetup paperSize="9" scale="99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4"/>
  <sheetViews>
    <sheetView topLeftCell="A22" workbookViewId="0">
      <selection activeCell="D373" sqref="D373:G373"/>
    </sheetView>
  </sheetViews>
  <sheetFormatPr defaultRowHeight="15"/>
  <cols>
    <col min="1" max="4" width="2" style="76" customWidth="1"/>
    <col min="5" max="5" width="2.140625" style="76" customWidth="1"/>
    <col min="6" max="6" width="3" style="548" customWidth="1"/>
    <col min="7" max="7" width="34.85546875" style="76" customWidth="1"/>
    <col min="8" max="8" width="3.85546875" style="76" customWidth="1"/>
    <col min="9" max="9" width="10" style="76" customWidth="1"/>
    <col min="10" max="10" width="11.140625" style="76" customWidth="1"/>
    <col min="11" max="11" width="11" style="76" customWidth="1"/>
    <col min="12" max="12" width="10.5703125" style="76" customWidth="1"/>
    <col min="13" max="13" width="0.140625" style="76" hidden="1" customWidth="1"/>
    <col min="14" max="14" width="6.140625" style="76" hidden="1" customWidth="1"/>
    <col min="15" max="15" width="5.5703125" style="76" hidden="1" customWidth="1"/>
    <col min="16" max="16" width="9.140625" style="81"/>
    <col min="17" max="16384" width="9.140625" style="551"/>
  </cols>
  <sheetData>
    <row r="1" spans="1:15">
      <c r="G1" s="77"/>
      <c r="H1" s="78"/>
      <c r="I1" s="79"/>
      <c r="J1" s="549" t="s">
        <v>0</v>
      </c>
      <c r="K1" s="549"/>
      <c r="L1" s="549"/>
      <c r="M1" s="80"/>
      <c r="N1" s="549"/>
      <c r="O1" s="549"/>
    </row>
    <row r="2" spans="1:15">
      <c r="H2" s="78"/>
      <c r="I2" s="81"/>
      <c r="J2" s="549" t="s">
        <v>1</v>
      </c>
      <c r="K2" s="549"/>
      <c r="L2" s="549"/>
      <c r="M2" s="80"/>
      <c r="N2" s="549"/>
      <c r="O2" s="549"/>
    </row>
    <row r="3" spans="1:15">
      <c r="H3" s="82"/>
      <c r="I3" s="78"/>
      <c r="J3" s="549" t="s">
        <v>2</v>
      </c>
      <c r="K3" s="549"/>
      <c r="L3" s="549"/>
      <c r="M3" s="80"/>
      <c r="N3" s="549"/>
      <c r="O3" s="549"/>
    </row>
    <row r="4" spans="1:15">
      <c r="G4" s="83" t="s">
        <v>3</v>
      </c>
      <c r="H4" s="78"/>
      <c r="I4" s="81"/>
      <c r="J4" s="549" t="s">
        <v>4</v>
      </c>
      <c r="K4" s="549"/>
      <c r="L4" s="549"/>
      <c r="M4" s="80"/>
      <c r="N4" s="549"/>
      <c r="O4" s="549"/>
    </row>
    <row r="5" spans="1:15">
      <c r="H5" s="78"/>
      <c r="I5" s="81"/>
      <c r="J5" s="549" t="s">
        <v>417</v>
      </c>
      <c r="K5" s="549"/>
      <c r="L5" s="549"/>
      <c r="M5" s="80"/>
      <c r="N5" s="549"/>
      <c r="O5" s="549"/>
    </row>
    <row r="6" spans="1:15" ht="6" customHeight="1">
      <c r="H6" s="78"/>
      <c r="I6" s="81"/>
      <c r="J6" s="549"/>
      <c r="K6" s="549"/>
      <c r="L6" s="549"/>
      <c r="M6" s="80"/>
      <c r="N6" s="549"/>
      <c r="O6" s="549"/>
    </row>
    <row r="7" spans="1:15" ht="30" customHeight="1">
      <c r="A7" s="925" t="s">
        <v>487</v>
      </c>
      <c r="B7" s="925"/>
      <c r="C7" s="925"/>
      <c r="D7" s="925"/>
      <c r="E7" s="925"/>
      <c r="F7" s="925"/>
      <c r="G7" s="925"/>
      <c r="H7" s="925"/>
      <c r="I7" s="925"/>
      <c r="J7" s="925"/>
      <c r="K7" s="925"/>
      <c r="L7" s="925"/>
      <c r="M7" s="80"/>
    </row>
    <row r="8" spans="1:15" ht="15" customHeight="1">
      <c r="G8" s="84"/>
      <c r="H8" s="85"/>
      <c r="I8" s="85"/>
      <c r="J8" s="86"/>
      <c r="K8" s="86"/>
      <c r="L8" s="87"/>
      <c r="M8" s="80"/>
    </row>
    <row r="9" spans="1:15" ht="15.75" customHeight="1">
      <c r="A9" s="926" t="s">
        <v>5</v>
      </c>
      <c r="B9" s="926"/>
      <c r="C9" s="926"/>
      <c r="D9" s="926"/>
      <c r="E9" s="926"/>
      <c r="F9" s="926"/>
      <c r="G9" s="926"/>
      <c r="H9" s="926"/>
      <c r="I9" s="926"/>
      <c r="J9" s="926"/>
      <c r="K9" s="926"/>
      <c r="L9" s="926"/>
      <c r="M9" s="80"/>
    </row>
    <row r="10" spans="1:15">
      <c r="A10" s="927" t="s">
        <v>6</v>
      </c>
      <c r="B10" s="927"/>
      <c r="C10" s="927"/>
      <c r="D10" s="927"/>
      <c r="E10" s="927"/>
      <c r="F10" s="927"/>
      <c r="G10" s="927"/>
      <c r="H10" s="927"/>
      <c r="I10" s="927"/>
      <c r="J10" s="927"/>
      <c r="K10" s="927"/>
      <c r="L10" s="927"/>
      <c r="M10" s="80"/>
    </row>
    <row r="11" spans="1:15" ht="7.5" customHeight="1">
      <c r="A11" s="88"/>
      <c r="B11" s="549"/>
      <c r="C11" s="549"/>
      <c r="D11" s="549"/>
      <c r="E11" s="549"/>
      <c r="F11" s="549"/>
      <c r="G11" s="549"/>
      <c r="H11" s="549"/>
      <c r="I11" s="549"/>
      <c r="J11" s="549"/>
      <c r="K11" s="549"/>
      <c r="L11" s="549"/>
      <c r="M11" s="80"/>
    </row>
    <row r="12" spans="1:15" ht="15.75" customHeight="1">
      <c r="A12" s="88"/>
      <c r="B12" s="549"/>
      <c r="C12" s="549"/>
      <c r="D12" s="549"/>
      <c r="E12" s="549"/>
      <c r="F12" s="549"/>
      <c r="G12" s="928" t="s">
        <v>7</v>
      </c>
      <c r="H12" s="928"/>
      <c r="I12" s="928"/>
      <c r="J12" s="928"/>
      <c r="K12" s="928"/>
      <c r="L12" s="549"/>
      <c r="M12" s="80"/>
    </row>
    <row r="13" spans="1:15" ht="15.75" customHeight="1">
      <c r="A13" s="929" t="s">
        <v>488</v>
      </c>
      <c r="B13" s="929"/>
      <c r="C13" s="929"/>
      <c r="D13" s="929"/>
      <c r="E13" s="929"/>
      <c r="F13" s="929"/>
      <c r="G13" s="929"/>
      <c r="H13" s="929"/>
      <c r="I13" s="929"/>
      <c r="J13" s="929"/>
      <c r="K13" s="929"/>
      <c r="L13" s="929"/>
      <c r="M13" s="80"/>
    </row>
    <row r="14" spans="1:15" ht="12" customHeight="1">
      <c r="G14" s="930" t="s">
        <v>489</v>
      </c>
      <c r="H14" s="930"/>
      <c r="I14" s="930"/>
      <c r="J14" s="930"/>
      <c r="K14" s="930"/>
      <c r="M14" s="80"/>
    </row>
    <row r="15" spans="1:15">
      <c r="G15" s="931" t="s">
        <v>543</v>
      </c>
      <c r="H15" s="927"/>
      <c r="I15" s="927"/>
      <c r="J15" s="927"/>
      <c r="K15" s="927"/>
    </row>
    <row r="16" spans="1:15" ht="15.75" customHeight="1">
      <c r="B16" s="929" t="s">
        <v>8</v>
      </c>
      <c r="C16" s="929"/>
      <c r="D16" s="929"/>
      <c r="E16" s="929"/>
      <c r="F16" s="929"/>
      <c r="G16" s="929"/>
      <c r="H16" s="929"/>
      <c r="I16" s="929"/>
      <c r="J16" s="929"/>
      <c r="K16" s="929"/>
      <c r="L16" s="929"/>
    </row>
    <row r="17" spans="1:13" ht="16.5" customHeight="1"/>
    <row r="18" spans="1:13">
      <c r="G18" s="930" t="s">
        <v>490</v>
      </c>
      <c r="H18" s="930"/>
      <c r="I18" s="930"/>
      <c r="J18" s="930"/>
      <c r="K18" s="930"/>
    </row>
    <row r="19" spans="1:13">
      <c r="G19" s="932" t="s">
        <v>9</v>
      </c>
      <c r="H19" s="932"/>
      <c r="I19" s="932"/>
      <c r="J19" s="932"/>
      <c r="K19" s="932"/>
    </row>
    <row r="20" spans="1:13" ht="15.75" customHeight="1">
      <c r="G20" s="549"/>
      <c r="H20" s="549"/>
      <c r="I20" s="549"/>
      <c r="J20" s="549"/>
      <c r="K20" s="549"/>
    </row>
    <row r="21" spans="1:13">
      <c r="B21" s="81"/>
      <c r="C21" s="81"/>
      <c r="D21" s="81"/>
      <c r="E21" s="933" t="s">
        <v>10</v>
      </c>
      <c r="F21" s="933"/>
      <c r="G21" s="933"/>
      <c r="H21" s="933"/>
      <c r="I21" s="933"/>
      <c r="J21" s="933"/>
      <c r="K21" s="933"/>
      <c r="L21" s="81"/>
    </row>
    <row r="22" spans="1:13" ht="15" customHeight="1">
      <c r="A22" s="924" t="s">
        <v>11</v>
      </c>
      <c r="B22" s="924"/>
      <c r="C22" s="924"/>
      <c r="D22" s="924"/>
      <c r="E22" s="924"/>
      <c r="F22" s="924"/>
      <c r="G22" s="924"/>
      <c r="H22" s="924"/>
      <c r="I22" s="924"/>
      <c r="J22" s="924"/>
      <c r="K22" s="924"/>
      <c r="L22" s="924"/>
      <c r="M22" s="89"/>
    </row>
    <row r="23" spans="1:13">
      <c r="F23" s="76"/>
      <c r="J23" s="90"/>
      <c r="K23" s="91"/>
      <c r="L23" s="92" t="s">
        <v>12</v>
      </c>
      <c r="M23" s="89"/>
    </row>
    <row r="24" spans="1:13">
      <c r="F24" s="76"/>
      <c r="J24" s="93" t="s">
        <v>13</v>
      </c>
      <c r="K24" s="82"/>
      <c r="L24" s="94"/>
      <c r="M24" s="89"/>
    </row>
    <row r="25" spans="1:13">
      <c r="E25" s="549"/>
      <c r="F25" s="547"/>
      <c r="I25" s="95"/>
      <c r="J25" s="95"/>
      <c r="K25" s="96" t="s">
        <v>14</v>
      </c>
      <c r="L25" s="94"/>
      <c r="M25" s="89"/>
    </row>
    <row r="26" spans="1:13">
      <c r="A26" s="911" t="s">
        <v>15</v>
      </c>
      <c r="B26" s="911"/>
      <c r="C26" s="911"/>
      <c r="D26" s="911"/>
      <c r="E26" s="911"/>
      <c r="F26" s="911"/>
      <c r="G26" s="911"/>
      <c r="H26" s="911"/>
      <c r="I26" s="911"/>
      <c r="K26" s="96" t="s">
        <v>16</v>
      </c>
      <c r="L26" s="97" t="s">
        <v>17</v>
      </c>
      <c r="M26" s="89"/>
    </row>
    <row r="27" spans="1:13" ht="43.5" customHeight="1">
      <c r="A27" s="911" t="s">
        <v>18</v>
      </c>
      <c r="B27" s="911"/>
      <c r="C27" s="911"/>
      <c r="D27" s="911"/>
      <c r="E27" s="911"/>
      <c r="F27" s="911"/>
      <c r="G27" s="911"/>
      <c r="H27" s="911"/>
      <c r="I27" s="911"/>
      <c r="J27" s="545" t="s">
        <v>19</v>
      </c>
      <c r="K27" s="98" t="s">
        <v>20</v>
      </c>
      <c r="L27" s="94"/>
      <c r="M27" s="89"/>
    </row>
    <row r="28" spans="1:13">
      <c r="F28" s="76"/>
      <c r="G28" s="99" t="s">
        <v>21</v>
      </c>
      <c r="H28" s="100" t="s">
        <v>222</v>
      </c>
      <c r="I28" s="101"/>
      <c r="J28" s="102"/>
      <c r="K28" s="94"/>
      <c r="L28" s="94"/>
      <c r="M28" s="89"/>
    </row>
    <row r="29" spans="1:13">
      <c r="F29" s="76"/>
      <c r="G29" s="912" t="s">
        <v>23</v>
      </c>
      <c r="H29" s="912"/>
      <c r="I29" s="103" t="s">
        <v>24</v>
      </c>
      <c r="J29" s="104" t="s">
        <v>25</v>
      </c>
      <c r="K29" s="94" t="s">
        <v>25</v>
      </c>
      <c r="L29" s="94" t="s">
        <v>26</v>
      </c>
      <c r="M29" s="89"/>
    </row>
    <row r="30" spans="1:13">
      <c r="A30" s="913" t="s">
        <v>223</v>
      </c>
      <c r="B30" s="913"/>
      <c r="C30" s="913"/>
      <c r="D30" s="913"/>
      <c r="E30" s="913"/>
      <c r="F30" s="913"/>
      <c r="G30" s="913"/>
      <c r="H30" s="913"/>
      <c r="I30" s="913"/>
      <c r="J30" s="105"/>
      <c r="K30" s="105"/>
      <c r="L30" s="106" t="s">
        <v>28</v>
      </c>
      <c r="M30" s="107"/>
    </row>
    <row r="31" spans="1:13" ht="27" customHeight="1">
      <c r="A31" s="914" t="s">
        <v>29</v>
      </c>
      <c r="B31" s="915"/>
      <c r="C31" s="915"/>
      <c r="D31" s="915"/>
      <c r="E31" s="915"/>
      <c r="F31" s="915"/>
      <c r="G31" s="918" t="s">
        <v>30</v>
      </c>
      <c r="H31" s="920" t="s">
        <v>31</v>
      </c>
      <c r="I31" s="922" t="s">
        <v>32</v>
      </c>
      <c r="J31" s="923"/>
      <c r="K31" s="902" t="s">
        <v>33</v>
      </c>
      <c r="L31" s="904" t="s">
        <v>34</v>
      </c>
      <c r="M31" s="107"/>
    </row>
    <row r="32" spans="1:13" ht="58.5" customHeight="1">
      <c r="A32" s="916"/>
      <c r="B32" s="917"/>
      <c r="C32" s="917"/>
      <c r="D32" s="917"/>
      <c r="E32" s="917"/>
      <c r="F32" s="917"/>
      <c r="G32" s="919"/>
      <c r="H32" s="921"/>
      <c r="I32" s="108" t="s">
        <v>35</v>
      </c>
      <c r="J32" s="109" t="s">
        <v>36</v>
      </c>
      <c r="K32" s="903"/>
      <c r="L32" s="905"/>
    </row>
    <row r="33" spans="1:15">
      <c r="A33" s="906" t="s">
        <v>20</v>
      </c>
      <c r="B33" s="907"/>
      <c r="C33" s="907"/>
      <c r="D33" s="907"/>
      <c r="E33" s="907"/>
      <c r="F33" s="908"/>
      <c r="G33" s="110">
        <v>2</v>
      </c>
      <c r="H33" s="111">
        <v>3</v>
      </c>
      <c r="I33" s="112" t="s">
        <v>37</v>
      </c>
      <c r="J33" s="113" t="s">
        <v>38</v>
      </c>
      <c r="K33" s="114">
        <v>6</v>
      </c>
      <c r="L33" s="114">
        <v>7</v>
      </c>
    </row>
    <row r="34" spans="1:15">
      <c r="A34" s="115">
        <v>2</v>
      </c>
      <c r="B34" s="115"/>
      <c r="C34" s="116"/>
      <c r="D34" s="117"/>
      <c r="E34" s="115"/>
      <c r="F34" s="118"/>
      <c r="G34" s="117" t="s">
        <v>39</v>
      </c>
      <c r="H34" s="110">
        <v>1</v>
      </c>
      <c r="I34" s="119">
        <f>SUM(I35+I46+I65+I86+I93+I113+I139+I158+I168)</f>
        <v>1672128</v>
      </c>
      <c r="J34" s="119">
        <f>SUM(J35+J46+J65+J86+J93+J113+J139+J158+J168)</f>
        <v>1672128</v>
      </c>
      <c r="K34" s="120">
        <f>SUM(K35+K46+K65+K86+K93+K113+K139+K158+K168)</f>
        <v>1672128</v>
      </c>
      <c r="L34" s="119">
        <f>SUM(L35+L46+L65+L86+L93+L113+L139+L158+L168)</f>
        <v>1672128</v>
      </c>
      <c r="M34" s="121"/>
      <c r="N34" s="121"/>
      <c r="O34" s="121"/>
    </row>
    <row r="35" spans="1:15" ht="17.25" customHeight="1">
      <c r="A35" s="115">
        <v>2</v>
      </c>
      <c r="B35" s="122">
        <v>1</v>
      </c>
      <c r="C35" s="123"/>
      <c r="D35" s="124"/>
      <c r="E35" s="125"/>
      <c r="F35" s="126"/>
      <c r="G35" s="127" t="s">
        <v>40</v>
      </c>
      <c r="H35" s="110">
        <v>2</v>
      </c>
      <c r="I35" s="119">
        <f>SUM(I36+I42)</f>
        <v>1604200</v>
      </c>
      <c r="J35" s="119">
        <f>SUM(J36+J42)</f>
        <v>1604200</v>
      </c>
      <c r="K35" s="128">
        <f>SUM(K36+K42)</f>
        <v>1604200</v>
      </c>
      <c r="L35" s="129">
        <f>SUM(L36+L42)</f>
        <v>1604200</v>
      </c>
    </row>
    <row r="36" spans="1:15">
      <c r="A36" s="130">
        <v>2</v>
      </c>
      <c r="B36" s="130">
        <v>1</v>
      </c>
      <c r="C36" s="131">
        <v>1</v>
      </c>
      <c r="D36" s="132"/>
      <c r="E36" s="130"/>
      <c r="F36" s="133"/>
      <c r="G36" s="132" t="s">
        <v>41</v>
      </c>
      <c r="H36" s="110">
        <v>3</v>
      </c>
      <c r="I36" s="119">
        <f>SUM(I37)</f>
        <v>1580700</v>
      </c>
      <c r="J36" s="119">
        <f>SUM(J37)</f>
        <v>1580700</v>
      </c>
      <c r="K36" s="120">
        <f>SUM(K37)</f>
        <v>1580700</v>
      </c>
      <c r="L36" s="119">
        <f>SUM(L37)</f>
        <v>1580700</v>
      </c>
    </row>
    <row r="37" spans="1:15">
      <c r="A37" s="134">
        <v>2</v>
      </c>
      <c r="B37" s="130">
        <v>1</v>
      </c>
      <c r="C37" s="131">
        <v>1</v>
      </c>
      <c r="D37" s="132">
        <v>1</v>
      </c>
      <c r="E37" s="130"/>
      <c r="F37" s="133"/>
      <c r="G37" s="132" t="s">
        <v>41</v>
      </c>
      <c r="H37" s="110">
        <v>4</v>
      </c>
      <c r="I37" s="119">
        <f>SUM(I38+I40)</f>
        <v>1580700</v>
      </c>
      <c r="J37" s="119">
        <f t="shared" ref="J37:L38" si="0">SUM(J38)</f>
        <v>1580700</v>
      </c>
      <c r="K37" s="119">
        <f t="shared" si="0"/>
        <v>1580700</v>
      </c>
      <c r="L37" s="119">
        <f t="shared" si="0"/>
        <v>1580700</v>
      </c>
    </row>
    <row r="38" spans="1:15">
      <c r="A38" s="134">
        <v>2</v>
      </c>
      <c r="B38" s="130">
        <v>1</v>
      </c>
      <c r="C38" s="131">
        <v>1</v>
      </c>
      <c r="D38" s="132">
        <v>1</v>
      </c>
      <c r="E38" s="130">
        <v>1</v>
      </c>
      <c r="F38" s="133"/>
      <c r="G38" s="132" t="s">
        <v>42</v>
      </c>
      <c r="H38" s="110">
        <v>5</v>
      </c>
      <c r="I38" s="120">
        <f>SUM(I39)</f>
        <v>1580700</v>
      </c>
      <c r="J38" s="120">
        <f t="shared" si="0"/>
        <v>1580700</v>
      </c>
      <c r="K38" s="120">
        <f t="shared" si="0"/>
        <v>1580700</v>
      </c>
      <c r="L38" s="120">
        <f t="shared" si="0"/>
        <v>1580700</v>
      </c>
    </row>
    <row r="39" spans="1:15">
      <c r="A39" s="134">
        <v>2</v>
      </c>
      <c r="B39" s="130">
        <v>1</v>
      </c>
      <c r="C39" s="131">
        <v>1</v>
      </c>
      <c r="D39" s="132">
        <v>1</v>
      </c>
      <c r="E39" s="130">
        <v>1</v>
      </c>
      <c r="F39" s="133">
        <v>1</v>
      </c>
      <c r="G39" s="132" t="s">
        <v>42</v>
      </c>
      <c r="H39" s="110">
        <v>6</v>
      </c>
      <c r="I39" s="135">
        <v>1580700</v>
      </c>
      <c r="J39" s="136">
        <v>1580700</v>
      </c>
      <c r="K39" s="136">
        <v>1580700</v>
      </c>
      <c r="L39" s="136">
        <v>1580700</v>
      </c>
    </row>
    <row r="40" spans="1:15" hidden="1">
      <c r="A40" s="134">
        <v>2</v>
      </c>
      <c r="B40" s="130">
        <v>1</v>
      </c>
      <c r="C40" s="131">
        <v>1</v>
      </c>
      <c r="D40" s="132">
        <v>1</v>
      </c>
      <c r="E40" s="130">
        <v>2</v>
      </c>
      <c r="F40" s="133"/>
      <c r="G40" s="132" t="s">
        <v>43</v>
      </c>
      <c r="H40" s="110">
        <v>7</v>
      </c>
      <c r="I40" s="120">
        <f>I41</f>
        <v>0</v>
      </c>
      <c r="J40" s="120">
        <f>J41</f>
        <v>0</v>
      </c>
      <c r="K40" s="120">
        <f>K41</f>
        <v>0</v>
      </c>
      <c r="L40" s="120">
        <f>L41</f>
        <v>0</v>
      </c>
    </row>
    <row r="41" spans="1:15" hidden="1">
      <c r="A41" s="134">
        <v>2</v>
      </c>
      <c r="B41" s="130">
        <v>1</v>
      </c>
      <c r="C41" s="131">
        <v>1</v>
      </c>
      <c r="D41" s="132">
        <v>1</v>
      </c>
      <c r="E41" s="130">
        <v>2</v>
      </c>
      <c r="F41" s="133">
        <v>1</v>
      </c>
      <c r="G41" s="132" t="s">
        <v>43</v>
      </c>
      <c r="H41" s="110">
        <v>8</v>
      </c>
      <c r="I41" s="136">
        <v>0</v>
      </c>
      <c r="J41" s="137">
        <v>0</v>
      </c>
      <c r="K41" s="136">
        <v>0</v>
      </c>
      <c r="L41" s="137">
        <v>0</v>
      </c>
    </row>
    <row r="42" spans="1:15">
      <c r="A42" s="134">
        <v>2</v>
      </c>
      <c r="B42" s="130">
        <v>1</v>
      </c>
      <c r="C42" s="131">
        <v>2</v>
      </c>
      <c r="D42" s="132"/>
      <c r="E42" s="130"/>
      <c r="F42" s="133"/>
      <c r="G42" s="132" t="s">
        <v>44</v>
      </c>
      <c r="H42" s="110">
        <v>9</v>
      </c>
      <c r="I42" s="120">
        <f t="shared" ref="I42:L44" si="1">I43</f>
        <v>23500</v>
      </c>
      <c r="J42" s="119">
        <f t="shared" si="1"/>
        <v>23500</v>
      </c>
      <c r="K42" s="120">
        <f t="shared" si="1"/>
        <v>23500</v>
      </c>
      <c r="L42" s="119">
        <f t="shared" si="1"/>
        <v>23500</v>
      </c>
    </row>
    <row r="43" spans="1:15">
      <c r="A43" s="134">
        <v>2</v>
      </c>
      <c r="B43" s="130">
        <v>1</v>
      </c>
      <c r="C43" s="131">
        <v>2</v>
      </c>
      <c r="D43" s="132">
        <v>1</v>
      </c>
      <c r="E43" s="130"/>
      <c r="F43" s="133"/>
      <c r="G43" s="132" t="s">
        <v>44</v>
      </c>
      <c r="H43" s="110">
        <v>10</v>
      </c>
      <c r="I43" s="120">
        <f t="shared" si="1"/>
        <v>23500</v>
      </c>
      <c r="J43" s="119">
        <f t="shared" si="1"/>
        <v>23500</v>
      </c>
      <c r="K43" s="119">
        <f t="shared" si="1"/>
        <v>23500</v>
      </c>
      <c r="L43" s="119">
        <f t="shared" si="1"/>
        <v>23500</v>
      </c>
    </row>
    <row r="44" spans="1:15">
      <c r="A44" s="134">
        <v>2</v>
      </c>
      <c r="B44" s="130">
        <v>1</v>
      </c>
      <c r="C44" s="131">
        <v>2</v>
      </c>
      <c r="D44" s="132">
        <v>1</v>
      </c>
      <c r="E44" s="130">
        <v>1</v>
      </c>
      <c r="F44" s="133"/>
      <c r="G44" s="132" t="s">
        <v>44</v>
      </c>
      <c r="H44" s="110">
        <v>11</v>
      </c>
      <c r="I44" s="119">
        <f t="shared" si="1"/>
        <v>23500</v>
      </c>
      <c r="J44" s="119">
        <f t="shared" si="1"/>
        <v>23500</v>
      </c>
      <c r="K44" s="119">
        <f t="shared" si="1"/>
        <v>23500</v>
      </c>
      <c r="L44" s="119">
        <f t="shared" si="1"/>
        <v>23500</v>
      </c>
    </row>
    <row r="45" spans="1:15">
      <c r="A45" s="134">
        <v>2</v>
      </c>
      <c r="B45" s="130">
        <v>1</v>
      </c>
      <c r="C45" s="131">
        <v>2</v>
      </c>
      <c r="D45" s="132">
        <v>1</v>
      </c>
      <c r="E45" s="130">
        <v>1</v>
      </c>
      <c r="F45" s="133">
        <v>1</v>
      </c>
      <c r="G45" s="132" t="s">
        <v>44</v>
      </c>
      <c r="H45" s="110">
        <v>12</v>
      </c>
      <c r="I45" s="137">
        <v>23500</v>
      </c>
      <c r="J45" s="136">
        <v>23500</v>
      </c>
      <c r="K45" s="136">
        <v>23500</v>
      </c>
      <c r="L45" s="136">
        <v>23500</v>
      </c>
    </row>
    <row r="46" spans="1:15">
      <c r="A46" s="138">
        <v>2</v>
      </c>
      <c r="B46" s="139">
        <v>2</v>
      </c>
      <c r="C46" s="123"/>
      <c r="D46" s="124"/>
      <c r="E46" s="125"/>
      <c r="F46" s="126"/>
      <c r="G46" s="127" t="s">
        <v>45</v>
      </c>
      <c r="H46" s="110">
        <v>13</v>
      </c>
      <c r="I46" s="140">
        <f t="shared" ref="I46:L48" si="2">I47</f>
        <v>58100</v>
      </c>
      <c r="J46" s="141">
        <f t="shared" si="2"/>
        <v>58100</v>
      </c>
      <c r="K46" s="140">
        <f t="shared" si="2"/>
        <v>58100</v>
      </c>
      <c r="L46" s="140">
        <f t="shared" si="2"/>
        <v>58100</v>
      </c>
    </row>
    <row r="47" spans="1:15">
      <c r="A47" s="134">
        <v>2</v>
      </c>
      <c r="B47" s="130">
        <v>2</v>
      </c>
      <c r="C47" s="131">
        <v>1</v>
      </c>
      <c r="D47" s="132"/>
      <c r="E47" s="130"/>
      <c r="F47" s="133"/>
      <c r="G47" s="124" t="s">
        <v>45</v>
      </c>
      <c r="H47" s="110">
        <v>14</v>
      </c>
      <c r="I47" s="119">
        <f t="shared" si="2"/>
        <v>58100</v>
      </c>
      <c r="J47" s="120">
        <f t="shared" si="2"/>
        <v>58100</v>
      </c>
      <c r="K47" s="119">
        <f t="shared" si="2"/>
        <v>58100</v>
      </c>
      <c r="L47" s="120">
        <f t="shared" si="2"/>
        <v>58100</v>
      </c>
    </row>
    <row r="48" spans="1:15">
      <c r="A48" s="134">
        <v>2</v>
      </c>
      <c r="B48" s="130">
        <v>2</v>
      </c>
      <c r="C48" s="131">
        <v>1</v>
      </c>
      <c r="D48" s="132">
        <v>1</v>
      </c>
      <c r="E48" s="130"/>
      <c r="F48" s="133"/>
      <c r="G48" s="124" t="s">
        <v>45</v>
      </c>
      <c r="H48" s="110">
        <v>15</v>
      </c>
      <c r="I48" s="119">
        <f t="shared" si="2"/>
        <v>58100</v>
      </c>
      <c r="J48" s="120">
        <f t="shared" si="2"/>
        <v>58100</v>
      </c>
      <c r="K48" s="129">
        <f t="shared" si="2"/>
        <v>58100</v>
      </c>
      <c r="L48" s="129">
        <f t="shared" si="2"/>
        <v>58100</v>
      </c>
    </row>
    <row r="49" spans="1:12">
      <c r="A49" s="142">
        <v>2</v>
      </c>
      <c r="B49" s="143">
        <v>2</v>
      </c>
      <c r="C49" s="144">
        <v>1</v>
      </c>
      <c r="D49" s="145">
        <v>1</v>
      </c>
      <c r="E49" s="143">
        <v>1</v>
      </c>
      <c r="F49" s="146"/>
      <c r="G49" s="124" t="s">
        <v>45</v>
      </c>
      <c r="H49" s="110">
        <v>16</v>
      </c>
      <c r="I49" s="147">
        <f>SUM(I50:I64)</f>
        <v>58100</v>
      </c>
      <c r="J49" s="147">
        <f>SUM(J50:J64)</f>
        <v>58100</v>
      </c>
      <c r="K49" s="148">
        <f>SUM(K50:K64)</f>
        <v>58100</v>
      </c>
      <c r="L49" s="148">
        <f>SUM(L50:L64)</f>
        <v>58100</v>
      </c>
    </row>
    <row r="50" spans="1:12" hidden="1">
      <c r="A50" s="134">
        <v>2</v>
      </c>
      <c r="B50" s="130">
        <v>2</v>
      </c>
      <c r="C50" s="131">
        <v>1</v>
      </c>
      <c r="D50" s="132">
        <v>1</v>
      </c>
      <c r="E50" s="130">
        <v>1</v>
      </c>
      <c r="F50" s="149">
        <v>1</v>
      </c>
      <c r="G50" s="132" t="s">
        <v>46</v>
      </c>
      <c r="H50" s="110">
        <v>17</v>
      </c>
      <c r="I50" s="136">
        <v>0</v>
      </c>
      <c r="J50" s="136">
        <v>0</v>
      </c>
      <c r="K50" s="136">
        <v>0</v>
      </c>
      <c r="L50" s="136">
        <v>0</v>
      </c>
    </row>
    <row r="51" spans="1:12" ht="25.5" hidden="1" customHeight="1">
      <c r="A51" s="134">
        <v>2</v>
      </c>
      <c r="B51" s="130">
        <v>2</v>
      </c>
      <c r="C51" s="131">
        <v>1</v>
      </c>
      <c r="D51" s="132">
        <v>1</v>
      </c>
      <c r="E51" s="130">
        <v>1</v>
      </c>
      <c r="F51" s="133">
        <v>2</v>
      </c>
      <c r="G51" s="132" t="s">
        <v>47</v>
      </c>
      <c r="H51" s="110">
        <v>18</v>
      </c>
      <c r="I51" s="136">
        <v>0</v>
      </c>
      <c r="J51" s="136">
        <v>0</v>
      </c>
      <c r="K51" s="136">
        <v>0</v>
      </c>
      <c r="L51" s="136">
        <v>0</v>
      </c>
    </row>
    <row r="52" spans="1:12" ht="25.5" hidden="1" customHeight="1">
      <c r="A52" s="134">
        <v>2</v>
      </c>
      <c r="B52" s="130">
        <v>2</v>
      </c>
      <c r="C52" s="131">
        <v>1</v>
      </c>
      <c r="D52" s="132">
        <v>1</v>
      </c>
      <c r="E52" s="130">
        <v>1</v>
      </c>
      <c r="F52" s="133">
        <v>5</v>
      </c>
      <c r="G52" s="132" t="s">
        <v>48</v>
      </c>
      <c r="H52" s="110">
        <v>19</v>
      </c>
      <c r="I52" s="136">
        <v>0</v>
      </c>
      <c r="J52" s="136">
        <v>0</v>
      </c>
      <c r="K52" s="136">
        <v>0</v>
      </c>
      <c r="L52" s="136">
        <v>0</v>
      </c>
    </row>
    <row r="53" spans="1:12" ht="25.5" hidden="1" customHeight="1">
      <c r="A53" s="134">
        <v>2</v>
      </c>
      <c r="B53" s="130">
        <v>2</v>
      </c>
      <c r="C53" s="131">
        <v>1</v>
      </c>
      <c r="D53" s="132">
        <v>1</v>
      </c>
      <c r="E53" s="130">
        <v>1</v>
      </c>
      <c r="F53" s="133">
        <v>6</v>
      </c>
      <c r="G53" s="132" t="s">
        <v>49</v>
      </c>
      <c r="H53" s="110">
        <v>20</v>
      </c>
      <c r="I53" s="136">
        <v>0</v>
      </c>
      <c r="J53" s="136">
        <v>0</v>
      </c>
      <c r="K53" s="136">
        <v>0</v>
      </c>
      <c r="L53" s="136">
        <v>0</v>
      </c>
    </row>
    <row r="54" spans="1:12" ht="25.5" hidden="1" customHeight="1">
      <c r="A54" s="150">
        <v>2</v>
      </c>
      <c r="B54" s="125">
        <v>2</v>
      </c>
      <c r="C54" s="123">
        <v>1</v>
      </c>
      <c r="D54" s="124">
        <v>1</v>
      </c>
      <c r="E54" s="125">
        <v>1</v>
      </c>
      <c r="F54" s="126">
        <v>7</v>
      </c>
      <c r="G54" s="124" t="s">
        <v>50</v>
      </c>
      <c r="H54" s="110">
        <v>21</v>
      </c>
      <c r="I54" s="136">
        <v>0</v>
      </c>
      <c r="J54" s="136">
        <v>0</v>
      </c>
      <c r="K54" s="136">
        <v>0</v>
      </c>
      <c r="L54" s="136">
        <v>0</v>
      </c>
    </row>
    <row r="55" spans="1:12" hidden="1">
      <c r="A55" s="134">
        <v>2</v>
      </c>
      <c r="B55" s="130">
        <v>2</v>
      </c>
      <c r="C55" s="131">
        <v>1</v>
      </c>
      <c r="D55" s="132">
        <v>1</v>
      </c>
      <c r="E55" s="130">
        <v>1</v>
      </c>
      <c r="F55" s="133">
        <v>11</v>
      </c>
      <c r="G55" s="132" t="s">
        <v>51</v>
      </c>
      <c r="H55" s="110">
        <v>22</v>
      </c>
      <c r="I55" s="137">
        <v>0</v>
      </c>
      <c r="J55" s="136">
        <v>0</v>
      </c>
      <c r="K55" s="136">
        <v>0</v>
      </c>
      <c r="L55" s="136">
        <v>0</v>
      </c>
    </row>
    <row r="56" spans="1:12" ht="25.5" hidden="1" customHeight="1">
      <c r="A56" s="142">
        <v>2</v>
      </c>
      <c r="B56" s="151">
        <v>2</v>
      </c>
      <c r="C56" s="152">
        <v>1</v>
      </c>
      <c r="D56" s="152">
        <v>1</v>
      </c>
      <c r="E56" s="152">
        <v>1</v>
      </c>
      <c r="F56" s="153">
        <v>12</v>
      </c>
      <c r="G56" s="154" t="s">
        <v>52</v>
      </c>
      <c r="H56" s="110">
        <v>23</v>
      </c>
      <c r="I56" s="155">
        <v>0</v>
      </c>
      <c r="J56" s="136">
        <v>0</v>
      </c>
      <c r="K56" s="136">
        <v>0</v>
      </c>
      <c r="L56" s="136">
        <v>0</v>
      </c>
    </row>
    <row r="57" spans="1:12" ht="25.5" hidden="1" customHeight="1">
      <c r="A57" s="134">
        <v>2</v>
      </c>
      <c r="B57" s="130">
        <v>2</v>
      </c>
      <c r="C57" s="131">
        <v>1</v>
      </c>
      <c r="D57" s="131">
        <v>1</v>
      </c>
      <c r="E57" s="131">
        <v>1</v>
      </c>
      <c r="F57" s="133">
        <v>14</v>
      </c>
      <c r="G57" s="156" t="s">
        <v>53</v>
      </c>
      <c r="H57" s="110">
        <v>24</v>
      </c>
      <c r="I57" s="137">
        <v>0</v>
      </c>
      <c r="J57" s="137">
        <v>0</v>
      </c>
      <c r="K57" s="137">
        <v>0</v>
      </c>
      <c r="L57" s="137">
        <v>0</v>
      </c>
    </row>
    <row r="58" spans="1:12" ht="25.5" hidden="1" customHeight="1">
      <c r="A58" s="134">
        <v>2</v>
      </c>
      <c r="B58" s="130">
        <v>2</v>
      </c>
      <c r="C58" s="131">
        <v>1</v>
      </c>
      <c r="D58" s="131">
        <v>1</v>
      </c>
      <c r="E58" s="131">
        <v>1</v>
      </c>
      <c r="F58" s="133">
        <v>15</v>
      </c>
      <c r="G58" s="132" t="s">
        <v>54</v>
      </c>
      <c r="H58" s="110">
        <v>25</v>
      </c>
      <c r="I58" s="137">
        <v>0</v>
      </c>
      <c r="J58" s="136">
        <v>0</v>
      </c>
      <c r="K58" s="136">
        <v>0</v>
      </c>
      <c r="L58" s="136">
        <v>0</v>
      </c>
    </row>
    <row r="59" spans="1:12">
      <c r="A59" s="134">
        <v>2</v>
      </c>
      <c r="B59" s="130">
        <v>2</v>
      </c>
      <c r="C59" s="131">
        <v>1</v>
      </c>
      <c r="D59" s="131">
        <v>1</v>
      </c>
      <c r="E59" s="131">
        <v>1</v>
      </c>
      <c r="F59" s="133">
        <v>16</v>
      </c>
      <c r="G59" s="132" t="s">
        <v>55</v>
      </c>
      <c r="H59" s="110">
        <v>26</v>
      </c>
      <c r="I59" s="137">
        <v>5400</v>
      </c>
      <c r="J59" s="136">
        <v>5400</v>
      </c>
      <c r="K59" s="136">
        <v>5400</v>
      </c>
      <c r="L59" s="136">
        <v>5400</v>
      </c>
    </row>
    <row r="60" spans="1:12" ht="25.5" hidden="1" customHeight="1">
      <c r="A60" s="134">
        <v>2</v>
      </c>
      <c r="B60" s="130">
        <v>2</v>
      </c>
      <c r="C60" s="131">
        <v>1</v>
      </c>
      <c r="D60" s="131">
        <v>1</v>
      </c>
      <c r="E60" s="131">
        <v>1</v>
      </c>
      <c r="F60" s="133">
        <v>17</v>
      </c>
      <c r="G60" s="132" t="s">
        <v>56</v>
      </c>
      <c r="H60" s="110">
        <v>27</v>
      </c>
      <c r="I60" s="137">
        <v>0</v>
      </c>
      <c r="J60" s="137">
        <v>0</v>
      </c>
      <c r="K60" s="137">
        <v>0</v>
      </c>
      <c r="L60" s="137">
        <v>0</v>
      </c>
    </row>
    <row r="61" spans="1:12" hidden="1">
      <c r="A61" s="134">
        <v>2</v>
      </c>
      <c r="B61" s="130">
        <v>2</v>
      </c>
      <c r="C61" s="131">
        <v>1</v>
      </c>
      <c r="D61" s="131">
        <v>1</v>
      </c>
      <c r="E61" s="131">
        <v>1</v>
      </c>
      <c r="F61" s="133">
        <v>20</v>
      </c>
      <c r="G61" s="132" t="s">
        <v>57</v>
      </c>
      <c r="H61" s="110">
        <v>28</v>
      </c>
      <c r="I61" s="137">
        <v>0</v>
      </c>
      <c r="J61" s="136">
        <v>0</v>
      </c>
      <c r="K61" s="136">
        <v>0</v>
      </c>
      <c r="L61" s="136">
        <v>0</v>
      </c>
    </row>
    <row r="62" spans="1:12" ht="25.5" customHeight="1">
      <c r="A62" s="134">
        <v>2</v>
      </c>
      <c r="B62" s="130">
        <v>2</v>
      </c>
      <c r="C62" s="131">
        <v>1</v>
      </c>
      <c r="D62" s="131">
        <v>1</v>
      </c>
      <c r="E62" s="131">
        <v>1</v>
      </c>
      <c r="F62" s="133">
        <v>21</v>
      </c>
      <c r="G62" s="132" t="s">
        <v>58</v>
      </c>
      <c r="H62" s="110">
        <v>29</v>
      </c>
      <c r="I62" s="137">
        <v>25000</v>
      </c>
      <c r="J62" s="136">
        <v>25000</v>
      </c>
      <c r="K62" s="136">
        <v>25000</v>
      </c>
      <c r="L62" s="136">
        <v>25000</v>
      </c>
    </row>
    <row r="63" spans="1:12" hidden="1">
      <c r="A63" s="134">
        <v>2</v>
      </c>
      <c r="B63" s="130">
        <v>2</v>
      </c>
      <c r="C63" s="131">
        <v>1</v>
      </c>
      <c r="D63" s="131">
        <v>1</v>
      </c>
      <c r="E63" s="131">
        <v>1</v>
      </c>
      <c r="F63" s="133">
        <v>22</v>
      </c>
      <c r="G63" s="132" t="s">
        <v>59</v>
      </c>
      <c r="H63" s="110">
        <v>30</v>
      </c>
      <c r="I63" s="137">
        <v>0</v>
      </c>
      <c r="J63" s="136">
        <v>0</v>
      </c>
      <c r="K63" s="136">
        <v>0</v>
      </c>
      <c r="L63" s="136">
        <v>0</v>
      </c>
    </row>
    <row r="64" spans="1:12">
      <c r="A64" s="134">
        <v>2</v>
      </c>
      <c r="B64" s="130">
        <v>2</v>
      </c>
      <c r="C64" s="131">
        <v>1</v>
      </c>
      <c r="D64" s="131">
        <v>1</v>
      </c>
      <c r="E64" s="131">
        <v>1</v>
      </c>
      <c r="F64" s="133">
        <v>30</v>
      </c>
      <c r="G64" s="132" t="s">
        <v>60</v>
      </c>
      <c r="H64" s="110">
        <v>31</v>
      </c>
      <c r="I64" s="137">
        <v>27700</v>
      </c>
      <c r="J64" s="136">
        <v>27700</v>
      </c>
      <c r="K64" s="136">
        <v>27700</v>
      </c>
      <c r="L64" s="136">
        <v>27700</v>
      </c>
    </row>
    <row r="65" spans="1:15" hidden="1">
      <c r="A65" s="157">
        <v>2</v>
      </c>
      <c r="B65" s="158">
        <v>3</v>
      </c>
      <c r="C65" s="122"/>
      <c r="D65" s="123"/>
      <c r="E65" s="123"/>
      <c r="F65" s="126"/>
      <c r="G65" s="159" t="s">
        <v>61</v>
      </c>
      <c r="H65" s="110">
        <v>32</v>
      </c>
      <c r="I65" s="140">
        <f>I66+I82</f>
        <v>0</v>
      </c>
      <c r="J65" s="140">
        <f>J66+J82</f>
        <v>0</v>
      </c>
      <c r="K65" s="140">
        <f>K66+K82</f>
        <v>0</v>
      </c>
      <c r="L65" s="140">
        <f>L66+L82</f>
        <v>0</v>
      </c>
    </row>
    <row r="66" spans="1:15" hidden="1">
      <c r="A66" s="134">
        <v>2</v>
      </c>
      <c r="B66" s="130">
        <v>3</v>
      </c>
      <c r="C66" s="131">
        <v>1</v>
      </c>
      <c r="D66" s="131"/>
      <c r="E66" s="131"/>
      <c r="F66" s="133"/>
      <c r="G66" s="132" t="s">
        <v>62</v>
      </c>
      <c r="H66" s="110">
        <v>33</v>
      </c>
      <c r="I66" s="119">
        <f>SUM(I67+I72+I77)</f>
        <v>0</v>
      </c>
      <c r="J66" s="160">
        <f>SUM(J67+J72+J77)</f>
        <v>0</v>
      </c>
      <c r="K66" s="120">
        <f>SUM(K67+K72+K77)</f>
        <v>0</v>
      </c>
      <c r="L66" s="119">
        <f>SUM(L67+L72+L77)</f>
        <v>0</v>
      </c>
    </row>
    <row r="67" spans="1:15" hidden="1">
      <c r="A67" s="134">
        <v>2</v>
      </c>
      <c r="B67" s="130">
        <v>3</v>
      </c>
      <c r="C67" s="131">
        <v>1</v>
      </c>
      <c r="D67" s="131">
        <v>1</v>
      </c>
      <c r="E67" s="131"/>
      <c r="F67" s="133"/>
      <c r="G67" s="132" t="s">
        <v>63</v>
      </c>
      <c r="H67" s="110">
        <v>34</v>
      </c>
      <c r="I67" s="119">
        <f>I68</f>
        <v>0</v>
      </c>
      <c r="J67" s="160">
        <f>J68</f>
        <v>0</v>
      </c>
      <c r="K67" s="120">
        <f>K68</f>
        <v>0</v>
      </c>
      <c r="L67" s="119">
        <f>L68</f>
        <v>0</v>
      </c>
    </row>
    <row r="68" spans="1:15" hidden="1">
      <c r="A68" s="134">
        <v>2</v>
      </c>
      <c r="B68" s="130">
        <v>3</v>
      </c>
      <c r="C68" s="131">
        <v>1</v>
      </c>
      <c r="D68" s="131">
        <v>1</v>
      </c>
      <c r="E68" s="131">
        <v>1</v>
      </c>
      <c r="F68" s="133"/>
      <c r="G68" s="132" t="s">
        <v>63</v>
      </c>
      <c r="H68" s="110">
        <v>35</v>
      </c>
      <c r="I68" s="119">
        <f>SUM(I69:I71)</f>
        <v>0</v>
      </c>
      <c r="J68" s="160">
        <f>SUM(J69:J71)</f>
        <v>0</v>
      </c>
      <c r="K68" s="120">
        <f>SUM(K69:K71)</f>
        <v>0</v>
      </c>
      <c r="L68" s="119">
        <f>SUM(L69:L71)</f>
        <v>0</v>
      </c>
    </row>
    <row r="69" spans="1:15" ht="25.5" hidden="1" customHeight="1">
      <c r="A69" s="134">
        <v>2</v>
      </c>
      <c r="B69" s="130">
        <v>3</v>
      </c>
      <c r="C69" s="131">
        <v>1</v>
      </c>
      <c r="D69" s="131">
        <v>1</v>
      </c>
      <c r="E69" s="131">
        <v>1</v>
      </c>
      <c r="F69" s="133">
        <v>1</v>
      </c>
      <c r="G69" s="132" t="s">
        <v>64</v>
      </c>
      <c r="H69" s="110">
        <v>36</v>
      </c>
      <c r="I69" s="137">
        <v>0</v>
      </c>
      <c r="J69" s="137">
        <v>0</v>
      </c>
      <c r="K69" s="137">
        <v>0</v>
      </c>
      <c r="L69" s="137">
        <v>0</v>
      </c>
      <c r="M69" s="161"/>
      <c r="N69" s="161"/>
      <c r="O69" s="161"/>
    </row>
    <row r="70" spans="1:15" ht="25.5" hidden="1" customHeight="1">
      <c r="A70" s="134">
        <v>2</v>
      </c>
      <c r="B70" s="125">
        <v>3</v>
      </c>
      <c r="C70" s="123">
        <v>1</v>
      </c>
      <c r="D70" s="123">
        <v>1</v>
      </c>
      <c r="E70" s="123">
        <v>1</v>
      </c>
      <c r="F70" s="126">
        <v>2</v>
      </c>
      <c r="G70" s="124" t="s">
        <v>65</v>
      </c>
      <c r="H70" s="110">
        <v>37</v>
      </c>
      <c r="I70" s="135">
        <v>0</v>
      </c>
      <c r="J70" s="135">
        <v>0</v>
      </c>
      <c r="K70" s="135">
        <v>0</v>
      </c>
      <c r="L70" s="135">
        <v>0</v>
      </c>
    </row>
    <row r="71" spans="1:15" hidden="1">
      <c r="A71" s="130">
        <v>2</v>
      </c>
      <c r="B71" s="131">
        <v>3</v>
      </c>
      <c r="C71" s="131">
        <v>1</v>
      </c>
      <c r="D71" s="131">
        <v>1</v>
      </c>
      <c r="E71" s="131">
        <v>1</v>
      </c>
      <c r="F71" s="133">
        <v>3</v>
      </c>
      <c r="G71" s="132" t="s">
        <v>66</v>
      </c>
      <c r="H71" s="110">
        <v>38</v>
      </c>
      <c r="I71" s="137">
        <v>0</v>
      </c>
      <c r="J71" s="137">
        <v>0</v>
      </c>
      <c r="K71" s="137">
        <v>0</v>
      </c>
      <c r="L71" s="137">
        <v>0</v>
      </c>
    </row>
    <row r="72" spans="1:15" ht="25.5" hidden="1" customHeight="1">
      <c r="A72" s="125">
        <v>2</v>
      </c>
      <c r="B72" s="123">
        <v>3</v>
      </c>
      <c r="C72" s="123">
        <v>1</v>
      </c>
      <c r="D72" s="123">
        <v>2</v>
      </c>
      <c r="E72" s="123"/>
      <c r="F72" s="126"/>
      <c r="G72" s="124" t="s">
        <v>67</v>
      </c>
      <c r="H72" s="110">
        <v>39</v>
      </c>
      <c r="I72" s="140">
        <f>I73</f>
        <v>0</v>
      </c>
      <c r="J72" s="162">
        <f>J73</f>
        <v>0</v>
      </c>
      <c r="K72" s="141">
        <f>K73</f>
        <v>0</v>
      </c>
      <c r="L72" s="141">
        <f>L73</f>
        <v>0</v>
      </c>
    </row>
    <row r="73" spans="1:15" ht="25.5" hidden="1" customHeight="1">
      <c r="A73" s="143">
        <v>2</v>
      </c>
      <c r="B73" s="144">
        <v>3</v>
      </c>
      <c r="C73" s="144">
        <v>1</v>
      </c>
      <c r="D73" s="144">
        <v>2</v>
      </c>
      <c r="E73" s="144">
        <v>1</v>
      </c>
      <c r="F73" s="146"/>
      <c r="G73" s="124" t="s">
        <v>67</v>
      </c>
      <c r="H73" s="110">
        <v>40</v>
      </c>
      <c r="I73" s="129">
        <f>SUM(I74:I76)</f>
        <v>0</v>
      </c>
      <c r="J73" s="163">
        <f>SUM(J74:J76)</f>
        <v>0</v>
      </c>
      <c r="K73" s="128">
        <f>SUM(K74:K76)</f>
        <v>0</v>
      </c>
      <c r="L73" s="120">
        <f>SUM(L74:L76)</f>
        <v>0</v>
      </c>
    </row>
    <row r="74" spans="1:15" ht="25.5" hidden="1" customHeight="1">
      <c r="A74" s="130">
        <v>2</v>
      </c>
      <c r="B74" s="131">
        <v>3</v>
      </c>
      <c r="C74" s="131">
        <v>1</v>
      </c>
      <c r="D74" s="131">
        <v>2</v>
      </c>
      <c r="E74" s="131">
        <v>1</v>
      </c>
      <c r="F74" s="133">
        <v>1</v>
      </c>
      <c r="G74" s="134" t="s">
        <v>64</v>
      </c>
      <c r="H74" s="110">
        <v>41</v>
      </c>
      <c r="I74" s="137">
        <v>0</v>
      </c>
      <c r="J74" s="137">
        <v>0</v>
      </c>
      <c r="K74" s="137">
        <v>0</v>
      </c>
      <c r="L74" s="137">
        <v>0</v>
      </c>
      <c r="M74" s="161"/>
      <c r="N74" s="161"/>
      <c r="O74" s="161"/>
    </row>
    <row r="75" spans="1:15" ht="25.5" hidden="1" customHeight="1">
      <c r="A75" s="130">
        <v>2</v>
      </c>
      <c r="B75" s="131">
        <v>3</v>
      </c>
      <c r="C75" s="131">
        <v>1</v>
      </c>
      <c r="D75" s="131">
        <v>2</v>
      </c>
      <c r="E75" s="131">
        <v>1</v>
      </c>
      <c r="F75" s="133">
        <v>2</v>
      </c>
      <c r="G75" s="134" t="s">
        <v>65</v>
      </c>
      <c r="H75" s="110">
        <v>42</v>
      </c>
      <c r="I75" s="137">
        <v>0</v>
      </c>
      <c r="J75" s="137">
        <v>0</v>
      </c>
      <c r="K75" s="137">
        <v>0</v>
      </c>
      <c r="L75" s="137">
        <v>0</v>
      </c>
    </row>
    <row r="76" spans="1:15" hidden="1">
      <c r="A76" s="130">
        <v>2</v>
      </c>
      <c r="B76" s="131">
        <v>3</v>
      </c>
      <c r="C76" s="131">
        <v>1</v>
      </c>
      <c r="D76" s="131">
        <v>2</v>
      </c>
      <c r="E76" s="131">
        <v>1</v>
      </c>
      <c r="F76" s="133">
        <v>3</v>
      </c>
      <c r="G76" s="134" t="s">
        <v>66</v>
      </c>
      <c r="H76" s="110">
        <v>43</v>
      </c>
      <c r="I76" s="137">
        <v>0</v>
      </c>
      <c r="J76" s="137">
        <v>0</v>
      </c>
      <c r="K76" s="137">
        <v>0</v>
      </c>
      <c r="L76" s="137">
        <v>0</v>
      </c>
    </row>
    <row r="77" spans="1:15" ht="25.5" hidden="1" customHeight="1">
      <c r="A77" s="130">
        <v>2</v>
      </c>
      <c r="B77" s="131">
        <v>3</v>
      </c>
      <c r="C77" s="131">
        <v>1</v>
      </c>
      <c r="D77" s="131">
        <v>3</v>
      </c>
      <c r="E77" s="131"/>
      <c r="F77" s="133"/>
      <c r="G77" s="134" t="s">
        <v>419</v>
      </c>
      <c r="H77" s="110">
        <v>44</v>
      </c>
      <c r="I77" s="119">
        <f>I78</f>
        <v>0</v>
      </c>
      <c r="J77" s="160">
        <f>J78</f>
        <v>0</v>
      </c>
      <c r="K77" s="120">
        <f>K78</f>
        <v>0</v>
      </c>
      <c r="L77" s="120">
        <f>L78</f>
        <v>0</v>
      </c>
    </row>
    <row r="78" spans="1:15" ht="25.5" hidden="1" customHeight="1">
      <c r="A78" s="130">
        <v>2</v>
      </c>
      <c r="B78" s="131">
        <v>3</v>
      </c>
      <c r="C78" s="131">
        <v>1</v>
      </c>
      <c r="D78" s="131">
        <v>3</v>
      </c>
      <c r="E78" s="131">
        <v>1</v>
      </c>
      <c r="F78" s="133"/>
      <c r="G78" s="134" t="s">
        <v>420</v>
      </c>
      <c r="H78" s="110">
        <v>45</v>
      </c>
      <c r="I78" s="119">
        <f>SUM(I79:I81)</f>
        <v>0</v>
      </c>
      <c r="J78" s="160">
        <f>SUM(J79:J81)</f>
        <v>0</v>
      </c>
      <c r="K78" s="120">
        <f>SUM(K79:K81)</f>
        <v>0</v>
      </c>
      <c r="L78" s="120">
        <f>SUM(L79:L81)</f>
        <v>0</v>
      </c>
    </row>
    <row r="79" spans="1:15" hidden="1">
      <c r="A79" s="125">
        <v>2</v>
      </c>
      <c r="B79" s="123">
        <v>3</v>
      </c>
      <c r="C79" s="123">
        <v>1</v>
      </c>
      <c r="D79" s="123">
        <v>3</v>
      </c>
      <c r="E79" s="123">
        <v>1</v>
      </c>
      <c r="F79" s="126">
        <v>1</v>
      </c>
      <c r="G79" s="150" t="s">
        <v>68</v>
      </c>
      <c r="H79" s="110">
        <v>46</v>
      </c>
      <c r="I79" s="135">
        <v>0</v>
      </c>
      <c r="J79" s="135">
        <v>0</v>
      </c>
      <c r="K79" s="135">
        <v>0</v>
      </c>
      <c r="L79" s="135">
        <v>0</v>
      </c>
    </row>
    <row r="80" spans="1:15" hidden="1">
      <c r="A80" s="130">
        <v>2</v>
      </c>
      <c r="B80" s="131">
        <v>3</v>
      </c>
      <c r="C80" s="131">
        <v>1</v>
      </c>
      <c r="D80" s="131">
        <v>3</v>
      </c>
      <c r="E80" s="131">
        <v>1</v>
      </c>
      <c r="F80" s="133">
        <v>2</v>
      </c>
      <c r="G80" s="134" t="s">
        <v>69</v>
      </c>
      <c r="H80" s="110">
        <v>47</v>
      </c>
      <c r="I80" s="137">
        <v>0</v>
      </c>
      <c r="J80" s="137">
        <v>0</v>
      </c>
      <c r="K80" s="137">
        <v>0</v>
      </c>
      <c r="L80" s="137">
        <v>0</v>
      </c>
    </row>
    <row r="81" spans="1:12" hidden="1">
      <c r="A81" s="125">
        <v>2</v>
      </c>
      <c r="B81" s="123">
        <v>3</v>
      </c>
      <c r="C81" s="123">
        <v>1</v>
      </c>
      <c r="D81" s="123">
        <v>3</v>
      </c>
      <c r="E81" s="123">
        <v>1</v>
      </c>
      <c r="F81" s="126">
        <v>3</v>
      </c>
      <c r="G81" s="150" t="s">
        <v>70</v>
      </c>
      <c r="H81" s="110">
        <v>48</v>
      </c>
      <c r="I81" s="135">
        <v>0</v>
      </c>
      <c r="J81" s="135">
        <v>0</v>
      </c>
      <c r="K81" s="135">
        <v>0</v>
      </c>
      <c r="L81" s="135">
        <v>0</v>
      </c>
    </row>
    <row r="82" spans="1:12" hidden="1">
      <c r="A82" s="125">
        <v>2</v>
      </c>
      <c r="B82" s="123">
        <v>3</v>
      </c>
      <c r="C82" s="123">
        <v>2</v>
      </c>
      <c r="D82" s="123"/>
      <c r="E82" s="123"/>
      <c r="F82" s="126"/>
      <c r="G82" s="150" t="s">
        <v>71</v>
      </c>
      <c r="H82" s="110">
        <v>49</v>
      </c>
      <c r="I82" s="119">
        <f t="shared" ref="I82:L83" si="3">I83</f>
        <v>0</v>
      </c>
      <c r="J82" s="119">
        <f t="shared" si="3"/>
        <v>0</v>
      </c>
      <c r="K82" s="119">
        <f t="shared" si="3"/>
        <v>0</v>
      </c>
      <c r="L82" s="119">
        <f t="shared" si="3"/>
        <v>0</v>
      </c>
    </row>
    <row r="83" spans="1:12" hidden="1">
      <c r="A83" s="125">
        <v>2</v>
      </c>
      <c r="B83" s="123">
        <v>3</v>
      </c>
      <c r="C83" s="123">
        <v>2</v>
      </c>
      <c r="D83" s="123">
        <v>1</v>
      </c>
      <c r="E83" s="123"/>
      <c r="F83" s="126"/>
      <c r="G83" s="150" t="s">
        <v>71</v>
      </c>
      <c r="H83" s="110">
        <v>50</v>
      </c>
      <c r="I83" s="119">
        <f t="shared" si="3"/>
        <v>0</v>
      </c>
      <c r="J83" s="119">
        <f t="shared" si="3"/>
        <v>0</v>
      </c>
      <c r="K83" s="119">
        <f t="shared" si="3"/>
        <v>0</v>
      </c>
      <c r="L83" s="119">
        <f t="shared" si="3"/>
        <v>0</v>
      </c>
    </row>
    <row r="84" spans="1:12" hidden="1">
      <c r="A84" s="125">
        <v>2</v>
      </c>
      <c r="B84" s="123">
        <v>3</v>
      </c>
      <c r="C84" s="123">
        <v>2</v>
      </c>
      <c r="D84" s="123">
        <v>1</v>
      </c>
      <c r="E84" s="123">
        <v>1</v>
      </c>
      <c r="F84" s="126"/>
      <c r="G84" s="150" t="s">
        <v>71</v>
      </c>
      <c r="H84" s="110">
        <v>51</v>
      </c>
      <c r="I84" s="119">
        <f>SUM(I85)</f>
        <v>0</v>
      </c>
      <c r="J84" s="119">
        <f>SUM(J85)</f>
        <v>0</v>
      </c>
      <c r="K84" s="119">
        <f>SUM(K85)</f>
        <v>0</v>
      </c>
      <c r="L84" s="119">
        <f>SUM(L85)</f>
        <v>0</v>
      </c>
    </row>
    <row r="85" spans="1:12" hidden="1">
      <c r="A85" s="125">
        <v>2</v>
      </c>
      <c r="B85" s="123">
        <v>3</v>
      </c>
      <c r="C85" s="123">
        <v>2</v>
      </c>
      <c r="D85" s="123">
        <v>1</v>
      </c>
      <c r="E85" s="123">
        <v>1</v>
      </c>
      <c r="F85" s="126">
        <v>1</v>
      </c>
      <c r="G85" s="150" t="s">
        <v>71</v>
      </c>
      <c r="H85" s="110">
        <v>52</v>
      </c>
      <c r="I85" s="137">
        <v>0</v>
      </c>
      <c r="J85" s="137">
        <v>0</v>
      </c>
      <c r="K85" s="137">
        <v>0</v>
      </c>
      <c r="L85" s="137">
        <v>0</v>
      </c>
    </row>
    <row r="86" spans="1:12" hidden="1">
      <c r="A86" s="115">
        <v>2</v>
      </c>
      <c r="B86" s="116">
        <v>4</v>
      </c>
      <c r="C86" s="116"/>
      <c r="D86" s="116"/>
      <c r="E86" s="116"/>
      <c r="F86" s="118"/>
      <c r="G86" s="164" t="s">
        <v>72</v>
      </c>
      <c r="H86" s="110">
        <v>53</v>
      </c>
      <c r="I86" s="119">
        <f t="shared" ref="I86:L88" si="4">I87</f>
        <v>0</v>
      </c>
      <c r="J86" s="160">
        <f t="shared" si="4"/>
        <v>0</v>
      </c>
      <c r="K86" s="120">
        <f t="shared" si="4"/>
        <v>0</v>
      </c>
      <c r="L86" s="120">
        <f t="shared" si="4"/>
        <v>0</v>
      </c>
    </row>
    <row r="87" spans="1:12" hidden="1">
      <c r="A87" s="130">
        <v>2</v>
      </c>
      <c r="B87" s="131">
        <v>4</v>
      </c>
      <c r="C87" s="131">
        <v>1</v>
      </c>
      <c r="D87" s="131"/>
      <c r="E87" s="131"/>
      <c r="F87" s="133"/>
      <c r="G87" s="134" t="s">
        <v>73</v>
      </c>
      <c r="H87" s="110">
        <v>54</v>
      </c>
      <c r="I87" s="119">
        <f t="shared" si="4"/>
        <v>0</v>
      </c>
      <c r="J87" s="160">
        <f t="shared" si="4"/>
        <v>0</v>
      </c>
      <c r="K87" s="120">
        <f t="shared" si="4"/>
        <v>0</v>
      </c>
      <c r="L87" s="120">
        <f t="shared" si="4"/>
        <v>0</v>
      </c>
    </row>
    <row r="88" spans="1:12" hidden="1">
      <c r="A88" s="130">
        <v>2</v>
      </c>
      <c r="B88" s="131">
        <v>4</v>
      </c>
      <c r="C88" s="131">
        <v>1</v>
      </c>
      <c r="D88" s="131">
        <v>1</v>
      </c>
      <c r="E88" s="131"/>
      <c r="F88" s="133"/>
      <c r="G88" s="134" t="s">
        <v>73</v>
      </c>
      <c r="H88" s="110">
        <v>55</v>
      </c>
      <c r="I88" s="119">
        <f t="shared" si="4"/>
        <v>0</v>
      </c>
      <c r="J88" s="160">
        <f t="shared" si="4"/>
        <v>0</v>
      </c>
      <c r="K88" s="120">
        <f t="shared" si="4"/>
        <v>0</v>
      </c>
      <c r="L88" s="120">
        <f t="shared" si="4"/>
        <v>0</v>
      </c>
    </row>
    <row r="89" spans="1:12" hidden="1">
      <c r="A89" s="130">
        <v>2</v>
      </c>
      <c r="B89" s="131">
        <v>4</v>
      </c>
      <c r="C89" s="131">
        <v>1</v>
      </c>
      <c r="D89" s="131">
        <v>1</v>
      </c>
      <c r="E89" s="131">
        <v>1</v>
      </c>
      <c r="F89" s="133"/>
      <c r="G89" s="134" t="s">
        <v>73</v>
      </c>
      <c r="H89" s="110">
        <v>56</v>
      </c>
      <c r="I89" s="119">
        <f>SUM(I90:I92)</f>
        <v>0</v>
      </c>
      <c r="J89" s="160">
        <f>SUM(J90:J92)</f>
        <v>0</v>
      </c>
      <c r="K89" s="120">
        <f>SUM(K90:K92)</f>
        <v>0</v>
      </c>
      <c r="L89" s="120">
        <f>SUM(L90:L92)</f>
        <v>0</v>
      </c>
    </row>
    <row r="90" spans="1:12" hidden="1">
      <c r="A90" s="130">
        <v>2</v>
      </c>
      <c r="B90" s="131">
        <v>4</v>
      </c>
      <c r="C90" s="131">
        <v>1</v>
      </c>
      <c r="D90" s="131">
        <v>1</v>
      </c>
      <c r="E90" s="131">
        <v>1</v>
      </c>
      <c r="F90" s="133">
        <v>1</v>
      </c>
      <c r="G90" s="134" t="s">
        <v>74</v>
      </c>
      <c r="H90" s="110">
        <v>57</v>
      </c>
      <c r="I90" s="137">
        <v>0</v>
      </c>
      <c r="J90" s="137">
        <v>0</v>
      </c>
      <c r="K90" s="137">
        <v>0</v>
      </c>
      <c r="L90" s="137">
        <v>0</v>
      </c>
    </row>
    <row r="91" spans="1:12" hidden="1">
      <c r="A91" s="130">
        <v>2</v>
      </c>
      <c r="B91" s="130">
        <v>4</v>
      </c>
      <c r="C91" s="130">
        <v>1</v>
      </c>
      <c r="D91" s="131">
        <v>1</v>
      </c>
      <c r="E91" s="131">
        <v>1</v>
      </c>
      <c r="F91" s="165">
        <v>2</v>
      </c>
      <c r="G91" s="132" t="s">
        <v>75</v>
      </c>
      <c r="H91" s="110">
        <v>58</v>
      </c>
      <c r="I91" s="137">
        <v>0</v>
      </c>
      <c r="J91" s="137">
        <v>0</v>
      </c>
      <c r="K91" s="137">
        <v>0</v>
      </c>
      <c r="L91" s="137">
        <v>0</v>
      </c>
    </row>
    <row r="92" spans="1:12" hidden="1">
      <c r="A92" s="130">
        <v>2</v>
      </c>
      <c r="B92" s="131">
        <v>4</v>
      </c>
      <c r="C92" s="130">
        <v>1</v>
      </c>
      <c r="D92" s="131">
        <v>1</v>
      </c>
      <c r="E92" s="131">
        <v>1</v>
      </c>
      <c r="F92" s="165">
        <v>3</v>
      </c>
      <c r="G92" s="132" t="s">
        <v>76</v>
      </c>
      <c r="H92" s="110">
        <v>59</v>
      </c>
      <c r="I92" s="137">
        <v>0</v>
      </c>
      <c r="J92" s="137">
        <v>0</v>
      </c>
      <c r="K92" s="137">
        <v>0</v>
      </c>
      <c r="L92" s="137">
        <v>0</v>
      </c>
    </row>
    <row r="93" spans="1:12" hidden="1">
      <c r="A93" s="115">
        <v>2</v>
      </c>
      <c r="B93" s="116">
        <v>5</v>
      </c>
      <c r="C93" s="115"/>
      <c r="D93" s="116"/>
      <c r="E93" s="116"/>
      <c r="F93" s="166"/>
      <c r="G93" s="117" t="s">
        <v>77</v>
      </c>
      <c r="H93" s="110">
        <v>60</v>
      </c>
      <c r="I93" s="119">
        <f>SUM(I94+I99+I104)</f>
        <v>0</v>
      </c>
      <c r="J93" s="160">
        <f>SUM(J94+J99+J104)</f>
        <v>0</v>
      </c>
      <c r="K93" s="120">
        <f>SUM(K94+K99+K104)</f>
        <v>0</v>
      </c>
      <c r="L93" s="120">
        <f>SUM(L94+L99+L104)</f>
        <v>0</v>
      </c>
    </row>
    <row r="94" spans="1:12" hidden="1">
      <c r="A94" s="125">
        <v>2</v>
      </c>
      <c r="B94" s="123">
        <v>5</v>
      </c>
      <c r="C94" s="125">
        <v>1</v>
      </c>
      <c r="D94" s="123"/>
      <c r="E94" s="123"/>
      <c r="F94" s="167"/>
      <c r="G94" s="124" t="s">
        <v>78</v>
      </c>
      <c r="H94" s="110">
        <v>61</v>
      </c>
      <c r="I94" s="140">
        <f t="shared" ref="I94:L95" si="5">I95</f>
        <v>0</v>
      </c>
      <c r="J94" s="162">
        <f t="shared" si="5"/>
        <v>0</v>
      </c>
      <c r="K94" s="141">
        <f t="shared" si="5"/>
        <v>0</v>
      </c>
      <c r="L94" s="141">
        <f t="shared" si="5"/>
        <v>0</v>
      </c>
    </row>
    <row r="95" spans="1:12" hidden="1">
      <c r="A95" s="130">
        <v>2</v>
      </c>
      <c r="B95" s="131">
        <v>5</v>
      </c>
      <c r="C95" s="130">
        <v>1</v>
      </c>
      <c r="D95" s="131">
        <v>1</v>
      </c>
      <c r="E95" s="131"/>
      <c r="F95" s="165"/>
      <c r="G95" s="132" t="s">
        <v>78</v>
      </c>
      <c r="H95" s="110">
        <v>62</v>
      </c>
      <c r="I95" s="119">
        <f t="shared" si="5"/>
        <v>0</v>
      </c>
      <c r="J95" s="160">
        <f t="shared" si="5"/>
        <v>0</v>
      </c>
      <c r="K95" s="120">
        <f t="shared" si="5"/>
        <v>0</v>
      </c>
      <c r="L95" s="120">
        <f t="shared" si="5"/>
        <v>0</v>
      </c>
    </row>
    <row r="96" spans="1:12" hidden="1">
      <c r="A96" s="130">
        <v>2</v>
      </c>
      <c r="B96" s="131">
        <v>5</v>
      </c>
      <c r="C96" s="130">
        <v>1</v>
      </c>
      <c r="D96" s="131">
        <v>1</v>
      </c>
      <c r="E96" s="131">
        <v>1</v>
      </c>
      <c r="F96" s="165"/>
      <c r="G96" s="132" t="s">
        <v>78</v>
      </c>
      <c r="H96" s="110">
        <v>63</v>
      </c>
      <c r="I96" s="119">
        <f>SUM(I97:I98)</f>
        <v>0</v>
      </c>
      <c r="J96" s="160">
        <f>SUM(J97:J98)</f>
        <v>0</v>
      </c>
      <c r="K96" s="120">
        <f>SUM(K97:K98)</f>
        <v>0</v>
      </c>
      <c r="L96" s="120">
        <f>SUM(L97:L98)</f>
        <v>0</v>
      </c>
    </row>
    <row r="97" spans="1:19" ht="25.5" hidden="1" customHeight="1">
      <c r="A97" s="130">
        <v>2</v>
      </c>
      <c r="B97" s="131">
        <v>5</v>
      </c>
      <c r="C97" s="130">
        <v>1</v>
      </c>
      <c r="D97" s="131">
        <v>1</v>
      </c>
      <c r="E97" s="131">
        <v>1</v>
      </c>
      <c r="F97" s="165">
        <v>1</v>
      </c>
      <c r="G97" s="132" t="s">
        <v>79</v>
      </c>
      <c r="H97" s="110">
        <v>64</v>
      </c>
      <c r="I97" s="137">
        <v>0</v>
      </c>
      <c r="J97" s="137">
        <v>0</v>
      </c>
      <c r="K97" s="137">
        <v>0</v>
      </c>
      <c r="L97" s="137">
        <v>0</v>
      </c>
    </row>
    <row r="98" spans="1:19" ht="25.5" hidden="1" customHeight="1">
      <c r="A98" s="130">
        <v>2</v>
      </c>
      <c r="B98" s="131">
        <v>5</v>
      </c>
      <c r="C98" s="130">
        <v>1</v>
      </c>
      <c r="D98" s="131">
        <v>1</v>
      </c>
      <c r="E98" s="131">
        <v>1</v>
      </c>
      <c r="F98" s="165">
        <v>2</v>
      </c>
      <c r="G98" s="132" t="s">
        <v>80</v>
      </c>
      <c r="H98" s="110">
        <v>65</v>
      </c>
      <c r="I98" s="137">
        <v>0</v>
      </c>
      <c r="J98" s="137">
        <v>0</v>
      </c>
      <c r="K98" s="137">
        <v>0</v>
      </c>
      <c r="L98" s="137">
        <v>0</v>
      </c>
    </row>
    <row r="99" spans="1:19" hidden="1">
      <c r="A99" s="130">
        <v>2</v>
      </c>
      <c r="B99" s="131">
        <v>5</v>
      </c>
      <c r="C99" s="130">
        <v>2</v>
      </c>
      <c r="D99" s="131"/>
      <c r="E99" s="131"/>
      <c r="F99" s="165"/>
      <c r="G99" s="132" t="s">
        <v>81</v>
      </c>
      <c r="H99" s="110">
        <v>66</v>
      </c>
      <c r="I99" s="119">
        <f t="shared" ref="I99:L100" si="6">I100</f>
        <v>0</v>
      </c>
      <c r="J99" s="160">
        <f t="shared" si="6"/>
        <v>0</v>
      </c>
      <c r="K99" s="120">
        <f t="shared" si="6"/>
        <v>0</v>
      </c>
      <c r="L99" s="119">
        <f t="shared" si="6"/>
        <v>0</v>
      </c>
    </row>
    <row r="100" spans="1:19" hidden="1">
      <c r="A100" s="134">
        <v>2</v>
      </c>
      <c r="B100" s="130">
        <v>5</v>
      </c>
      <c r="C100" s="131">
        <v>2</v>
      </c>
      <c r="D100" s="132">
        <v>1</v>
      </c>
      <c r="E100" s="130"/>
      <c r="F100" s="165"/>
      <c r="G100" s="132" t="s">
        <v>81</v>
      </c>
      <c r="H100" s="110">
        <v>67</v>
      </c>
      <c r="I100" s="119">
        <f t="shared" si="6"/>
        <v>0</v>
      </c>
      <c r="J100" s="160">
        <f t="shared" si="6"/>
        <v>0</v>
      </c>
      <c r="K100" s="120">
        <f t="shared" si="6"/>
        <v>0</v>
      </c>
      <c r="L100" s="119">
        <f t="shared" si="6"/>
        <v>0</v>
      </c>
    </row>
    <row r="101" spans="1:19" hidden="1">
      <c r="A101" s="134">
        <v>2</v>
      </c>
      <c r="B101" s="130">
        <v>5</v>
      </c>
      <c r="C101" s="131">
        <v>2</v>
      </c>
      <c r="D101" s="132">
        <v>1</v>
      </c>
      <c r="E101" s="130">
        <v>1</v>
      </c>
      <c r="F101" s="165"/>
      <c r="G101" s="132" t="s">
        <v>81</v>
      </c>
      <c r="H101" s="110">
        <v>68</v>
      </c>
      <c r="I101" s="119">
        <f>SUM(I102:I103)</f>
        <v>0</v>
      </c>
      <c r="J101" s="160">
        <f>SUM(J102:J103)</f>
        <v>0</v>
      </c>
      <c r="K101" s="120">
        <f>SUM(K102:K103)</f>
        <v>0</v>
      </c>
      <c r="L101" s="119">
        <f>SUM(L102:L103)</f>
        <v>0</v>
      </c>
    </row>
    <row r="102" spans="1:19" ht="25.5" hidden="1" customHeight="1">
      <c r="A102" s="134">
        <v>2</v>
      </c>
      <c r="B102" s="130">
        <v>5</v>
      </c>
      <c r="C102" s="131">
        <v>2</v>
      </c>
      <c r="D102" s="132">
        <v>1</v>
      </c>
      <c r="E102" s="130">
        <v>1</v>
      </c>
      <c r="F102" s="165">
        <v>1</v>
      </c>
      <c r="G102" s="132" t="s">
        <v>82</v>
      </c>
      <c r="H102" s="110">
        <v>69</v>
      </c>
      <c r="I102" s="137">
        <v>0</v>
      </c>
      <c r="J102" s="137">
        <v>0</v>
      </c>
      <c r="K102" s="137">
        <v>0</v>
      </c>
      <c r="L102" s="137">
        <v>0</v>
      </c>
    </row>
    <row r="103" spans="1:19" ht="25.5" hidden="1" customHeight="1">
      <c r="A103" s="134">
        <v>2</v>
      </c>
      <c r="B103" s="130">
        <v>5</v>
      </c>
      <c r="C103" s="131">
        <v>2</v>
      </c>
      <c r="D103" s="132">
        <v>1</v>
      </c>
      <c r="E103" s="130">
        <v>1</v>
      </c>
      <c r="F103" s="165">
        <v>2</v>
      </c>
      <c r="G103" s="132" t="s">
        <v>83</v>
      </c>
      <c r="H103" s="110">
        <v>70</v>
      </c>
      <c r="I103" s="137">
        <v>0</v>
      </c>
      <c r="J103" s="137">
        <v>0</v>
      </c>
      <c r="K103" s="137">
        <v>0</v>
      </c>
      <c r="L103" s="137">
        <v>0</v>
      </c>
    </row>
    <row r="104" spans="1:19" ht="25.5" hidden="1" customHeight="1">
      <c r="A104" s="134">
        <v>2</v>
      </c>
      <c r="B104" s="130">
        <v>5</v>
      </c>
      <c r="C104" s="131">
        <v>3</v>
      </c>
      <c r="D104" s="132"/>
      <c r="E104" s="130"/>
      <c r="F104" s="165"/>
      <c r="G104" s="132" t="s">
        <v>84</v>
      </c>
      <c r="H104" s="110">
        <v>71</v>
      </c>
      <c r="I104" s="119">
        <f>I105+I109</f>
        <v>0</v>
      </c>
      <c r="J104" s="119">
        <f>J105+J109</f>
        <v>0</v>
      </c>
      <c r="K104" s="119">
        <f>K105+K109</f>
        <v>0</v>
      </c>
      <c r="L104" s="119">
        <f>L105+L109</f>
        <v>0</v>
      </c>
    </row>
    <row r="105" spans="1:19" ht="25.5" hidden="1" customHeight="1">
      <c r="A105" s="134">
        <v>2</v>
      </c>
      <c r="B105" s="130">
        <v>5</v>
      </c>
      <c r="C105" s="131">
        <v>3</v>
      </c>
      <c r="D105" s="132">
        <v>1</v>
      </c>
      <c r="E105" s="130"/>
      <c r="F105" s="165"/>
      <c r="G105" s="132" t="s">
        <v>85</v>
      </c>
      <c r="H105" s="110">
        <v>72</v>
      </c>
      <c r="I105" s="119">
        <f>I106</f>
        <v>0</v>
      </c>
      <c r="J105" s="160">
        <f>J106</f>
        <v>0</v>
      </c>
      <c r="K105" s="120">
        <f>K106</f>
        <v>0</v>
      </c>
      <c r="L105" s="119">
        <f>L106</f>
        <v>0</v>
      </c>
    </row>
    <row r="106" spans="1:19" ht="25.5" hidden="1" customHeight="1">
      <c r="A106" s="142">
        <v>2</v>
      </c>
      <c r="B106" s="143">
        <v>5</v>
      </c>
      <c r="C106" s="144">
        <v>3</v>
      </c>
      <c r="D106" s="145">
        <v>1</v>
      </c>
      <c r="E106" s="143">
        <v>1</v>
      </c>
      <c r="F106" s="168"/>
      <c r="G106" s="145" t="s">
        <v>85</v>
      </c>
      <c r="H106" s="110">
        <v>73</v>
      </c>
      <c r="I106" s="129">
        <f>SUM(I107:I108)</f>
        <v>0</v>
      </c>
      <c r="J106" s="163">
        <f>SUM(J107:J108)</f>
        <v>0</v>
      </c>
      <c r="K106" s="128">
        <f>SUM(K107:K108)</f>
        <v>0</v>
      </c>
      <c r="L106" s="129">
        <f>SUM(L107:L108)</f>
        <v>0</v>
      </c>
    </row>
    <row r="107" spans="1:19" ht="25.5" hidden="1" customHeight="1">
      <c r="A107" s="134">
        <v>2</v>
      </c>
      <c r="B107" s="130">
        <v>5</v>
      </c>
      <c r="C107" s="131">
        <v>3</v>
      </c>
      <c r="D107" s="132">
        <v>1</v>
      </c>
      <c r="E107" s="130">
        <v>1</v>
      </c>
      <c r="F107" s="165">
        <v>1</v>
      </c>
      <c r="G107" s="132" t="s">
        <v>85</v>
      </c>
      <c r="H107" s="110">
        <v>74</v>
      </c>
      <c r="I107" s="137">
        <v>0</v>
      </c>
      <c r="J107" s="137">
        <v>0</v>
      </c>
      <c r="K107" s="137">
        <v>0</v>
      </c>
      <c r="L107" s="137">
        <v>0</v>
      </c>
    </row>
    <row r="108" spans="1:19" ht="25.5" hidden="1" customHeight="1">
      <c r="A108" s="142">
        <v>2</v>
      </c>
      <c r="B108" s="143">
        <v>5</v>
      </c>
      <c r="C108" s="144">
        <v>3</v>
      </c>
      <c r="D108" s="145">
        <v>1</v>
      </c>
      <c r="E108" s="143">
        <v>1</v>
      </c>
      <c r="F108" s="168">
        <v>2</v>
      </c>
      <c r="G108" s="145" t="s">
        <v>86</v>
      </c>
      <c r="H108" s="110">
        <v>75</v>
      </c>
      <c r="I108" s="137">
        <v>0</v>
      </c>
      <c r="J108" s="137">
        <v>0</v>
      </c>
      <c r="K108" s="137">
        <v>0</v>
      </c>
      <c r="L108" s="137">
        <v>0</v>
      </c>
      <c r="S108" s="169"/>
    </row>
    <row r="109" spans="1:19" ht="25.5" hidden="1" customHeight="1">
      <c r="A109" s="142">
        <v>2</v>
      </c>
      <c r="B109" s="143">
        <v>5</v>
      </c>
      <c r="C109" s="144">
        <v>3</v>
      </c>
      <c r="D109" s="145">
        <v>2</v>
      </c>
      <c r="E109" s="143"/>
      <c r="F109" s="168"/>
      <c r="G109" s="145" t="s">
        <v>87</v>
      </c>
      <c r="H109" s="110">
        <v>76</v>
      </c>
      <c r="I109" s="120">
        <f>I110</f>
        <v>0</v>
      </c>
      <c r="J109" s="119">
        <f>J110</f>
        <v>0</v>
      </c>
      <c r="K109" s="119">
        <f>K110</f>
        <v>0</v>
      </c>
      <c r="L109" s="119">
        <f>L110</f>
        <v>0</v>
      </c>
    </row>
    <row r="110" spans="1:19" ht="25.5" hidden="1" customHeight="1">
      <c r="A110" s="142">
        <v>2</v>
      </c>
      <c r="B110" s="143">
        <v>5</v>
      </c>
      <c r="C110" s="144">
        <v>3</v>
      </c>
      <c r="D110" s="145">
        <v>2</v>
      </c>
      <c r="E110" s="143">
        <v>1</v>
      </c>
      <c r="F110" s="168"/>
      <c r="G110" s="145" t="s">
        <v>87</v>
      </c>
      <c r="H110" s="110">
        <v>77</v>
      </c>
      <c r="I110" s="129">
        <f>SUM(I111:I112)</f>
        <v>0</v>
      </c>
      <c r="J110" s="129">
        <f>SUM(J111:J112)</f>
        <v>0</v>
      </c>
      <c r="K110" s="129">
        <f>SUM(K111:K112)</f>
        <v>0</v>
      </c>
      <c r="L110" s="129">
        <f>SUM(L111:L112)</f>
        <v>0</v>
      </c>
    </row>
    <row r="111" spans="1:19" ht="25.5" hidden="1" customHeight="1">
      <c r="A111" s="142">
        <v>2</v>
      </c>
      <c r="B111" s="143">
        <v>5</v>
      </c>
      <c r="C111" s="144">
        <v>3</v>
      </c>
      <c r="D111" s="145">
        <v>2</v>
      </c>
      <c r="E111" s="143">
        <v>1</v>
      </c>
      <c r="F111" s="168">
        <v>1</v>
      </c>
      <c r="G111" s="145" t="s">
        <v>87</v>
      </c>
      <c r="H111" s="110">
        <v>78</v>
      </c>
      <c r="I111" s="137">
        <v>0</v>
      </c>
      <c r="J111" s="137">
        <v>0</v>
      </c>
      <c r="K111" s="137">
        <v>0</v>
      </c>
      <c r="L111" s="137">
        <v>0</v>
      </c>
    </row>
    <row r="112" spans="1:19" hidden="1">
      <c r="A112" s="142">
        <v>2</v>
      </c>
      <c r="B112" s="143">
        <v>5</v>
      </c>
      <c r="C112" s="144">
        <v>3</v>
      </c>
      <c r="D112" s="145">
        <v>2</v>
      </c>
      <c r="E112" s="143">
        <v>1</v>
      </c>
      <c r="F112" s="168">
        <v>2</v>
      </c>
      <c r="G112" s="145" t="s">
        <v>88</v>
      </c>
      <c r="H112" s="110">
        <v>79</v>
      </c>
      <c r="I112" s="137">
        <v>0</v>
      </c>
      <c r="J112" s="137">
        <v>0</v>
      </c>
      <c r="K112" s="137">
        <v>0</v>
      </c>
      <c r="L112" s="137">
        <v>0</v>
      </c>
    </row>
    <row r="113" spans="1:12" hidden="1">
      <c r="A113" s="164">
        <v>2</v>
      </c>
      <c r="B113" s="115">
        <v>6</v>
      </c>
      <c r="C113" s="116"/>
      <c r="D113" s="117"/>
      <c r="E113" s="115"/>
      <c r="F113" s="166"/>
      <c r="G113" s="170" t="s">
        <v>89</v>
      </c>
      <c r="H113" s="110">
        <v>80</v>
      </c>
      <c r="I113" s="119">
        <f>SUM(I114+I119+I123+I127+I131+I135)</f>
        <v>0</v>
      </c>
      <c r="J113" s="119">
        <f>SUM(J114+J119+J123+J127+J131+J135)</f>
        <v>0</v>
      </c>
      <c r="K113" s="119">
        <f>SUM(K114+K119+K123+K127+K131+K135)</f>
        <v>0</v>
      </c>
      <c r="L113" s="119">
        <f>SUM(L114+L119+L123+L127+L131+L135)</f>
        <v>0</v>
      </c>
    </row>
    <row r="114" spans="1:12" hidden="1">
      <c r="A114" s="142">
        <v>2</v>
      </c>
      <c r="B114" s="143">
        <v>6</v>
      </c>
      <c r="C114" s="144">
        <v>1</v>
      </c>
      <c r="D114" s="145"/>
      <c r="E114" s="143"/>
      <c r="F114" s="168"/>
      <c r="G114" s="145" t="s">
        <v>90</v>
      </c>
      <c r="H114" s="110">
        <v>81</v>
      </c>
      <c r="I114" s="129">
        <f t="shared" ref="I114:L115" si="7">I115</f>
        <v>0</v>
      </c>
      <c r="J114" s="163">
        <f t="shared" si="7"/>
        <v>0</v>
      </c>
      <c r="K114" s="128">
        <f t="shared" si="7"/>
        <v>0</v>
      </c>
      <c r="L114" s="129">
        <f t="shared" si="7"/>
        <v>0</v>
      </c>
    </row>
    <row r="115" spans="1:12" hidden="1">
      <c r="A115" s="134">
        <v>2</v>
      </c>
      <c r="B115" s="130">
        <v>6</v>
      </c>
      <c r="C115" s="131">
        <v>1</v>
      </c>
      <c r="D115" s="132">
        <v>1</v>
      </c>
      <c r="E115" s="130"/>
      <c r="F115" s="165"/>
      <c r="G115" s="132" t="s">
        <v>90</v>
      </c>
      <c r="H115" s="110">
        <v>82</v>
      </c>
      <c r="I115" s="119">
        <f t="shared" si="7"/>
        <v>0</v>
      </c>
      <c r="J115" s="160">
        <f t="shared" si="7"/>
        <v>0</v>
      </c>
      <c r="K115" s="120">
        <f t="shared" si="7"/>
        <v>0</v>
      </c>
      <c r="L115" s="119">
        <f t="shared" si="7"/>
        <v>0</v>
      </c>
    </row>
    <row r="116" spans="1:12" hidden="1">
      <c r="A116" s="134">
        <v>2</v>
      </c>
      <c r="B116" s="130">
        <v>6</v>
      </c>
      <c r="C116" s="131">
        <v>1</v>
      </c>
      <c r="D116" s="132">
        <v>1</v>
      </c>
      <c r="E116" s="130">
        <v>1</v>
      </c>
      <c r="F116" s="165"/>
      <c r="G116" s="132" t="s">
        <v>90</v>
      </c>
      <c r="H116" s="110">
        <v>83</v>
      </c>
      <c r="I116" s="119">
        <f>SUM(I117:I118)</f>
        <v>0</v>
      </c>
      <c r="J116" s="160">
        <f>SUM(J117:J118)</f>
        <v>0</v>
      </c>
      <c r="K116" s="120">
        <f>SUM(K117:K118)</f>
        <v>0</v>
      </c>
      <c r="L116" s="119">
        <f>SUM(L117:L118)</f>
        <v>0</v>
      </c>
    </row>
    <row r="117" spans="1:12" hidden="1">
      <c r="A117" s="134">
        <v>2</v>
      </c>
      <c r="B117" s="130">
        <v>6</v>
      </c>
      <c r="C117" s="131">
        <v>1</v>
      </c>
      <c r="D117" s="132">
        <v>1</v>
      </c>
      <c r="E117" s="130">
        <v>1</v>
      </c>
      <c r="F117" s="165">
        <v>1</v>
      </c>
      <c r="G117" s="132" t="s">
        <v>91</v>
      </c>
      <c r="H117" s="110">
        <v>84</v>
      </c>
      <c r="I117" s="137">
        <v>0</v>
      </c>
      <c r="J117" s="137">
        <v>0</v>
      </c>
      <c r="K117" s="137">
        <v>0</v>
      </c>
      <c r="L117" s="137">
        <v>0</v>
      </c>
    </row>
    <row r="118" spans="1:12" hidden="1">
      <c r="A118" s="150">
        <v>2</v>
      </c>
      <c r="B118" s="125">
        <v>6</v>
      </c>
      <c r="C118" s="123">
        <v>1</v>
      </c>
      <c r="D118" s="124">
        <v>1</v>
      </c>
      <c r="E118" s="125">
        <v>1</v>
      </c>
      <c r="F118" s="167">
        <v>2</v>
      </c>
      <c r="G118" s="124" t="s">
        <v>92</v>
      </c>
      <c r="H118" s="110">
        <v>85</v>
      </c>
      <c r="I118" s="135">
        <v>0</v>
      </c>
      <c r="J118" s="135">
        <v>0</v>
      </c>
      <c r="K118" s="135">
        <v>0</v>
      </c>
      <c r="L118" s="135">
        <v>0</v>
      </c>
    </row>
    <row r="119" spans="1:12" ht="25.5" hidden="1" customHeight="1">
      <c r="A119" s="134">
        <v>2</v>
      </c>
      <c r="B119" s="130">
        <v>6</v>
      </c>
      <c r="C119" s="131">
        <v>2</v>
      </c>
      <c r="D119" s="132"/>
      <c r="E119" s="130"/>
      <c r="F119" s="165"/>
      <c r="G119" s="132" t="s">
        <v>93</v>
      </c>
      <c r="H119" s="110">
        <v>86</v>
      </c>
      <c r="I119" s="119">
        <f t="shared" ref="I119:L121" si="8">I120</f>
        <v>0</v>
      </c>
      <c r="J119" s="160">
        <f t="shared" si="8"/>
        <v>0</v>
      </c>
      <c r="K119" s="120">
        <f t="shared" si="8"/>
        <v>0</v>
      </c>
      <c r="L119" s="119">
        <f t="shared" si="8"/>
        <v>0</v>
      </c>
    </row>
    <row r="120" spans="1:12" ht="25.5" hidden="1" customHeight="1">
      <c r="A120" s="134">
        <v>2</v>
      </c>
      <c r="B120" s="130">
        <v>6</v>
      </c>
      <c r="C120" s="131">
        <v>2</v>
      </c>
      <c r="D120" s="132">
        <v>1</v>
      </c>
      <c r="E120" s="130"/>
      <c r="F120" s="165"/>
      <c r="G120" s="132" t="s">
        <v>93</v>
      </c>
      <c r="H120" s="110">
        <v>87</v>
      </c>
      <c r="I120" s="119">
        <f t="shared" si="8"/>
        <v>0</v>
      </c>
      <c r="J120" s="160">
        <f t="shared" si="8"/>
        <v>0</v>
      </c>
      <c r="K120" s="120">
        <f t="shared" si="8"/>
        <v>0</v>
      </c>
      <c r="L120" s="119">
        <f t="shared" si="8"/>
        <v>0</v>
      </c>
    </row>
    <row r="121" spans="1:12" ht="25.5" hidden="1" customHeight="1">
      <c r="A121" s="134">
        <v>2</v>
      </c>
      <c r="B121" s="130">
        <v>6</v>
      </c>
      <c r="C121" s="131">
        <v>2</v>
      </c>
      <c r="D121" s="132">
        <v>1</v>
      </c>
      <c r="E121" s="130">
        <v>1</v>
      </c>
      <c r="F121" s="165"/>
      <c r="G121" s="132" t="s">
        <v>93</v>
      </c>
      <c r="H121" s="110">
        <v>88</v>
      </c>
      <c r="I121" s="171">
        <f t="shared" si="8"/>
        <v>0</v>
      </c>
      <c r="J121" s="172">
        <f t="shared" si="8"/>
        <v>0</v>
      </c>
      <c r="K121" s="173">
        <f t="shared" si="8"/>
        <v>0</v>
      </c>
      <c r="L121" s="171">
        <f t="shared" si="8"/>
        <v>0</v>
      </c>
    </row>
    <row r="122" spans="1:12" ht="25.5" hidden="1" customHeight="1">
      <c r="A122" s="134">
        <v>2</v>
      </c>
      <c r="B122" s="130">
        <v>6</v>
      </c>
      <c r="C122" s="131">
        <v>2</v>
      </c>
      <c r="D122" s="132">
        <v>1</v>
      </c>
      <c r="E122" s="130">
        <v>1</v>
      </c>
      <c r="F122" s="165">
        <v>1</v>
      </c>
      <c r="G122" s="132" t="s">
        <v>93</v>
      </c>
      <c r="H122" s="110">
        <v>89</v>
      </c>
      <c r="I122" s="137">
        <v>0</v>
      </c>
      <c r="J122" s="137">
        <v>0</v>
      </c>
      <c r="K122" s="137">
        <v>0</v>
      </c>
      <c r="L122" s="137">
        <v>0</v>
      </c>
    </row>
    <row r="123" spans="1:12" ht="25.5" hidden="1" customHeight="1">
      <c r="A123" s="150">
        <v>2</v>
      </c>
      <c r="B123" s="125">
        <v>6</v>
      </c>
      <c r="C123" s="123">
        <v>3</v>
      </c>
      <c r="D123" s="124"/>
      <c r="E123" s="125"/>
      <c r="F123" s="167"/>
      <c r="G123" s="124" t="s">
        <v>94</v>
      </c>
      <c r="H123" s="110">
        <v>90</v>
      </c>
      <c r="I123" s="140">
        <f t="shared" ref="I123:L125" si="9">I124</f>
        <v>0</v>
      </c>
      <c r="J123" s="162">
        <f t="shared" si="9"/>
        <v>0</v>
      </c>
      <c r="K123" s="141">
        <f t="shared" si="9"/>
        <v>0</v>
      </c>
      <c r="L123" s="140">
        <f t="shared" si="9"/>
        <v>0</v>
      </c>
    </row>
    <row r="124" spans="1:12" ht="25.5" hidden="1" customHeight="1">
      <c r="A124" s="134">
        <v>2</v>
      </c>
      <c r="B124" s="130">
        <v>6</v>
      </c>
      <c r="C124" s="131">
        <v>3</v>
      </c>
      <c r="D124" s="132">
        <v>1</v>
      </c>
      <c r="E124" s="130"/>
      <c r="F124" s="165"/>
      <c r="G124" s="132" t="s">
        <v>94</v>
      </c>
      <c r="H124" s="110">
        <v>91</v>
      </c>
      <c r="I124" s="119">
        <f t="shared" si="9"/>
        <v>0</v>
      </c>
      <c r="J124" s="160">
        <f t="shared" si="9"/>
        <v>0</v>
      </c>
      <c r="K124" s="120">
        <f t="shared" si="9"/>
        <v>0</v>
      </c>
      <c r="L124" s="119">
        <f t="shared" si="9"/>
        <v>0</v>
      </c>
    </row>
    <row r="125" spans="1:12" ht="25.5" hidden="1" customHeight="1">
      <c r="A125" s="134">
        <v>2</v>
      </c>
      <c r="B125" s="130">
        <v>6</v>
      </c>
      <c r="C125" s="131">
        <v>3</v>
      </c>
      <c r="D125" s="132">
        <v>1</v>
      </c>
      <c r="E125" s="130">
        <v>1</v>
      </c>
      <c r="F125" s="165"/>
      <c r="G125" s="132" t="s">
        <v>94</v>
      </c>
      <c r="H125" s="110">
        <v>92</v>
      </c>
      <c r="I125" s="119">
        <f t="shared" si="9"/>
        <v>0</v>
      </c>
      <c r="J125" s="160">
        <f t="shared" si="9"/>
        <v>0</v>
      </c>
      <c r="K125" s="120">
        <f t="shared" si="9"/>
        <v>0</v>
      </c>
      <c r="L125" s="119">
        <f t="shared" si="9"/>
        <v>0</v>
      </c>
    </row>
    <row r="126" spans="1:12" ht="25.5" hidden="1" customHeight="1">
      <c r="A126" s="134">
        <v>2</v>
      </c>
      <c r="B126" s="130">
        <v>6</v>
      </c>
      <c r="C126" s="131">
        <v>3</v>
      </c>
      <c r="D126" s="132">
        <v>1</v>
      </c>
      <c r="E126" s="130">
        <v>1</v>
      </c>
      <c r="F126" s="165">
        <v>1</v>
      </c>
      <c r="G126" s="132" t="s">
        <v>94</v>
      </c>
      <c r="H126" s="110">
        <v>93</v>
      </c>
      <c r="I126" s="137">
        <v>0</v>
      </c>
      <c r="J126" s="137">
        <v>0</v>
      </c>
      <c r="K126" s="137">
        <v>0</v>
      </c>
      <c r="L126" s="137">
        <v>0</v>
      </c>
    </row>
    <row r="127" spans="1:12" ht="25.5" hidden="1" customHeight="1">
      <c r="A127" s="150">
        <v>2</v>
      </c>
      <c r="B127" s="125">
        <v>6</v>
      </c>
      <c r="C127" s="123">
        <v>4</v>
      </c>
      <c r="D127" s="124"/>
      <c r="E127" s="125"/>
      <c r="F127" s="167"/>
      <c r="G127" s="124" t="s">
        <v>95</v>
      </c>
      <c r="H127" s="110">
        <v>94</v>
      </c>
      <c r="I127" s="140">
        <f t="shared" ref="I127:L129" si="10">I128</f>
        <v>0</v>
      </c>
      <c r="J127" s="162">
        <f t="shared" si="10"/>
        <v>0</v>
      </c>
      <c r="K127" s="141">
        <f t="shared" si="10"/>
        <v>0</v>
      </c>
      <c r="L127" s="140">
        <f t="shared" si="10"/>
        <v>0</v>
      </c>
    </row>
    <row r="128" spans="1:12" ht="25.5" hidden="1" customHeight="1">
      <c r="A128" s="134">
        <v>2</v>
      </c>
      <c r="B128" s="130">
        <v>6</v>
      </c>
      <c r="C128" s="131">
        <v>4</v>
      </c>
      <c r="D128" s="132">
        <v>1</v>
      </c>
      <c r="E128" s="130"/>
      <c r="F128" s="165"/>
      <c r="G128" s="132" t="s">
        <v>95</v>
      </c>
      <c r="H128" s="110">
        <v>95</v>
      </c>
      <c r="I128" s="119">
        <f t="shared" si="10"/>
        <v>0</v>
      </c>
      <c r="J128" s="160">
        <f t="shared" si="10"/>
        <v>0</v>
      </c>
      <c r="K128" s="120">
        <f t="shared" si="10"/>
        <v>0</v>
      </c>
      <c r="L128" s="119">
        <f t="shared" si="10"/>
        <v>0</v>
      </c>
    </row>
    <row r="129" spans="1:12" ht="25.5" hidden="1" customHeight="1">
      <c r="A129" s="134">
        <v>2</v>
      </c>
      <c r="B129" s="130">
        <v>6</v>
      </c>
      <c r="C129" s="131">
        <v>4</v>
      </c>
      <c r="D129" s="132">
        <v>1</v>
      </c>
      <c r="E129" s="130">
        <v>1</v>
      </c>
      <c r="F129" s="165"/>
      <c r="G129" s="132" t="s">
        <v>95</v>
      </c>
      <c r="H129" s="110">
        <v>96</v>
      </c>
      <c r="I129" s="119">
        <f t="shared" si="10"/>
        <v>0</v>
      </c>
      <c r="J129" s="160">
        <f t="shared" si="10"/>
        <v>0</v>
      </c>
      <c r="K129" s="120">
        <f t="shared" si="10"/>
        <v>0</v>
      </c>
      <c r="L129" s="119">
        <f t="shared" si="10"/>
        <v>0</v>
      </c>
    </row>
    <row r="130" spans="1:12" ht="25.5" hidden="1" customHeight="1">
      <c r="A130" s="134">
        <v>2</v>
      </c>
      <c r="B130" s="130">
        <v>6</v>
      </c>
      <c r="C130" s="131">
        <v>4</v>
      </c>
      <c r="D130" s="132">
        <v>1</v>
      </c>
      <c r="E130" s="130">
        <v>1</v>
      </c>
      <c r="F130" s="165">
        <v>1</v>
      </c>
      <c r="G130" s="132" t="s">
        <v>95</v>
      </c>
      <c r="H130" s="110">
        <v>97</v>
      </c>
      <c r="I130" s="137">
        <v>0</v>
      </c>
      <c r="J130" s="137">
        <v>0</v>
      </c>
      <c r="K130" s="137">
        <v>0</v>
      </c>
      <c r="L130" s="137">
        <v>0</v>
      </c>
    </row>
    <row r="131" spans="1:12" ht="25.5" hidden="1" customHeight="1">
      <c r="A131" s="142">
        <v>2</v>
      </c>
      <c r="B131" s="151">
        <v>6</v>
      </c>
      <c r="C131" s="152">
        <v>5</v>
      </c>
      <c r="D131" s="154"/>
      <c r="E131" s="151"/>
      <c r="F131" s="174"/>
      <c r="G131" s="154" t="s">
        <v>96</v>
      </c>
      <c r="H131" s="110">
        <v>98</v>
      </c>
      <c r="I131" s="147">
        <f t="shared" ref="I131:L133" si="11">I132</f>
        <v>0</v>
      </c>
      <c r="J131" s="175">
        <f t="shared" si="11"/>
        <v>0</v>
      </c>
      <c r="K131" s="148">
        <f t="shared" si="11"/>
        <v>0</v>
      </c>
      <c r="L131" s="147">
        <f t="shared" si="11"/>
        <v>0</v>
      </c>
    </row>
    <row r="132" spans="1:12" ht="25.5" hidden="1" customHeight="1">
      <c r="A132" s="134">
        <v>2</v>
      </c>
      <c r="B132" s="130">
        <v>6</v>
      </c>
      <c r="C132" s="131">
        <v>5</v>
      </c>
      <c r="D132" s="132">
        <v>1</v>
      </c>
      <c r="E132" s="130"/>
      <c r="F132" s="165"/>
      <c r="G132" s="154" t="s">
        <v>96</v>
      </c>
      <c r="H132" s="110">
        <v>99</v>
      </c>
      <c r="I132" s="119">
        <f t="shared" si="11"/>
        <v>0</v>
      </c>
      <c r="J132" s="160">
        <f t="shared" si="11"/>
        <v>0</v>
      </c>
      <c r="K132" s="120">
        <f t="shared" si="11"/>
        <v>0</v>
      </c>
      <c r="L132" s="119">
        <f t="shared" si="11"/>
        <v>0</v>
      </c>
    </row>
    <row r="133" spans="1:12" ht="25.5" hidden="1" customHeight="1">
      <c r="A133" s="134">
        <v>2</v>
      </c>
      <c r="B133" s="130">
        <v>6</v>
      </c>
      <c r="C133" s="131">
        <v>5</v>
      </c>
      <c r="D133" s="132">
        <v>1</v>
      </c>
      <c r="E133" s="130">
        <v>1</v>
      </c>
      <c r="F133" s="165"/>
      <c r="G133" s="154" t="s">
        <v>96</v>
      </c>
      <c r="H133" s="110">
        <v>100</v>
      </c>
      <c r="I133" s="119">
        <f t="shared" si="11"/>
        <v>0</v>
      </c>
      <c r="J133" s="160">
        <f t="shared" si="11"/>
        <v>0</v>
      </c>
      <c r="K133" s="120">
        <f t="shared" si="11"/>
        <v>0</v>
      </c>
      <c r="L133" s="119">
        <f t="shared" si="11"/>
        <v>0</v>
      </c>
    </row>
    <row r="134" spans="1:12" ht="25.5" hidden="1" customHeight="1">
      <c r="A134" s="130">
        <v>2</v>
      </c>
      <c r="B134" s="131">
        <v>6</v>
      </c>
      <c r="C134" s="130">
        <v>5</v>
      </c>
      <c r="D134" s="130">
        <v>1</v>
      </c>
      <c r="E134" s="132">
        <v>1</v>
      </c>
      <c r="F134" s="165">
        <v>1</v>
      </c>
      <c r="G134" s="130" t="s">
        <v>97</v>
      </c>
      <c r="H134" s="110">
        <v>101</v>
      </c>
      <c r="I134" s="137">
        <v>0</v>
      </c>
      <c r="J134" s="137">
        <v>0</v>
      </c>
      <c r="K134" s="137">
        <v>0</v>
      </c>
      <c r="L134" s="137">
        <v>0</v>
      </c>
    </row>
    <row r="135" spans="1:12" ht="26.25" hidden="1" customHeight="1">
      <c r="A135" s="134">
        <v>2</v>
      </c>
      <c r="B135" s="131">
        <v>6</v>
      </c>
      <c r="C135" s="130">
        <v>6</v>
      </c>
      <c r="D135" s="131"/>
      <c r="E135" s="132"/>
      <c r="F135" s="133"/>
      <c r="G135" s="176" t="s">
        <v>98</v>
      </c>
      <c r="H135" s="110">
        <v>102</v>
      </c>
      <c r="I135" s="120">
        <f t="shared" ref="I135:L137" si="12">I136</f>
        <v>0</v>
      </c>
      <c r="J135" s="119">
        <f t="shared" si="12"/>
        <v>0</v>
      </c>
      <c r="K135" s="119">
        <f t="shared" si="12"/>
        <v>0</v>
      </c>
      <c r="L135" s="119">
        <f t="shared" si="12"/>
        <v>0</v>
      </c>
    </row>
    <row r="136" spans="1:12" ht="26.25" hidden="1" customHeight="1">
      <c r="A136" s="134">
        <v>2</v>
      </c>
      <c r="B136" s="131">
        <v>6</v>
      </c>
      <c r="C136" s="130">
        <v>6</v>
      </c>
      <c r="D136" s="131">
        <v>1</v>
      </c>
      <c r="E136" s="132"/>
      <c r="F136" s="133"/>
      <c r="G136" s="176" t="s">
        <v>98</v>
      </c>
      <c r="H136" s="177">
        <v>103</v>
      </c>
      <c r="I136" s="119">
        <f t="shared" si="12"/>
        <v>0</v>
      </c>
      <c r="J136" s="119">
        <f t="shared" si="12"/>
        <v>0</v>
      </c>
      <c r="K136" s="119">
        <f t="shared" si="12"/>
        <v>0</v>
      </c>
      <c r="L136" s="119">
        <f t="shared" si="12"/>
        <v>0</v>
      </c>
    </row>
    <row r="137" spans="1:12" ht="26.25" hidden="1" customHeight="1">
      <c r="A137" s="134">
        <v>2</v>
      </c>
      <c r="B137" s="131">
        <v>6</v>
      </c>
      <c r="C137" s="130">
        <v>6</v>
      </c>
      <c r="D137" s="131">
        <v>1</v>
      </c>
      <c r="E137" s="132">
        <v>1</v>
      </c>
      <c r="F137" s="133"/>
      <c r="G137" s="176" t="s">
        <v>98</v>
      </c>
      <c r="H137" s="177">
        <v>104</v>
      </c>
      <c r="I137" s="119">
        <f t="shared" si="12"/>
        <v>0</v>
      </c>
      <c r="J137" s="119">
        <f t="shared" si="12"/>
        <v>0</v>
      </c>
      <c r="K137" s="119">
        <f t="shared" si="12"/>
        <v>0</v>
      </c>
      <c r="L137" s="119">
        <f t="shared" si="12"/>
        <v>0</v>
      </c>
    </row>
    <row r="138" spans="1:12" ht="26.25" hidden="1" customHeight="1">
      <c r="A138" s="134">
        <v>2</v>
      </c>
      <c r="B138" s="131">
        <v>6</v>
      </c>
      <c r="C138" s="130">
        <v>6</v>
      </c>
      <c r="D138" s="131">
        <v>1</v>
      </c>
      <c r="E138" s="132">
        <v>1</v>
      </c>
      <c r="F138" s="133">
        <v>1</v>
      </c>
      <c r="G138" s="91" t="s">
        <v>98</v>
      </c>
      <c r="H138" s="177">
        <v>105</v>
      </c>
      <c r="I138" s="137">
        <v>0</v>
      </c>
      <c r="J138" s="178">
        <v>0</v>
      </c>
      <c r="K138" s="137">
        <v>0</v>
      </c>
      <c r="L138" s="137">
        <v>0</v>
      </c>
    </row>
    <row r="139" spans="1:12">
      <c r="A139" s="164">
        <v>2</v>
      </c>
      <c r="B139" s="115">
        <v>7</v>
      </c>
      <c r="C139" s="115"/>
      <c r="D139" s="116"/>
      <c r="E139" s="116"/>
      <c r="F139" s="118"/>
      <c r="G139" s="117" t="s">
        <v>99</v>
      </c>
      <c r="H139" s="177">
        <v>106</v>
      </c>
      <c r="I139" s="120">
        <f>SUM(I140+I145+I153)</f>
        <v>9828</v>
      </c>
      <c r="J139" s="160">
        <f>SUM(J140+J145+J153)</f>
        <v>9828</v>
      </c>
      <c r="K139" s="120">
        <f>SUM(K140+K145+K153)</f>
        <v>9828</v>
      </c>
      <c r="L139" s="119">
        <f>SUM(L140+L145+L153)</f>
        <v>9828</v>
      </c>
    </row>
    <row r="140" spans="1:12" hidden="1">
      <c r="A140" s="134">
        <v>2</v>
      </c>
      <c r="B140" s="130">
        <v>7</v>
      </c>
      <c r="C140" s="130">
        <v>1</v>
      </c>
      <c r="D140" s="131"/>
      <c r="E140" s="131"/>
      <c r="F140" s="133"/>
      <c r="G140" s="132" t="s">
        <v>100</v>
      </c>
      <c r="H140" s="177">
        <v>107</v>
      </c>
      <c r="I140" s="120">
        <f t="shared" ref="I140:L141" si="13">I141</f>
        <v>0</v>
      </c>
      <c r="J140" s="160">
        <f t="shared" si="13"/>
        <v>0</v>
      </c>
      <c r="K140" s="120">
        <f t="shared" si="13"/>
        <v>0</v>
      </c>
      <c r="L140" s="119">
        <f t="shared" si="13"/>
        <v>0</v>
      </c>
    </row>
    <row r="141" spans="1:12" hidden="1">
      <c r="A141" s="134">
        <v>2</v>
      </c>
      <c r="B141" s="130">
        <v>7</v>
      </c>
      <c r="C141" s="130">
        <v>1</v>
      </c>
      <c r="D141" s="131">
        <v>1</v>
      </c>
      <c r="E141" s="131"/>
      <c r="F141" s="133"/>
      <c r="G141" s="132" t="s">
        <v>100</v>
      </c>
      <c r="H141" s="177">
        <v>108</v>
      </c>
      <c r="I141" s="120">
        <f t="shared" si="13"/>
        <v>0</v>
      </c>
      <c r="J141" s="160">
        <f t="shared" si="13"/>
        <v>0</v>
      </c>
      <c r="K141" s="120">
        <f t="shared" si="13"/>
        <v>0</v>
      </c>
      <c r="L141" s="119">
        <f t="shared" si="13"/>
        <v>0</v>
      </c>
    </row>
    <row r="142" spans="1:12" hidden="1">
      <c r="A142" s="134">
        <v>2</v>
      </c>
      <c r="B142" s="130">
        <v>7</v>
      </c>
      <c r="C142" s="130">
        <v>1</v>
      </c>
      <c r="D142" s="131">
        <v>1</v>
      </c>
      <c r="E142" s="131">
        <v>1</v>
      </c>
      <c r="F142" s="133"/>
      <c r="G142" s="132" t="s">
        <v>100</v>
      </c>
      <c r="H142" s="177">
        <v>109</v>
      </c>
      <c r="I142" s="120">
        <f>SUM(I143:I144)</f>
        <v>0</v>
      </c>
      <c r="J142" s="160">
        <f>SUM(J143:J144)</f>
        <v>0</v>
      </c>
      <c r="K142" s="120">
        <f>SUM(K143:K144)</f>
        <v>0</v>
      </c>
      <c r="L142" s="119">
        <f>SUM(L143:L144)</f>
        <v>0</v>
      </c>
    </row>
    <row r="143" spans="1:12" hidden="1">
      <c r="A143" s="150">
        <v>2</v>
      </c>
      <c r="B143" s="125">
        <v>7</v>
      </c>
      <c r="C143" s="150">
        <v>1</v>
      </c>
      <c r="D143" s="130">
        <v>1</v>
      </c>
      <c r="E143" s="123">
        <v>1</v>
      </c>
      <c r="F143" s="126">
        <v>1</v>
      </c>
      <c r="G143" s="124" t="s">
        <v>101</v>
      </c>
      <c r="H143" s="177">
        <v>110</v>
      </c>
      <c r="I143" s="179">
        <v>0</v>
      </c>
      <c r="J143" s="179">
        <v>0</v>
      </c>
      <c r="K143" s="179">
        <v>0</v>
      </c>
      <c r="L143" s="179">
        <v>0</v>
      </c>
    </row>
    <row r="144" spans="1:12" hidden="1">
      <c r="A144" s="130">
        <v>2</v>
      </c>
      <c r="B144" s="130">
        <v>7</v>
      </c>
      <c r="C144" s="134">
        <v>1</v>
      </c>
      <c r="D144" s="130">
        <v>1</v>
      </c>
      <c r="E144" s="131">
        <v>1</v>
      </c>
      <c r="F144" s="133">
        <v>2</v>
      </c>
      <c r="G144" s="132" t="s">
        <v>102</v>
      </c>
      <c r="H144" s="177">
        <v>111</v>
      </c>
      <c r="I144" s="136">
        <v>0</v>
      </c>
      <c r="J144" s="136">
        <v>0</v>
      </c>
      <c r="K144" s="136">
        <v>0</v>
      </c>
      <c r="L144" s="136">
        <v>0</v>
      </c>
    </row>
    <row r="145" spans="1:12" ht="25.5" hidden="1" customHeight="1">
      <c r="A145" s="142">
        <v>2</v>
      </c>
      <c r="B145" s="143">
        <v>7</v>
      </c>
      <c r="C145" s="142">
        <v>2</v>
      </c>
      <c r="D145" s="143"/>
      <c r="E145" s="144"/>
      <c r="F145" s="146"/>
      <c r="G145" s="145" t="s">
        <v>103</v>
      </c>
      <c r="H145" s="177">
        <v>112</v>
      </c>
      <c r="I145" s="128">
        <f t="shared" ref="I145:L146" si="14">I146</f>
        <v>0</v>
      </c>
      <c r="J145" s="163">
        <f t="shared" si="14"/>
        <v>0</v>
      </c>
      <c r="K145" s="128">
        <f t="shared" si="14"/>
        <v>0</v>
      </c>
      <c r="L145" s="129">
        <f t="shared" si="14"/>
        <v>0</v>
      </c>
    </row>
    <row r="146" spans="1:12" ht="25.5" hidden="1" customHeight="1">
      <c r="A146" s="134">
        <v>2</v>
      </c>
      <c r="B146" s="130">
        <v>7</v>
      </c>
      <c r="C146" s="134">
        <v>2</v>
      </c>
      <c r="D146" s="130">
        <v>1</v>
      </c>
      <c r="E146" s="131"/>
      <c r="F146" s="133"/>
      <c r="G146" s="132" t="s">
        <v>104</v>
      </c>
      <c r="H146" s="177">
        <v>113</v>
      </c>
      <c r="I146" s="120">
        <f t="shared" si="14"/>
        <v>0</v>
      </c>
      <c r="J146" s="160">
        <f t="shared" si="14"/>
        <v>0</v>
      </c>
      <c r="K146" s="120">
        <f t="shared" si="14"/>
        <v>0</v>
      </c>
      <c r="L146" s="119">
        <f t="shared" si="14"/>
        <v>0</v>
      </c>
    </row>
    <row r="147" spans="1:12" ht="25.5" hidden="1" customHeight="1">
      <c r="A147" s="134">
        <v>2</v>
      </c>
      <c r="B147" s="130">
        <v>7</v>
      </c>
      <c r="C147" s="134">
        <v>2</v>
      </c>
      <c r="D147" s="130">
        <v>1</v>
      </c>
      <c r="E147" s="131">
        <v>1</v>
      </c>
      <c r="F147" s="133"/>
      <c r="G147" s="132" t="s">
        <v>104</v>
      </c>
      <c r="H147" s="177">
        <v>114</v>
      </c>
      <c r="I147" s="120">
        <f>SUM(I148:I149)</f>
        <v>0</v>
      </c>
      <c r="J147" s="160">
        <f>SUM(J148:J149)</f>
        <v>0</v>
      </c>
      <c r="K147" s="120">
        <f>SUM(K148:K149)</f>
        <v>0</v>
      </c>
      <c r="L147" s="119">
        <f>SUM(L148:L149)</f>
        <v>0</v>
      </c>
    </row>
    <row r="148" spans="1:12" hidden="1">
      <c r="A148" s="134">
        <v>2</v>
      </c>
      <c r="B148" s="130">
        <v>7</v>
      </c>
      <c r="C148" s="134">
        <v>2</v>
      </c>
      <c r="D148" s="130">
        <v>1</v>
      </c>
      <c r="E148" s="131">
        <v>1</v>
      </c>
      <c r="F148" s="133">
        <v>1</v>
      </c>
      <c r="G148" s="132" t="s">
        <v>105</v>
      </c>
      <c r="H148" s="177">
        <v>115</v>
      </c>
      <c r="I148" s="136">
        <v>0</v>
      </c>
      <c r="J148" s="136">
        <v>0</v>
      </c>
      <c r="K148" s="136">
        <v>0</v>
      </c>
      <c r="L148" s="136">
        <v>0</v>
      </c>
    </row>
    <row r="149" spans="1:12" hidden="1">
      <c r="A149" s="134">
        <v>2</v>
      </c>
      <c r="B149" s="130">
        <v>7</v>
      </c>
      <c r="C149" s="134">
        <v>2</v>
      </c>
      <c r="D149" s="130">
        <v>1</v>
      </c>
      <c r="E149" s="131">
        <v>1</v>
      </c>
      <c r="F149" s="133">
        <v>2</v>
      </c>
      <c r="G149" s="132" t="s">
        <v>106</v>
      </c>
      <c r="H149" s="177">
        <v>116</v>
      </c>
      <c r="I149" s="136">
        <v>0</v>
      </c>
      <c r="J149" s="136">
        <v>0</v>
      </c>
      <c r="K149" s="136">
        <v>0</v>
      </c>
      <c r="L149" s="136">
        <v>0</v>
      </c>
    </row>
    <row r="150" spans="1:12" hidden="1">
      <c r="A150" s="134">
        <v>2</v>
      </c>
      <c r="B150" s="130">
        <v>7</v>
      </c>
      <c r="C150" s="134">
        <v>2</v>
      </c>
      <c r="D150" s="130">
        <v>2</v>
      </c>
      <c r="E150" s="131"/>
      <c r="F150" s="133"/>
      <c r="G150" s="132" t="s">
        <v>107</v>
      </c>
      <c r="H150" s="177">
        <v>117</v>
      </c>
      <c r="I150" s="120">
        <f>I151</f>
        <v>0</v>
      </c>
      <c r="J150" s="120">
        <f>J151</f>
        <v>0</v>
      </c>
      <c r="K150" s="120">
        <f>K151</f>
        <v>0</v>
      </c>
      <c r="L150" s="120">
        <f>L151</f>
        <v>0</v>
      </c>
    </row>
    <row r="151" spans="1:12" hidden="1">
      <c r="A151" s="134">
        <v>2</v>
      </c>
      <c r="B151" s="130">
        <v>7</v>
      </c>
      <c r="C151" s="134">
        <v>2</v>
      </c>
      <c r="D151" s="130">
        <v>2</v>
      </c>
      <c r="E151" s="131">
        <v>1</v>
      </c>
      <c r="F151" s="133"/>
      <c r="G151" s="132" t="s">
        <v>107</v>
      </c>
      <c r="H151" s="177">
        <v>118</v>
      </c>
      <c r="I151" s="120">
        <f>SUM(I152)</f>
        <v>0</v>
      </c>
      <c r="J151" s="120">
        <f>SUM(J152)</f>
        <v>0</v>
      </c>
      <c r="K151" s="120">
        <f>SUM(K152)</f>
        <v>0</v>
      </c>
      <c r="L151" s="120">
        <f>SUM(L152)</f>
        <v>0</v>
      </c>
    </row>
    <row r="152" spans="1:12" hidden="1">
      <c r="A152" s="134">
        <v>2</v>
      </c>
      <c r="B152" s="130">
        <v>7</v>
      </c>
      <c r="C152" s="134">
        <v>2</v>
      </c>
      <c r="D152" s="130">
        <v>2</v>
      </c>
      <c r="E152" s="131">
        <v>1</v>
      </c>
      <c r="F152" s="133">
        <v>1</v>
      </c>
      <c r="G152" s="132" t="s">
        <v>107</v>
      </c>
      <c r="H152" s="177">
        <v>119</v>
      </c>
      <c r="I152" s="136">
        <v>0</v>
      </c>
      <c r="J152" s="136">
        <v>0</v>
      </c>
      <c r="K152" s="136">
        <v>0</v>
      </c>
      <c r="L152" s="136">
        <v>0</v>
      </c>
    </row>
    <row r="153" spans="1:12">
      <c r="A153" s="134">
        <v>2</v>
      </c>
      <c r="B153" s="130">
        <v>7</v>
      </c>
      <c r="C153" s="134">
        <v>3</v>
      </c>
      <c r="D153" s="130"/>
      <c r="E153" s="131"/>
      <c r="F153" s="133"/>
      <c r="G153" s="132" t="s">
        <v>108</v>
      </c>
      <c r="H153" s="177">
        <v>120</v>
      </c>
      <c r="I153" s="120">
        <f t="shared" ref="I153:L154" si="15">I154</f>
        <v>9828</v>
      </c>
      <c r="J153" s="160">
        <f t="shared" si="15"/>
        <v>9828</v>
      </c>
      <c r="K153" s="120">
        <f t="shared" si="15"/>
        <v>9828</v>
      </c>
      <c r="L153" s="119">
        <f t="shared" si="15"/>
        <v>9828</v>
      </c>
    </row>
    <row r="154" spans="1:12">
      <c r="A154" s="142">
        <v>2</v>
      </c>
      <c r="B154" s="151">
        <v>7</v>
      </c>
      <c r="C154" s="180">
        <v>3</v>
      </c>
      <c r="D154" s="151">
        <v>1</v>
      </c>
      <c r="E154" s="152"/>
      <c r="F154" s="153"/>
      <c r="G154" s="154" t="s">
        <v>108</v>
      </c>
      <c r="H154" s="177">
        <v>121</v>
      </c>
      <c r="I154" s="148">
        <f t="shared" si="15"/>
        <v>9828</v>
      </c>
      <c r="J154" s="175">
        <f t="shared" si="15"/>
        <v>9828</v>
      </c>
      <c r="K154" s="148">
        <f t="shared" si="15"/>
        <v>9828</v>
      </c>
      <c r="L154" s="147">
        <f t="shared" si="15"/>
        <v>9828</v>
      </c>
    </row>
    <row r="155" spans="1:12">
      <c r="A155" s="134">
        <v>2</v>
      </c>
      <c r="B155" s="130">
        <v>7</v>
      </c>
      <c r="C155" s="134">
        <v>3</v>
      </c>
      <c r="D155" s="130">
        <v>1</v>
      </c>
      <c r="E155" s="131">
        <v>1</v>
      </c>
      <c r="F155" s="133"/>
      <c r="G155" s="132" t="s">
        <v>108</v>
      </c>
      <c r="H155" s="177">
        <v>122</v>
      </c>
      <c r="I155" s="120">
        <f>SUM(I156:I157)</f>
        <v>9828</v>
      </c>
      <c r="J155" s="160">
        <f>SUM(J156:J157)</f>
        <v>9828</v>
      </c>
      <c r="K155" s="120">
        <f>SUM(K156:K157)</f>
        <v>9828</v>
      </c>
      <c r="L155" s="119">
        <f>SUM(L156:L157)</f>
        <v>9828</v>
      </c>
    </row>
    <row r="156" spans="1:12">
      <c r="A156" s="150">
        <v>2</v>
      </c>
      <c r="B156" s="125">
        <v>7</v>
      </c>
      <c r="C156" s="150">
        <v>3</v>
      </c>
      <c r="D156" s="125">
        <v>1</v>
      </c>
      <c r="E156" s="123">
        <v>1</v>
      </c>
      <c r="F156" s="126">
        <v>1</v>
      </c>
      <c r="G156" s="124" t="s">
        <v>109</v>
      </c>
      <c r="H156" s="177">
        <v>123</v>
      </c>
      <c r="I156" s="179">
        <v>9828</v>
      </c>
      <c r="J156" s="179">
        <v>9828</v>
      </c>
      <c r="K156" s="179">
        <v>9828</v>
      </c>
      <c r="L156" s="179">
        <v>9828</v>
      </c>
    </row>
    <row r="157" spans="1:12" hidden="1">
      <c r="A157" s="134">
        <v>2</v>
      </c>
      <c r="B157" s="130">
        <v>7</v>
      </c>
      <c r="C157" s="134">
        <v>3</v>
      </c>
      <c r="D157" s="130">
        <v>1</v>
      </c>
      <c r="E157" s="131">
        <v>1</v>
      </c>
      <c r="F157" s="133">
        <v>2</v>
      </c>
      <c r="G157" s="132" t="s">
        <v>110</v>
      </c>
      <c r="H157" s="177">
        <v>124</v>
      </c>
      <c r="I157" s="136">
        <v>0</v>
      </c>
      <c r="J157" s="137">
        <v>0</v>
      </c>
      <c r="K157" s="137">
        <v>0</v>
      </c>
      <c r="L157" s="137">
        <v>0</v>
      </c>
    </row>
    <row r="158" spans="1:12" hidden="1">
      <c r="A158" s="164">
        <v>2</v>
      </c>
      <c r="B158" s="164">
        <v>8</v>
      </c>
      <c r="C158" s="115"/>
      <c r="D158" s="139"/>
      <c r="E158" s="122"/>
      <c r="F158" s="181"/>
      <c r="G158" s="127" t="s">
        <v>111</v>
      </c>
      <c r="H158" s="177">
        <v>125</v>
      </c>
      <c r="I158" s="141">
        <f>I159</f>
        <v>0</v>
      </c>
      <c r="J158" s="162">
        <f>J159</f>
        <v>0</v>
      </c>
      <c r="K158" s="141">
        <f>K159</f>
        <v>0</v>
      </c>
      <c r="L158" s="140">
        <f>L159</f>
        <v>0</v>
      </c>
    </row>
    <row r="159" spans="1:12" hidden="1">
      <c r="A159" s="142">
        <v>2</v>
      </c>
      <c r="B159" s="142">
        <v>8</v>
      </c>
      <c r="C159" s="142">
        <v>1</v>
      </c>
      <c r="D159" s="143"/>
      <c r="E159" s="144"/>
      <c r="F159" s="146"/>
      <c r="G159" s="124" t="s">
        <v>111</v>
      </c>
      <c r="H159" s="177">
        <v>126</v>
      </c>
      <c r="I159" s="141">
        <f>I160+I165</f>
        <v>0</v>
      </c>
      <c r="J159" s="162">
        <f>J160+J165</f>
        <v>0</v>
      </c>
      <c r="K159" s="141">
        <f>K160+K165</f>
        <v>0</v>
      </c>
      <c r="L159" s="140">
        <f>L160+L165</f>
        <v>0</v>
      </c>
    </row>
    <row r="160" spans="1:12" hidden="1">
      <c r="A160" s="134">
        <v>2</v>
      </c>
      <c r="B160" s="130">
        <v>8</v>
      </c>
      <c r="C160" s="132">
        <v>1</v>
      </c>
      <c r="D160" s="130">
        <v>1</v>
      </c>
      <c r="E160" s="131"/>
      <c r="F160" s="133"/>
      <c r="G160" s="132" t="s">
        <v>112</v>
      </c>
      <c r="H160" s="177">
        <v>127</v>
      </c>
      <c r="I160" s="120">
        <f>I161</f>
        <v>0</v>
      </c>
      <c r="J160" s="160">
        <f>J161</f>
        <v>0</v>
      </c>
      <c r="K160" s="120">
        <f>K161</f>
        <v>0</v>
      </c>
      <c r="L160" s="119">
        <f>L161</f>
        <v>0</v>
      </c>
    </row>
    <row r="161" spans="1:15" hidden="1">
      <c r="A161" s="134">
        <v>2</v>
      </c>
      <c r="B161" s="130">
        <v>8</v>
      </c>
      <c r="C161" s="124">
        <v>1</v>
      </c>
      <c r="D161" s="125">
        <v>1</v>
      </c>
      <c r="E161" s="123">
        <v>1</v>
      </c>
      <c r="F161" s="126"/>
      <c r="G161" s="132" t="s">
        <v>112</v>
      </c>
      <c r="H161" s="177">
        <v>128</v>
      </c>
      <c r="I161" s="141">
        <f>SUM(I162:I164)</f>
        <v>0</v>
      </c>
      <c r="J161" s="141">
        <f>SUM(J162:J164)</f>
        <v>0</v>
      </c>
      <c r="K161" s="141">
        <f>SUM(K162:K164)</f>
        <v>0</v>
      </c>
      <c r="L161" s="141">
        <f>SUM(L162:L164)</f>
        <v>0</v>
      </c>
    </row>
    <row r="162" spans="1:15" hidden="1">
      <c r="A162" s="130">
        <v>2</v>
      </c>
      <c r="B162" s="125">
        <v>8</v>
      </c>
      <c r="C162" s="132">
        <v>1</v>
      </c>
      <c r="D162" s="130">
        <v>1</v>
      </c>
      <c r="E162" s="131">
        <v>1</v>
      </c>
      <c r="F162" s="133">
        <v>1</v>
      </c>
      <c r="G162" s="132" t="s">
        <v>113</v>
      </c>
      <c r="H162" s="177">
        <v>129</v>
      </c>
      <c r="I162" s="136">
        <v>0</v>
      </c>
      <c r="J162" s="136">
        <v>0</v>
      </c>
      <c r="K162" s="136">
        <v>0</v>
      </c>
      <c r="L162" s="136">
        <v>0</v>
      </c>
    </row>
    <row r="163" spans="1:15" ht="25.5" hidden="1" customHeight="1">
      <c r="A163" s="142">
        <v>2</v>
      </c>
      <c r="B163" s="151">
        <v>8</v>
      </c>
      <c r="C163" s="154">
        <v>1</v>
      </c>
      <c r="D163" s="151">
        <v>1</v>
      </c>
      <c r="E163" s="152">
        <v>1</v>
      </c>
      <c r="F163" s="153">
        <v>2</v>
      </c>
      <c r="G163" s="154" t="s">
        <v>114</v>
      </c>
      <c r="H163" s="177">
        <v>130</v>
      </c>
      <c r="I163" s="182">
        <v>0</v>
      </c>
      <c r="J163" s="182">
        <v>0</v>
      </c>
      <c r="K163" s="182">
        <v>0</v>
      </c>
      <c r="L163" s="182">
        <v>0</v>
      </c>
    </row>
    <row r="164" spans="1:15" hidden="1">
      <c r="A164" s="142">
        <v>2</v>
      </c>
      <c r="B164" s="151">
        <v>8</v>
      </c>
      <c r="C164" s="154">
        <v>1</v>
      </c>
      <c r="D164" s="151">
        <v>1</v>
      </c>
      <c r="E164" s="152">
        <v>1</v>
      </c>
      <c r="F164" s="153">
        <v>3</v>
      </c>
      <c r="G164" s="154" t="s">
        <v>115</v>
      </c>
      <c r="H164" s="177">
        <v>131</v>
      </c>
      <c r="I164" s="182">
        <v>0</v>
      </c>
      <c r="J164" s="183">
        <v>0</v>
      </c>
      <c r="K164" s="182">
        <v>0</v>
      </c>
      <c r="L164" s="155">
        <v>0</v>
      </c>
    </row>
    <row r="165" spans="1:15" hidden="1">
      <c r="A165" s="134">
        <v>2</v>
      </c>
      <c r="B165" s="130">
        <v>8</v>
      </c>
      <c r="C165" s="132">
        <v>1</v>
      </c>
      <c r="D165" s="130">
        <v>2</v>
      </c>
      <c r="E165" s="131"/>
      <c r="F165" s="133"/>
      <c r="G165" s="132" t="s">
        <v>116</v>
      </c>
      <c r="H165" s="177">
        <v>132</v>
      </c>
      <c r="I165" s="120">
        <f t="shared" ref="I165:L166" si="16">I166</f>
        <v>0</v>
      </c>
      <c r="J165" s="160">
        <f t="shared" si="16"/>
        <v>0</v>
      </c>
      <c r="K165" s="120">
        <f t="shared" si="16"/>
        <v>0</v>
      </c>
      <c r="L165" s="119">
        <f t="shared" si="16"/>
        <v>0</v>
      </c>
    </row>
    <row r="166" spans="1:15" hidden="1">
      <c r="A166" s="134">
        <v>2</v>
      </c>
      <c r="B166" s="130">
        <v>8</v>
      </c>
      <c r="C166" s="132">
        <v>1</v>
      </c>
      <c r="D166" s="130">
        <v>2</v>
      </c>
      <c r="E166" s="131">
        <v>1</v>
      </c>
      <c r="F166" s="133"/>
      <c r="G166" s="132" t="s">
        <v>116</v>
      </c>
      <c r="H166" s="177">
        <v>133</v>
      </c>
      <c r="I166" s="120">
        <f t="shared" si="16"/>
        <v>0</v>
      </c>
      <c r="J166" s="160">
        <f t="shared" si="16"/>
        <v>0</v>
      </c>
      <c r="K166" s="120">
        <f t="shared" si="16"/>
        <v>0</v>
      </c>
      <c r="L166" s="119">
        <f t="shared" si="16"/>
        <v>0</v>
      </c>
    </row>
    <row r="167" spans="1:15" hidden="1">
      <c r="A167" s="142">
        <v>2</v>
      </c>
      <c r="B167" s="143">
        <v>8</v>
      </c>
      <c r="C167" s="145">
        <v>1</v>
      </c>
      <c r="D167" s="143">
        <v>2</v>
      </c>
      <c r="E167" s="144">
        <v>1</v>
      </c>
      <c r="F167" s="146">
        <v>1</v>
      </c>
      <c r="G167" s="132" t="s">
        <v>116</v>
      </c>
      <c r="H167" s="177">
        <v>134</v>
      </c>
      <c r="I167" s="184">
        <v>0</v>
      </c>
      <c r="J167" s="137">
        <v>0</v>
      </c>
      <c r="K167" s="137">
        <v>0</v>
      </c>
      <c r="L167" s="137">
        <v>0</v>
      </c>
    </row>
    <row r="168" spans="1:15" ht="38.25" hidden="1" customHeight="1">
      <c r="A168" s="164">
        <v>2</v>
      </c>
      <c r="B168" s="115">
        <v>9</v>
      </c>
      <c r="C168" s="117"/>
      <c r="D168" s="115"/>
      <c r="E168" s="116"/>
      <c r="F168" s="118"/>
      <c r="G168" s="117" t="s">
        <v>117</v>
      </c>
      <c r="H168" s="177">
        <v>135</v>
      </c>
      <c r="I168" s="120">
        <f>I169+I173</f>
        <v>0</v>
      </c>
      <c r="J168" s="160">
        <f>J169+J173</f>
        <v>0</v>
      </c>
      <c r="K168" s="120">
        <f>K169+K173</f>
        <v>0</v>
      </c>
      <c r="L168" s="119">
        <f>L169+L173</f>
        <v>0</v>
      </c>
    </row>
    <row r="169" spans="1:15" ht="38.25" hidden="1" customHeight="1">
      <c r="A169" s="134">
        <v>2</v>
      </c>
      <c r="B169" s="130">
        <v>9</v>
      </c>
      <c r="C169" s="132">
        <v>1</v>
      </c>
      <c r="D169" s="130"/>
      <c r="E169" s="131"/>
      <c r="F169" s="133"/>
      <c r="G169" s="132" t="s">
        <v>118</v>
      </c>
      <c r="H169" s="177">
        <v>136</v>
      </c>
      <c r="I169" s="120">
        <f t="shared" ref="I169:L171" si="17">I170</f>
        <v>0</v>
      </c>
      <c r="J169" s="160">
        <f t="shared" si="17"/>
        <v>0</v>
      </c>
      <c r="K169" s="120">
        <f t="shared" si="17"/>
        <v>0</v>
      </c>
      <c r="L169" s="119">
        <f t="shared" si="17"/>
        <v>0</v>
      </c>
      <c r="M169" s="145"/>
      <c r="N169" s="145"/>
      <c r="O169" s="145"/>
    </row>
    <row r="170" spans="1:15" ht="38.25" hidden="1" customHeight="1">
      <c r="A170" s="150">
        <v>2</v>
      </c>
      <c r="B170" s="125">
        <v>9</v>
      </c>
      <c r="C170" s="124">
        <v>1</v>
      </c>
      <c r="D170" s="125">
        <v>1</v>
      </c>
      <c r="E170" s="123"/>
      <c r="F170" s="126"/>
      <c r="G170" s="132" t="s">
        <v>118</v>
      </c>
      <c r="H170" s="177">
        <v>137</v>
      </c>
      <c r="I170" s="141">
        <f t="shared" si="17"/>
        <v>0</v>
      </c>
      <c r="J170" s="162">
        <f t="shared" si="17"/>
        <v>0</v>
      </c>
      <c r="K170" s="141">
        <f t="shared" si="17"/>
        <v>0</v>
      </c>
      <c r="L170" s="140">
        <f t="shared" si="17"/>
        <v>0</v>
      </c>
    </row>
    <row r="171" spans="1:15" ht="38.25" hidden="1" customHeight="1">
      <c r="A171" s="134">
        <v>2</v>
      </c>
      <c r="B171" s="130">
        <v>9</v>
      </c>
      <c r="C171" s="134">
        <v>1</v>
      </c>
      <c r="D171" s="130">
        <v>1</v>
      </c>
      <c r="E171" s="131">
        <v>1</v>
      </c>
      <c r="F171" s="133"/>
      <c r="G171" s="132" t="s">
        <v>118</v>
      </c>
      <c r="H171" s="177">
        <v>138</v>
      </c>
      <c r="I171" s="120">
        <f t="shared" si="17"/>
        <v>0</v>
      </c>
      <c r="J171" s="160">
        <f t="shared" si="17"/>
        <v>0</v>
      </c>
      <c r="K171" s="120">
        <f t="shared" si="17"/>
        <v>0</v>
      </c>
      <c r="L171" s="119">
        <f t="shared" si="17"/>
        <v>0</v>
      </c>
    </row>
    <row r="172" spans="1:15" ht="38.25" hidden="1" customHeight="1">
      <c r="A172" s="150">
        <v>2</v>
      </c>
      <c r="B172" s="125">
        <v>9</v>
      </c>
      <c r="C172" s="125">
        <v>1</v>
      </c>
      <c r="D172" s="125">
        <v>1</v>
      </c>
      <c r="E172" s="123">
        <v>1</v>
      </c>
      <c r="F172" s="126">
        <v>1</v>
      </c>
      <c r="G172" s="132" t="s">
        <v>118</v>
      </c>
      <c r="H172" s="177">
        <v>139</v>
      </c>
      <c r="I172" s="179">
        <v>0</v>
      </c>
      <c r="J172" s="179">
        <v>0</v>
      </c>
      <c r="K172" s="179">
        <v>0</v>
      </c>
      <c r="L172" s="179">
        <v>0</v>
      </c>
    </row>
    <row r="173" spans="1:15" ht="38.25" hidden="1" customHeight="1">
      <c r="A173" s="134">
        <v>2</v>
      </c>
      <c r="B173" s="130">
        <v>9</v>
      </c>
      <c r="C173" s="130">
        <v>2</v>
      </c>
      <c r="D173" s="130"/>
      <c r="E173" s="131"/>
      <c r="F173" s="133"/>
      <c r="G173" s="132" t="s">
        <v>119</v>
      </c>
      <c r="H173" s="177">
        <v>140</v>
      </c>
      <c r="I173" s="120">
        <f>SUM(I174+I179)</f>
        <v>0</v>
      </c>
      <c r="J173" s="120">
        <f>SUM(J174+J179)</f>
        <v>0</v>
      </c>
      <c r="K173" s="120">
        <f>SUM(K174+K179)</f>
        <v>0</v>
      </c>
      <c r="L173" s="120">
        <f>SUM(L174+L179)</f>
        <v>0</v>
      </c>
    </row>
    <row r="174" spans="1:15" ht="51" hidden="1" customHeight="1">
      <c r="A174" s="134">
        <v>2</v>
      </c>
      <c r="B174" s="130">
        <v>9</v>
      </c>
      <c r="C174" s="130">
        <v>2</v>
      </c>
      <c r="D174" s="125">
        <v>1</v>
      </c>
      <c r="E174" s="123"/>
      <c r="F174" s="126"/>
      <c r="G174" s="124" t="s">
        <v>120</v>
      </c>
      <c r="H174" s="177">
        <v>141</v>
      </c>
      <c r="I174" s="141">
        <f>I175</f>
        <v>0</v>
      </c>
      <c r="J174" s="162">
        <f>J175</f>
        <v>0</v>
      </c>
      <c r="K174" s="141">
        <f>K175</f>
        <v>0</v>
      </c>
      <c r="L174" s="140">
        <f>L175</f>
        <v>0</v>
      </c>
    </row>
    <row r="175" spans="1:15" ht="51" hidden="1" customHeight="1">
      <c r="A175" s="150">
        <v>2</v>
      </c>
      <c r="B175" s="125">
        <v>9</v>
      </c>
      <c r="C175" s="125">
        <v>2</v>
      </c>
      <c r="D175" s="130">
        <v>1</v>
      </c>
      <c r="E175" s="131">
        <v>1</v>
      </c>
      <c r="F175" s="133"/>
      <c r="G175" s="124" t="s">
        <v>120</v>
      </c>
      <c r="H175" s="177">
        <v>142</v>
      </c>
      <c r="I175" s="120">
        <f>SUM(I176:I178)</f>
        <v>0</v>
      </c>
      <c r="J175" s="160">
        <f>SUM(J176:J178)</f>
        <v>0</v>
      </c>
      <c r="K175" s="120">
        <f>SUM(K176:K178)</f>
        <v>0</v>
      </c>
      <c r="L175" s="119">
        <f>SUM(L176:L178)</f>
        <v>0</v>
      </c>
    </row>
    <row r="176" spans="1:15" ht="51" hidden="1" customHeight="1">
      <c r="A176" s="142">
        <v>2</v>
      </c>
      <c r="B176" s="151">
        <v>9</v>
      </c>
      <c r="C176" s="151">
        <v>2</v>
      </c>
      <c r="D176" s="151">
        <v>1</v>
      </c>
      <c r="E176" s="152">
        <v>1</v>
      </c>
      <c r="F176" s="153">
        <v>1</v>
      </c>
      <c r="G176" s="124" t="s">
        <v>121</v>
      </c>
      <c r="H176" s="177">
        <v>143</v>
      </c>
      <c r="I176" s="182">
        <v>0</v>
      </c>
      <c r="J176" s="135">
        <v>0</v>
      </c>
      <c r="K176" s="135">
        <v>0</v>
      </c>
      <c r="L176" s="135">
        <v>0</v>
      </c>
    </row>
    <row r="177" spans="1:12" ht="63.75" hidden="1" customHeight="1">
      <c r="A177" s="134">
        <v>2</v>
      </c>
      <c r="B177" s="130">
        <v>9</v>
      </c>
      <c r="C177" s="130">
        <v>2</v>
      </c>
      <c r="D177" s="130">
        <v>1</v>
      </c>
      <c r="E177" s="131">
        <v>1</v>
      </c>
      <c r="F177" s="133">
        <v>2</v>
      </c>
      <c r="G177" s="124" t="s">
        <v>122</v>
      </c>
      <c r="H177" s="177">
        <v>144</v>
      </c>
      <c r="I177" s="136">
        <v>0</v>
      </c>
      <c r="J177" s="185">
        <v>0</v>
      </c>
      <c r="K177" s="185">
        <v>0</v>
      </c>
      <c r="L177" s="185">
        <v>0</v>
      </c>
    </row>
    <row r="178" spans="1:12" ht="51" hidden="1" customHeight="1">
      <c r="A178" s="134">
        <v>2</v>
      </c>
      <c r="B178" s="130">
        <v>9</v>
      </c>
      <c r="C178" s="130">
        <v>2</v>
      </c>
      <c r="D178" s="130">
        <v>1</v>
      </c>
      <c r="E178" s="131">
        <v>1</v>
      </c>
      <c r="F178" s="133">
        <v>3</v>
      </c>
      <c r="G178" s="124" t="s">
        <v>123</v>
      </c>
      <c r="H178" s="177">
        <v>145</v>
      </c>
      <c r="I178" s="136">
        <v>0</v>
      </c>
      <c r="J178" s="136">
        <v>0</v>
      </c>
      <c r="K178" s="136">
        <v>0</v>
      </c>
      <c r="L178" s="136">
        <v>0</v>
      </c>
    </row>
    <row r="179" spans="1:12" ht="38.25" hidden="1" customHeight="1">
      <c r="A179" s="186">
        <v>2</v>
      </c>
      <c r="B179" s="186">
        <v>9</v>
      </c>
      <c r="C179" s="186">
        <v>2</v>
      </c>
      <c r="D179" s="186">
        <v>2</v>
      </c>
      <c r="E179" s="186"/>
      <c r="F179" s="186"/>
      <c r="G179" s="132" t="s">
        <v>124</v>
      </c>
      <c r="H179" s="177">
        <v>146</v>
      </c>
      <c r="I179" s="120">
        <f>I180</f>
        <v>0</v>
      </c>
      <c r="J179" s="160">
        <f>J180</f>
        <v>0</v>
      </c>
      <c r="K179" s="120">
        <f>K180</f>
        <v>0</v>
      </c>
      <c r="L179" s="119">
        <f>L180</f>
        <v>0</v>
      </c>
    </row>
    <row r="180" spans="1:12" ht="38.25" hidden="1" customHeight="1">
      <c r="A180" s="134">
        <v>2</v>
      </c>
      <c r="B180" s="130">
        <v>9</v>
      </c>
      <c r="C180" s="130">
        <v>2</v>
      </c>
      <c r="D180" s="130">
        <v>2</v>
      </c>
      <c r="E180" s="131">
        <v>1</v>
      </c>
      <c r="F180" s="133"/>
      <c r="G180" s="124" t="s">
        <v>125</v>
      </c>
      <c r="H180" s="177">
        <v>147</v>
      </c>
      <c r="I180" s="141">
        <f>SUM(I181:I183)</f>
        <v>0</v>
      </c>
      <c r="J180" s="141">
        <f>SUM(J181:J183)</f>
        <v>0</v>
      </c>
      <c r="K180" s="141">
        <f>SUM(K181:K183)</f>
        <v>0</v>
      </c>
      <c r="L180" s="141">
        <f>SUM(L181:L183)</f>
        <v>0</v>
      </c>
    </row>
    <row r="181" spans="1:12" ht="51" hidden="1" customHeight="1">
      <c r="A181" s="134">
        <v>2</v>
      </c>
      <c r="B181" s="130">
        <v>9</v>
      </c>
      <c r="C181" s="130">
        <v>2</v>
      </c>
      <c r="D181" s="130">
        <v>2</v>
      </c>
      <c r="E181" s="130">
        <v>1</v>
      </c>
      <c r="F181" s="133">
        <v>1</v>
      </c>
      <c r="G181" s="187" t="s">
        <v>126</v>
      </c>
      <c r="H181" s="177">
        <v>148</v>
      </c>
      <c r="I181" s="136">
        <v>0</v>
      </c>
      <c r="J181" s="135">
        <v>0</v>
      </c>
      <c r="K181" s="135">
        <v>0</v>
      </c>
      <c r="L181" s="135">
        <v>0</v>
      </c>
    </row>
    <row r="182" spans="1:12" ht="51" hidden="1" customHeight="1">
      <c r="A182" s="143">
        <v>2</v>
      </c>
      <c r="B182" s="145">
        <v>9</v>
      </c>
      <c r="C182" s="143">
        <v>2</v>
      </c>
      <c r="D182" s="144">
        <v>2</v>
      </c>
      <c r="E182" s="144">
        <v>1</v>
      </c>
      <c r="F182" s="146">
        <v>2</v>
      </c>
      <c r="G182" s="145" t="s">
        <v>127</v>
      </c>
      <c r="H182" s="177">
        <v>149</v>
      </c>
      <c r="I182" s="135">
        <v>0</v>
      </c>
      <c r="J182" s="137">
        <v>0</v>
      </c>
      <c r="K182" s="137">
        <v>0</v>
      </c>
      <c r="L182" s="137">
        <v>0</v>
      </c>
    </row>
    <row r="183" spans="1:12" ht="51" hidden="1" customHeight="1">
      <c r="A183" s="130">
        <v>2</v>
      </c>
      <c r="B183" s="154">
        <v>9</v>
      </c>
      <c r="C183" s="151">
        <v>2</v>
      </c>
      <c r="D183" s="152">
        <v>2</v>
      </c>
      <c r="E183" s="152">
        <v>1</v>
      </c>
      <c r="F183" s="153">
        <v>3</v>
      </c>
      <c r="G183" s="154" t="s">
        <v>128</v>
      </c>
      <c r="H183" s="177">
        <v>150</v>
      </c>
      <c r="I183" s="185">
        <v>0</v>
      </c>
      <c r="J183" s="185">
        <v>0</v>
      </c>
      <c r="K183" s="185">
        <v>0</v>
      </c>
      <c r="L183" s="185">
        <v>0</v>
      </c>
    </row>
    <row r="184" spans="1:12" ht="76.5" customHeight="1">
      <c r="A184" s="115">
        <v>3</v>
      </c>
      <c r="B184" s="117"/>
      <c r="C184" s="115"/>
      <c r="D184" s="116"/>
      <c r="E184" s="116"/>
      <c r="F184" s="118"/>
      <c r="G184" s="170" t="s">
        <v>129</v>
      </c>
      <c r="H184" s="177">
        <v>151</v>
      </c>
      <c r="I184" s="119">
        <f>SUM(I185+I238+I303)</f>
        <v>4500</v>
      </c>
      <c r="J184" s="160">
        <f>SUM(J185+J238+J303)</f>
        <v>4500</v>
      </c>
      <c r="K184" s="120">
        <f>SUM(K185+K238+K303)</f>
        <v>4500</v>
      </c>
      <c r="L184" s="119">
        <f>SUM(L185+L238+L303)</f>
        <v>4500</v>
      </c>
    </row>
    <row r="185" spans="1:12" ht="25.5" customHeight="1">
      <c r="A185" s="164">
        <v>3</v>
      </c>
      <c r="B185" s="115">
        <v>1</v>
      </c>
      <c r="C185" s="139"/>
      <c r="D185" s="122"/>
      <c r="E185" s="122"/>
      <c r="F185" s="181"/>
      <c r="G185" s="159" t="s">
        <v>130</v>
      </c>
      <c r="H185" s="177">
        <v>152</v>
      </c>
      <c r="I185" s="119">
        <f>SUM(I186+I209+I216+I228+I232)</f>
        <v>4500</v>
      </c>
      <c r="J185" s="140">
        <f>SUM(J186+J209+J216+J228+J232)</f>
        <v>4500</v>
      </c>
      <c r="K185" s="140">
        <f>SUM(K186+K209+K216+K228+K232)</f>
        <v>4500</v>
      </c>
      <c r="L185" s="140">
        <f>SUM(L186+L209+L216+L228+L232)</f>
        <v>4500</v>
      </c>
    </row>
    <row r="186" spans="1:12" ht="25.5" customHeight="1">
      <c r="A186" s="125">
        <v>3</v>
      </c>
      <c r="B186" s="124">
        <v>1</v>
      </c>
      <c r="C186" s="125">
        <v>1</v>
      </c>
      <c r="D186" s="123"/>
      <c r="E186" s="123"/>
      <c r="F186" s="188"/>
      <c r="G186" s="134" t="s">
        <v>131</v>
      </c>
      <c r="H186" s="177">
        <v>153</v>
      </c>
      <c r="I186" s="140">
        <f>SUM(I187+I190+I195+I201+I206)</f>
        <v>4500</v>
      </c>
      <c r="J186" s="160">
        <f>SUM(J187+J190+J195+J201+J206)</f>
        <v>4500</v>
      </c>
      <c r="K186" s="120">
        <f>SUM(K187+K190+K195+K201+K206)</f>
        <v>4500</v>
      </c>
      <c r="L186" s="119">
        <f>SUM(L187+L190+L195+L201+L206)</f>
        <v>4500</v>
      </c>
    </row>
    <row r="187" spans="1:12" hidden="1">
      <c r="A187" s="130">
        <v>3</v>
      </c>
      <c r="B187" s="132">
        <v>1</v>
      </c>
      <c r="C187" s="130">
        <v>1</v>
      </c>
      <c r="D187" s="131">
        <v>1</v>
      </c>
      <c r="E187" s="131"/>
      <c r="F187" s="189"/>
      <c r="G187" s="134" t="s">
        <v>132</v>
      </c>
      <c r="H187" s="177">
        <v>154</v>
      </c>
      <c r="I187" s="119">
        <f t="shared" ref="I187:L188" si="18">I188</f>
        <v>0</v>
      </c>
      <c r="J187" s="162">
        <f t="shared" si="18"/>
        <v>0</v>
      </c>
      <c r="K187" s="141">
        <f t="shared" si="18"/>
        <v>0</v>
      </c>
      <c r="L187" s="140">
        <f t="shared" si="18"/>
        <v>0</v>
      </c>
    </row>
    <row r="188" spans="1:12" hidden="1">
      <c r="A188" s="130">
        <v>3</v>
      </c>
      <c r="B188" s="132">
        <v>1</v>
      </c>
      <c r="C188" s="130">
        <v>1</v>
      </c>
      <c r="D188" s="131">
        <v>1</v>
      </c>
      <c r="E188" s="131">
        <v>1</v>
      </c>
      <c r="F188" s="165"/>
      <c r="G188" s="134" t="s">
        <v>132</v>
      </c>
      <c r="H188" s="177">
        <v>155</v>
      </c>
      <c r="I188" s="140">
        <f t="shared" si="18"/>
        <v>0</v>
      </c>
      <c r="J188" s="119">
        <f t="shared" si="18"/>
        <v>0</v>
      </c>
      <c r="K188" s="119">
        <f t="shared" si="18"/>
        <v>0</v>
      </c>
      <c r="L188" s="119">
        <f t="shared" si="18"/>
        <v>0</v>
      </c>
    </row>
    <row r="189" spans="1:12" hidden="1">
      <c r="A189" s="130">
        <v>3</v>
      </c>
      <c r="B189" s="132">
        <v>1</v>
      </c>
      <c r="C189" s="130">
        <v>1</v>
      </c>
      <c r="D189" s="131">
        <v>1</v>
      </c>
      <c r="E189" s="131">
        <v>1</v>
      </c>
      <c r="F189" s="165">
        <v>1</v>
      </c>
      <c r="G189" s="134" t="s">
        <v>132</v>
      </c>
      <c r="H189" s="177">
        <v>156</v>
      </c>
      <c r="I189" s="137">
        <v>0</v>
      </c>
      <c r="J189" s="137">
        <v>0</v>
      </c>
      <c r="K189" s="137">
        <v>0</v>
      </c>
      <c r="L189" s="137">
        <v>0</v>
      </c>
    </row>
    <row r="190" spans="1:12" hidden="1">
      <c r="A190" s="125">
        <v>3</v>
      </c>
      <c r="B190" s="123">
        <v>1</v>
      </c>
      <c r="C190" s="123">
        <v>1</v>
      </c>
      <c r="D190" s="123">
        <v>2</v>
      </c>
      <c r="E190" s="123"/>
      <c r="F190" s="126"/>
      <c r="G190" s="124" t="s">
        <v>133</v>
      </c>
      <c r="H190" s="177">
        <v>157</v>
      </c>
      <c r="I190" s="140">
        <f>I191</f>
        <v>0</v>
      </c>
      <c r="J190" s="162">
        <f>J191</f>
        <v>0</v>
      </c>
      <c r="K190" s="141">
        <f>K191</f>
        <v>0</v>
      </c>
      <c r="L190" s="140">
        <f>L191</f>
        <v>0</v>
      </c>
    </row>
    <row r="191" spans="1:12" hidden="1">
      <c r="A191" s="130">
        <v>3</v>
      </c>
      <c r="B191" s="131">
        <v>1</v>
      </c>
      <c r="C191" s="131">
        <v>1</v>
      </c>
      <c r="D191" s="131">
        <v>2</v>
      </c>
      <c r="E191" s="131">
        <v>1</v>
      </c>
      <c r="F191" s="133"/>
      <c r="G191" s="124" t="s">
        <v>133</v>
      </c>
      <c r="H191" s="177">
        <v>158</v>
      </c>
      <c r="I191" s="119">
        <f>SUM(I192:I194)</f>
        <v>0</v>
      </c>
      <c r="J191" s="160">
        <f>SUM(J192:J194)</f>
        <v>0</v>
      </c>
      <c r="K191" s="120">
        <f>SUM(K192:K194)</f>
        <v>0</v>
      </c>
      <c r="L191" s="119">
        <f>SUM(L192:L194)</f>
        <v>0</v>
      </c>
    </row>
    <row r="192" spans="1:12" hidden="1">
      <c r="A192" s="125">
        <v>3</v>
      </c>
      <c r="B192" s="123">
        <v>1</v>
      </c>
      <c r="C192" s="123">
        <v>1</v>
      </c>
      <c r="D192" s="123">
        <v>2</v>
      </c>
      <c r="E192" s="123">
        <v>1</v>
      </c>
      <c r="F192" s="126">
        <v>1</v>
      </c>
      <c r="G192" s="124" t="s">
        <v>134</v>
      </c>
      <c r="H192" s="177">
        <v>159</v>
      </c>
      <c r="I192" s="135">
        <v>0</v>
      </c>
      <c r="J192" s="135">
        <v>0</v>
      </c>
      <c r="K192" s="135">
        <v>0</v>
      </c>
      <c r="L192" s="185">
        <v>0</v>
      </c>
    </row>
    <row r="193" spans="1:12" hidden="1">
      <c r="A193" s="130">
        <v>3</v>
      </c>
      <c r="B193" s="131">
        <v>1</v>
      </c>
      <c r="C193" s="131">
        <v>1</v>
      </c>
      <c r="D193" s="131">
        <v>2</v>
      </c>
      <c r="E193" s="131">
        <v>1</v>
      </c>
      <c r="F193" s="133">
        <v>2</v>
      </c>
      <c r="G193" s="132" t="s">
        <v>135</v>
      </c>
      <c r="H193" s="177">
        <v>160</v>
      </c>
      <c r="I193" s="137">
        <v>0</v>
      </c>
      <c r="J193" s="137">
        <v>0</v>
      </c>
      <c r="K193" s="137">
        <v>0</v>
      </c>
      <c r="L193" s="137">
        <v>0</v>
      </c>
    </row>
    <row r="194" spans="1:12" ht="25.5" hidden="1" customHeight="1">
      <c r="A194" s="125">
        <v>3</v>
      </c>
      <c r="B194" s="123">
        <v>1</v>
      </c>
      <c r="C194" s="123">
        <v>1</v>
      </c>
      <c r="D194" s="123">
        <v>2</v>
      </c>
      <c r="E194" s="123">
        <v>1</v>
      </c>
      <c r="F194" s="126">
        <v>3</v>
      </c>
      <c r="G194" s="124" t="s">
        <v>136</v>
      </c>
      <c r="H194" s="177">
        <v>161</v>
      </c>
      <c r="I194" s="135">
        <v>0</v>
      </c>
      <c r="J194" s="135">
        <v>0</v>
      </c>
      <c r="K194" s="135">
        <v>0</v>
      </c>
      <c r="L194" s="185">
        <v>0</v>
      </c>
    </row>
    <row r="195" spans="1:12">
      <c r="A195" s="130">
        <v>3</v>
      </c>
      <c r="B195" s="131">
        <v>1</v>
      </c>
      <c r="C195" s="131">
        <v>1</v>
      </c>
      <c r="D195" s="131">
        <v>3</v>
      </c>
      <c r="E195" s="131"/>
      <c r="F195" s="133"/>
      <c r="G195" s="132" t="s">
        <v>137</v>
      </c>
      <c r="H195" s="177">
        <v>162</v>
      </c>
      <c r="I195" s="119">
        <f>I196</f>
        <v>4500</v>
      </c>
      <c r="J195" s="160">
        <f>J196</f>
        <v>4500</v>
      </c>
      <c r="K195" s="120">
        <f>K196</f>
        <v>4500</v>
      </c>
      <c r="L195" s="119">
        <f>L196</f>
        <v>4500</v>
      </c>
    </row>
    <row r="196" spans="1:12">
      <c r="A196" s="130">
        <v>3</v>
      </c>
      <c r="B196" s="131">
        <v>1</v>
      </c>
      <c r="C196" s="131">
        <v>1</v>
      </c>
      <c r="D196" s="131">
        <v>3</v>
      </c>
      <c r="E196" s="131">
        <v>1</v>
      </c>
      <c r="F196" s="133"/>
      <c r="G196" s="132" t="s">
        <v>137</v>
      </c>
      <c r="H196" s="177">
        <v>163</v>
      </c>
      <c r="I196" s="119">
        <f>SUM(I197:I200)</f>
        <v>4500</v>
      </c>
      <c r="J196" s="119">
        <f>SUM(J197:J200)</f>
        <v>4500</v>
      </c>
      <c r="K196" s="119">
        <f>SUM(K197:K200)</f>
        <v>4500</v>
      </c>
      <c r="L196" s="119">
        <f>SUM(L197:L200)</f>
        <v>4500</v>
      </c>
    </row>
    <row r="197" spans="1:12" hidden="1">
      <c r="A197" s="130">
        <v>3</v>
      </c>
      <c r="B197" s="131">
        <v>1</v>
      </c>
      <c r="C197" s="131">
        <v>1</v>
      </c>
      <c r="D197" s="131">
        <v>3</v>
      </c>
      <c r="E197" s="131">
        <v>1</v>
      </c>
      <c r="F197" s="133">
        <v>1</v>
      </c>
      <c r="G197" s="132" t="s">
        <v>138</v>
      </c>
      <c r="H197" s="177">
        <v>164</v>
      </c>
      <c r="I197" s="137">
        <v>0</v>
      </c>
      <c r="J197" s="137">
        <v>0</v>
      </c>
      <c r="K197" s="137">
        <v>0</v>
      </c>
      <c r="L197" s="185">
        <v>0</v>
      </c>
    </row>
    <row r="198" spans="1:12" hidden="1">
      <c r="A198" s="130">
        <v>3</v>
      </c>
      <c r="B198" s="131">
        <v>1</v>
      </c>
      <c r="C198" s="131">
        <v>1</v>
      </c>
      <c r="D198" s="131">
        <v>3</v>
      </c>
      <c r="E198" s="131">
        <v>1</v>
      </c>
      <c r="F198" s="133">
        <v>2</v>
      </c>
      <c r="G198" s="132" t="s">
        <v>139</v>
      </c>
      <c r="H198" s="177">
        <v>165</v>
      </c>
      <c r="I198" s="135">
        <v>0</v>
      </c>
      <c r="J198" s="137">
        <v>0</v>
      </c>
      <c r="K198" s="137">
        <v>0</v>
      </c>
      <c r="L198" s="137">
        <v>0</v>
      </c>
    </row>
    <row r="199" spans="1:12" hidden="1">
      <c r="A199" s="130">
        <v>3</v>
      </c>
      <c r="B199" s="131">
        <v>1</v>
      </c>
      <c r="C199" s="131">
        <v>1</v>
      </c>
      <c r="D199" s="131">
        <v>3</v>
      </c>
      <c r="E199" s="131">
        <v>1</v>
      </c>
      <c r="F199" s="133">
        <v>3</v>
      </c>
      <c r="G199" s="134" t="s">
        <v>140</v>
      </c>
      <c r="H199" s="177">
        <v>166</v>
      </c>
      <c r="I199" s="135">
        <v>0</v>
      </c>
      <c r="J199" s="155">
        <v>0</v>
      </c>
      <c r="K199" s="155">
        <v>0</v>
      </c>
      <c r="L199" s="155">
        <v>0</v>
      </c>
    </row>
    <row r="200" spans="1:12" ht="26.25" customHeight="1">
      <c r="A200" s="143">
        <v>3</v>
      </c>
      <c r="B200" s="144">
        <v>1</v>
      </c>
      <c r="C200" s="144">
        <v>1</v>
      </c>
      <c r="D200" s="144">
        <v>3</v>
      </c>
      <c r="E200" s="144">
        <v>1</v>
      </c>
      <c r="F200" s="146">
        <v>4</v>
      </c>
      <c r="G200" s="91" t="s">
        <v>141</v>
      </c>
      <c r="H200" s="177">
        <v>167</v>
      </c>
      <c r="I200" s="190">
        <v>4500</v>
      </c>
      <c r="J200" s="191">
        <v>4500</v>
      </c>
      <c r="K200" s="137">
        <v>4500</v>
      </c>
      <c r="L200" s="137">
        <v>4500</v>
      </c>
    </row>
    <row r="201" spans="1:12" hidden="1">
      <c r="A201" s="143">
        <v>3</v>
      </c>
      <c r="B201" s="144">
        <v>1</v>
      </c>
      <c r="C201" s="144">
        <v>1</v>
      </c>
      <c r="D201" s="144">
        <v>4</v>
      </c>
      <c r="E201" s="144"/>
      <c r="F201" s="146"/>
      <c r="G201" s="145" t="s">
        <v>142</v>
      </c>
      <c r="H201" s="177">
        <v>168</v>
      </c>
      <c r="I201" s="119">
        <f>I202</f>
        <v>0</v>
      </c>
      <c r="J201" s="163">
        <f>J202</f>
        <v>0</v>
      </c>
      <c r="K201" s="128">
        <f>K202</f>
        <v>0</v>
      </c>
      <c r="L201" s="129">
        <f>L202</f>
        <v>0</v>
      </c>
    </row>
    <row r="202" spans="1:12" hidden="1">
      <c r="A202" s="130">
        <v>3</v>
      </c>
      <c r="B202" s="131">
        <v>1</v>
      </c>
      <c r="C202" s="131">
        <v>1</v>
      </c>
      <c r="D202" s="131">
        <v>4</v>
      </c>
      <c r="E202" s="131">
        <v>1</v>
      </c>
      <c r="F202" s="133"/>
      <c r="G202" s="145" t="s">
        <v>142</v>
      </c>
      <c r="H202" s="177">
        <v>169</v>
      </c>
      <c r="I202" s="140">
        <f>SUM(I203:I205)</f>
        <v>0</v>
      </c>
      <c r="J202" s="160">
        <f>SUM(J203:J205)</f>
        <v>0</v>
      </c>
      <c r="K202" s="120">
        <f>SUM(K203:K205)</f>
        <v>0</v>
      </c>
      <c r="L202" s="119">
        <f>SUM(L203:L205)</f>
        <v>0</v>
      </c>
    </row>
    <row r="203" spans="1:12" hidden="1">
      <c r="A203" s="130">
        <v>3</v>
      </c>
      <c r="B203" s="131">
        <v>1</v>
      </c>
      <c r="C203" s="131">
        <v>1</v>
      </c>
      <c r="D203" s="131">
        <v>4</v>
      </c>
      <c r="E203" s="131">
        <v>1</v>
      </c>
      <c r="F203" s="133">
        <v>1</v>
      </c>
      <c r="G203" s="132" t="s">
        <v>143</v>
      </c>
      <c r="H203" s="177">
        <v>170</v>
      </c>
      <c r="I203" s="137">
        <v>0</v>
      </c>
      <c r="J203" s="137">
        <v>0</v>
      </c>
      <c r="K203" s="137">
        <v>0</v>
      </c>
      <c r="L203" s="185">
        <v>0</v>
      </c>
    </row>
    <row r="204" spans="1:12" ht="25.5" hidden="1" customHeight="1">
      <c r="A204" s="125">
        <v>3</v>
      </c>
      <c r="B204" s="123">
        <v>1</v>
      </c>
      <c r="C204" s="123">
        <v>1</v>
      </c>
      <c r="D204" s="123">
        <v>4</v>
      </c>
      <c r="E204" s="123">
        <v>1</v>
      </c>
      <c r="F204" s="126">
        <v>2</v>
      </c>
      <c r="G204" s="124" t="s">
        <v>421</v>
      </c>
      <c r="H204" s="177">
        <v>171</v>
      </c>
      <c r="I204" s="135">
        <v>0</v>
      </c>
      <c r="J204" s="135">
        <v>0</v>
      </c>
      <c r="K204" s="136">
        <v>0</v>
      </c>
      <c r="L204" s="137">
        <v>0</v>
      </c>
    </row>
    <row r="205" spans="1:12" hidden="1">
      <c r="A205" s="130">
        <v>3</v>
      </c>
      <c r="B205" s="131">
        <v>1</v>
      </c>
      <c r="C205" s="131">
        <v>1</v>
      </c>
      <c r="D205" s="131">
        <v>4</v>
      </c>
      <c r="E205" s="131">
        <v>1</v>
      </c>
      <c r="F205" s="133">
        <v>3</v>
      </c>
      <c r="G205" s="132" t="s">
        <v>144</v>
      </c>
      <c r="H205" s="177">
        <v>172</v>
      </c>
      <c r="I205" s="135">
        <v>0</v>
      </c>
      <c r="J205" s="135">
        <v>0</v>
      </c>
      <c r="K205" s="135">
        <v>0</v>
      </c>
      <c r="L205" s="137">
        <v>0</v>
      </c>
    </row>
    <row r="206" spans="1:12" ht="25.5" hidden="1" customHeight="1">
      <c r="A206" s="130">
        <v>3</v>
      </c>
      <c r="B206" s="131">
        <v>1</v>
      </c>
      <c r="C206" s="131">
        <v>1</v>
      </c>
      <c r="D206" s="131">
        <v>5</v>
      </c>
      <c r="E206" s="131"/>
      <c r="F206" s="133"/>
      <c r="G206" s="132" t="s">
        <v>145</v>
      </c>
      <c r="H206" s="177">
        <v>173</v>
      </c>
      <c r="I206" s="119">
        <f t="shared" ref="I206:L207" si="19">I207</f>
        <v>0</v>
      </c>
      <c r="J206" s="160">
        <f t="shared" si="19"/>
        <v>0</v>
      </c>
      <c r="K206" s="120">
        <f t="shared" si="19"/>
        <v>0</v>
      </c>
      <c r="L206" s="119">
        <f t="shared" si="19"/>
        <v>0</v>
      </c>
    </row>
    <row r="207" spans="1:12" ht="25.5" hidden="1" customHeight="1">
      <c r="A207" s="143">
        <v>3</v>
      </c>
      <c r="B207" s="144">
        <v>1</v>
      </c>
      <c r="C207" s="144">
        <v>1</v>
      </c>
      <c r="D207" s="144">
        <v>5</v>
      </c>
      <c r="E207" s="144">
        <v>1</v>
      </c>
      <c r="F207" s="146"/>
      <c r="G207" s="132" t="s">
        <v>145</v>
      </c>
      <c r="H207" s="177">
        <v>174</v>
      </c>
      <c r="I207" s="120">
        <f t="shared" si="19"/>
        <v>0</v>
      </c>
      <c r="J207" s="120">
        <f t="shared" si="19"/>
        <v>0</v>
      </c>
      <c r="K207" s="120">
        <f t="shared" si="19"/>
        <v>0</v>
      </c>
      <c r="L207" s="120">
        <f t="shared" si="19"/>
        <v>0</v>
      </c>
    </row>
    <row r="208" spans="1:12" ht="25.5" hidden="1" customHeight="1">
      <c r="A208" s="130">
        <v>3</v>
      </c>
      <c r="B208" s="131">
        <v>1</v>
      </c>
      <c r="C208" s="131">
        <v>1</v>
      </c>
      <c r="D208" s="131">
        <v>5</v>
      </c>
      <c r="E208" s="131">
        <v>1</v>
      </c>
      <c r="F208" s="133">
        <v>1</v>
      </c>
      <c r="G208" s="132" t="s">
        <v>145</v>
      </c>
      <c r="H208" s="177">
        <v>175</v>
      </c>
      <c r="I208" s="135">
        <v>0</v>
      </c>
      <c r="J208" s="137">
        <v>0</v>
      </c>
      <c r="K208" s="137">
        <v>0</v>
      </c>
      <c r="L208" s="137">
        <v>0</v>
      </c>
    </row>
    <row r="209" spans="1:15" ht="25.5" hidden="1" customHeight="1">
      <c r="A209" s="143">
        <v>3</v>
      </c>
      <c r="B209" s="144">
        <v>1</v>
      </c>
      <c r="C209" s="144">
        <v>2</v>
      </c>
      <c r="D209" s="144"/>
      <c r="E209" s="144"/>
      <c r="F209" s="146"/>
      <c r="G209" s="145" t="s">
        <v>146</v>
      </c>
      <c r="H209" s="177">
        <v>176</v>
      </c>
      <c r="I209" s="119">
        <f t="shared" ref="I209:L210" si="20">I210</f>
        <v>0</v>
      </c>
      <c r="J209" s="163">
        <f t="shared" si="20"/>
        <v>0</v>
      </c>
      <c r="K209" s="128">
        <f t="shared" si="20"/>
        <v>0</v>
      </c>
      <c r="L209" s="129">
        <f t="shared" si="20"/>
        <v>0</v>
      </c>
    </row>
    <row r="210" spans="1:15" ht="25.5" hidden="1" customHeight="1">
      <c r="A210" s="130">
        <v>3</v>
      </c>
      <c r="B210" s="131">
        <v>1</v>
      </c>
      <c r="C210" s="131">
        <v>2</v>
      </c>
      <c r="D210" s="131">
        <v>1</v>
      </c>
      <c r="E210" s="131"/>
      <c r="F210" s="133"/>
      <c r="G210" s="145" t="s">
        <v>146</v>
      </c>
      <c r="H210" s="177">
        <v>177</v>
      </c>
      <c r="I210" s="140">
        <f t="shared" si="20"/>
        <v>0</v>
      </c>
      <c r="J210" s="160">
        <f t="shared" si="20"/>
        <v>0</v>
      </c>
      <c r="K210" s="120">
        <f t="shared" si="20"/>
        <v>0</v>
      </c>
      <c r="L210" s="119">
        <f t="shared" si="20"/>
        <v>0</v>
      </c>
    </row>
    <row r="211" spans="1:15" ht="25.5" hidden="1" customHeight="1">
      <c r="A211" s="125">
        <v>3</v>
      </c>
      <c r="B211" s="123">
        <v>1</v>
      </c>
      <c r="C211" s="123">
        <v>2</v>
      </c>
      <c r="D211" s="123">
        <v>1</v>
      </c>
      <c r="E211" s="123">
        <v>1</v>
      </c>
      <c r="F211" s="126"/>
      <c r="G211" s="145" t="s">
        <v>146</v>
      </c>
      <c r="H211" s="177">
        <v>178</v>
      </c>
      <c r="I211" s="119">
        <f>SUM(I212:I215)</f>
        <v>0</v>
      </c>
      <c r="J211" s="162">
        <f>SUM(J212:J215)</f>
        <v>0</v>
      </c>
      <c r="K211" s="141">
        <f>SUM(K212:K215)</f>
        <v>0</v>
      </c>
      <c r="L211" s="140">
        <f>SUM(L212:L215)</f>
        <v>0</v>
      </c>
    </row>
    <row r="212" spans="1:15" ht="38.25" hidden="1" customHeight="1">
      <c r="A212" s="130">
        <v>3</v>
      </c>
      <c r="B212" s="131">
        <v>1</v>
      </c>
      <c r="C212" s="131">
        <v>2</v>
      </c>
      <c r="D212" s="131">
        <v>1</v>
      </c>
      <c r="E212" s="131">
        <v>1</v>
      </c>
      <c r="F212" s="133">
        <v>2</v>
      </c>
      <c r="G212" s="132" t="s">
        <v>422</v>
      </c>
      <c r="H212" s="177">
        <v>179</v>
      </c>
      <c r="I212" s="137">
        <v>0</v>
      </c>
      <c r="J212" s="137">
        <v>0</v>
      </c>
      <c r="K212" s="137">
        <v>0</v>
      </c>
      <c r="L212" s="137">
        <v>0</v>
      </c>
    </row>
    <row r="213" spans="1:15" hidden="1">
      <c r="A213" s="130">
        <v>3</v>
      </c>
      <c r="B213" s="131">
        <v>1</v>
      </c>
      <c r="C213" s="131">
        <v>2</v>
      </c>
      <c r="D213" s="130">
        <v>1</v>
      </c>
      <c r="E213" s="131">
        <v>1</v>
      </c>
      <c r="F213" s="133">
        <v>3</v>
      </c>
      <c r="G213" s="132" t="s">
        <v>147</v>
      </c>
      <c r="H213" s="177">
        <v>180</v>
      </c>
      <c r="I213" s="137">
        <v>0</v>
      </c>
      <c r="J213" s="137">
        <v>0</v>
      </c>
      <c r="K213" s="137">
        <v>0</v>
      </c>
      <c r="L213" s="137">
        <v>0</v>
      </c>
    </row>
    <row r="214" spans="1:15" ht="25.5" hidden="1" customHeight="1">
      <c r="A214" s="130">
        <v>3</v>
      </c>
      <c r="B214" s="131">
        <v>1</v>
      </c>
      <c r="C214" s="131">
        <v>2</v>
      </c>
      <c r="D214" s="130">
        <v>1</v>
      </c>
      <c r="E214" s="131">
        <v>1</v>
      </c>
      <c r="F214" s="133">
        <v>4</v>
      </c>
      <c r="G214" s="132" t="s">
        <v>148</v>
      </c>
      <c r="H214" s="177">
        <v>181</v>
      </c>
      <c r="I214" s="137">
        <v>0</v>
      </c>
      <c r="J214" s="137">
        <v>0</v>
      </c>
      <c r="K214" s="137">
        <v>0</v>
      </c>
      <c r="L214" s="137">
        <v>0</v>
      </c>
    </row>
    <row r="215" spans="1:15" hidden="1">
      <c r="A215" s="143">
        <v>3</v>
      </c>
      <c r="B215" s="152">
        <v>1</v>
      </c>
      <c r="C215" s="152">
        <v>2</v>
      </c>
      <c r="D215" s="151">
        <v>1</v>
      </c>
      <c r="E215" s="152">
        <v>1</v>
      </c>
      <c r="F215" s="153">
        <v>5</v>
      </c>
      <c r="G215" s="154" t="s">
        <v>149</v>
      </c>
      <c r="H215" s="177">
        <v>182</v>
      </c>
      <c r="I215" s="137">
        <v>0</v>
      </c>
      <c r="J215" s="137">
        <v>0</v>
      </c>
      <c r="K215" s="137">
        <v>0</v>
      </c>
      <c r="L215" s="185">
        <v>0</v>
      </c>
    </row>
    <row r="216" spans="1:15" hidden="1">
      <c r="A216" s="130">
        <v>3</v>
      </c>
      <c r="B216" s="131">
        <v>1</v>
      </c>
      <c r="C216" s="131">
        <v>3</v>
      </c>
      <c r="D216" s="130"/>
      <c r="E216" s="131"/>
      <c r="F216" s="133"/>
      <c r="G216" s="132" t="s">
        <v>150</v>
      </c>
      <c r="H216" s="177">
        <v>183</v>
      </c>
      <c r="I216" s="119">
        <f>SUM(I217+I220)</f>
        <v>0</v>
      </c>
      <c r="J216" s="160">
        <f>SUM(J217+J220)</f>
        <v>0</v>
      </c>
      <c r="K216" s="120">
        <f>SUM(K217+K220)</f>
        <v>0</v>
      </c>
      <c r="L216" s="119">
        <f>SUM(L217+L220)</f>
        <v>0</v>
      </c>
    </row>
    <row r="217" spans="1:15" ht="25.5" hidden="1" customHeight="1">
      <c r="A217" s="125">
        <v>3</v>
      </c>
      <c r="B217" s="123">
        <v>1</v>
      </c>
      <c r="C217" s="123">
        <v>3</v>
      </c>
      <c r="D217" s="125">
        <v>1</v>
      </c>
      <c r="E217" s="130"/>
      <c r="F217" s="126"/>
      <c r="G217" s="124" t="s">
        <v>151</v>
      </c>
      <c r="H217" s="177">
        <v>184</v>
      </c>
      <c r="I217" s="140">
        <f t="shared" ref="I217:L218" si="21">I218</f>
        <v>0</v>
      </c>
      <c r="J217" s="162">
        <f t="shared" si="21"/>
        <v>0</v>
      </c>
      <c r="K217" s="141">
        <f t="shared" si="21"/>
        <v>0</v>
      </c>
      <c r="L217" s="140">
        <f t="shared" si="21"/>
        <v>0</v>
      </c>
    </row>
    <row r="218" spans="1:15" ht="25.5" hidden="1" customHeight="1">
      <c r="A218" s="130">
        <v>3</v>
      </c>
      <c r="B218" s="131">
        <v>1</v>
      </c>
      <c r="C218" s="131">
        <v>3</v>
      </c>
      <c r="D218" s="130">
        <v>1</v>
      </c>
      <c r="E218" s="130">
        <v>1</v>
      </c>
      <c r="F218" s="133"/>
      <c r="G218" s="124" t="s">
        <v>151</v>
      </c>
      <c r="H218" s="177">
        <v>185</v>
      </c>
      <c r="I218" s="119">
        <f t="shared" si="21"/>
        <v>0</v>
      </c>
      <c r="J218" s="160">
        <f t="shared" si="21"/>
        <v>0</v>
      </c>
      <c r="K218" s="120">
        <f t="shared" si="21"/>
        <v>0</v>
      </c>
      <c r="L218" s="119">
        <f t="shared" si="21"/>
        <v>0</v>
      </c>
    </row>
    <row r="219" spans="1:15" ht="25.5" hidden="1" customHeight="1">
      <c r="A219" s="130">
        <v>3</v>
      </c>
      <c r="B219" s="132">
        <v>1</v>
      </c>
      <c r="C219" s="130">
        <v>3</v>
      </c>
      <c r="D219" s="131">
        <v>1</v>
      </c>
      <c r="E219" s="131">
        <v>1</v>
      </c>
      <c r="F219" s="133">
        <v>1</v>
      </c>
      <c r="G219" s="124" t="s">
        <v>151</v>
      </c>
      <c r="H219" s="177">
        <v>186</v>
      </c>
      <c r="I219" s="185">
        <v>0</v>
      </c>
      <c r="J219" s="185">
        <v>0</v>
      </c>
      <c r="K219" s="185">
        <v>0</v>
      </c>
      <c r="L219" s="185">
        <v>0</v>
      </c>
    </row>
    <row r="220" spans="1:15" hidden="1">
      <c r="A220" s="130">
        <v>3</v>
      </c>
      <c r="B220" s="132">
        <v>1</v>
      </c>
      <c r="C220" s="130">
        <v>3</v>
      </c>
      <c r="D220" s="131">
        <v>2</v>
      </c>
      <c r="E220" s="131"/>
      <c r="F220" s="133"/>
      <c r="G220" s="132" t="s">
        <v>152</v>
      </c>
      <c r="H220" s="177">
        <v>187</v>
      </c>
      <c r="I220" s="119">
        <f>I221</f>
        <v>0</v>
      </c>
      <c r="J220" s="160">
        <f>J221</f>
        <v>0</v>
      </c>
      <c r="K220" s="120">
        <f>K221</f>
        <v>0</v>
      </c>
      <c r="L220" s="119">
        <f>L221</f>
        <v>0</v>
      </c>
    </row>
    <row r="221" spans="1:15" hidden="1">
      <c r="A221" s="125">
        <v>3</v>
      </c>
      <c r="B221" s="124">
        <v>1</v>
      </c>
      <c r="C221" s="125">
        <v>3</v>
      </c>
      <c r="D221" s="123">
        <v>2</v>
      </c>
      <c r="E221" s="123">
        <v>1</v>
      </c>
      <c r="F221" s="126"/>
      <c r="G221" s="132" t="s">
        <v>152</v>
      </c>
      <c r="H221" s="177">
        <v>188</v>
      </c>
      <c r="I221" s="119">
        <f>SUM(I222:I227)</f>
        <v>0</v>
      </c>
      <c r="J221" s="119">
        <f>SUM(J222:J227)</f>
        <v>0</v>
      </c>
      <c r="K221" s="119">
        <f>SUM(K222:K227)</f>
        <v>0</v>
      </c>
      <c r="L221" s="119">
        <f>SUM(L222:L227)</f>
        <v>0</v>
      </c>
      <c r="M221" s="192"/>
      <c r="N221" s="192"/>
      <c r="O221" s="192"/>
    </row>
    <row r="222" spans="1:15" hidden="1">
      <c r="A222" s="130">
        <v>3</v>
      </c>
      <c r="B222" s="132">
        <v>1</v>
      </c>
      <c r="C222" s="130">
        <v>3</v>
      </c>
      <c r="D222" s="131">
        <v>2</v>
      </c>
      <c r="E222" s="131">
        <v>1</v>
      </c>
      <c r="F222" s="133">
        <v>1</v>
      </c>
      <c r="G222" s="132" t="s">
        <v>153</v>
      </c>
      <c r="H222" s="177">
        <v>189</v>
      </c>
      <c r="I222" s="137">
        <v>0</v>
      </c>
      <c r="J222" s="137">
        <v>0</v>
      </c>
      <c r="K222" s="137">
        <v>0</v>
      </c>
      <c r="L222" s="185">
        <v>0</v>
      </c>
    </row>
    <row r="223" spans="1:15" ht="25.5" hidden="1" customHeight="1">
      <c r="A223" s="130">
        <v>3</v>
      </c>
      <c r="B223" s="132">
        <v>1</v>
      </c>
      <c r="C223" s="130">
        <v>3</v>
      </c>
      <c r="D223" s="131">
        <v>2</v>
      </c>
      <c r="E223" s="131">
        <v>1</v>
      </c>
      <c r="F223" s="133">
        <v>2</v>
      </c>
      <c r="G223" s="132" t="s">
        <v>154</v>
      </c>
      <c r="H223" s="177">
        <v>190</v>
      </c>
      <c r="I223" s="137">
        <v>0</v>
      </c>
      <c r="J223" s="137">
        <v>0</v>
      </c>
      <c r="K223" s="137">
        <v>0</v>
      </c>
      <c r="L223" s="137">
        <v>0</v>
      </c>
    </row>
    <row r="224" spans="1:15" hidden="1">
      <c r="A224" s="130">
        <v>3</v>
      </c>
      <c r="B224" s="132">
        <v>1</v>
      </c>
      <c r="C224" s="130">
        <v>3</v>
      </c>
      <c r="D224" s="131">
        <v>2</v>
      </c>
      <c r="E224" s="131">
        <v>1</v>
      </c>
      <c r="F224" s="133">
        <v>3</v>
      </c>
      <c r="G224" s="132" t="s">
        <v>155</v>
      </c>
      <c r="H224" s="177">
        <v>191</v>
      </c>
      <c r="I224" s="137">
        <v>0</v>
      </c>
      <c r="J224" s="137">
        <v>0</v>
      </c>
      <c r="K224" s="137">
        <v>0</v>
      </c>
      <c r="L224" s="137">
        <v>0</v>
      </c>
    </row>
    <row r="225" spans="1:12" ht="25.5" hidden="1" customHeight="1">
      <c r="A225" s="130">
        <v>3</v>
      </c>
      <c r="B225" s="132">
        <v>1</v>
      </c>
      <c r="C225" s="130">
        <v>3</v>
      </c>
      <c r="D225" s="131">
        <v>2</v>
      </c>
      <c r="E225" s="131">
        <v>1</v>
      </c>
      <c r="F225" s="133">
        <v>4</v>
      </c>
      <c r="G225" s="132" t="s">
        <v>423</v>
      </c>
      <c r="H225" s="177">
        <v>192</v>
      </c>
      <c r="I225" s="137">
        <v>0</v>
      </c>
      <c r="J225" s="137">
        <v>0</v>
      </c>
      <c r="K225" s="137">
        <v>0</v>
      </c>
      <c r="L225" s="185">
        <v>0</v>
      </c>
    </row>
    <row r="226" spans="1:12" hidden="1">
      <c r="A226" s="130">
        <v>3</v>
      </c>
      <c r="B226" s="132">
        <v>1</v>
      </c>
      <c r="C226" s="130">
        <v>3</v>
      </c>
      <c r="D226" s="131">
        <v>2</v>
      </c>
      <c r="E226" s="131">
        <v>1</v>
      </c>
      <c r="F226" s="133">
        <v>5</v>
      </c>
      <c r="G226" s="124" t="s">
        <v>156</v>
      </c>
      <c r="H226" s="177">
        <v>193</v>
      </c>
      <c r="I226" s="137">
        <v>0</v>
      </c>
      <c r="J226" s="137">
        <v>0</v>
      </c>
      <c r="K226" s="137">
        <v>0</v>
      </c>
      <c r="L226" s="137">
        <v>0</v>
      </c>
    </row>
    <row r="227" spans="1:12" hidden="1">
      <c r="A227" s="130">
        <v>3</v>
      </c>
      <c r="B227" s="132">
        <v>1</v>
      </c>
      <c r="C227" s="130">
        <v>3</v>
      </c>
      <c r="D227" s="131">
        <v>2</v>
      </c>
      <c r="E227" s="131">
        <v>1</v>
      </c>
      <c r="F227" s="133">
        <v>6</v>
      </c>
      <c r="G227" s="124" t="s">
        <v>152</v>
      </c>
      <c r="H227" s="177">
        <v>194</v>
      </c>
      <c r="I227" s="137">
        <v>0</v>
      </c>
      <c r="J227" s="137">
        <v>0</v>
      </c>
      <c r="K227" s="137">
        <v>0</v>
      </c>
      <c r="L227" s="185">
        <v>0</v>
      </c>
    </row>
    <row r="228" spans="1:12" ht="25.5" hidden="1" customHeight="1">
      <c r="A228" s="125">
        <v>3</v>
      </c>
      <c r="B228" s="123">
        <v>1</v>
      </c>
      <c r="C228" s="123">
        <v>4</v>
      </c>
      <c r="D228" s="123"/>
      <c r="E228" s="123"/>
      <c r="F228" s="126"/>
      <c r="G228" s="124" t="s">
        <v>157</v>
      </c>
      <c r="H228" s="177">
        <v>195</v>
      </c>
      <c r="I228" s="140">
        <f t="shared" ref="I228:L230" si="22">I229</f>
        <v>0</v>
      </c>
      <c r="J228" s="162">
        <f t="shared" si="22"/>
        <v>0</v>
      </c>
      <c r="K228" s="141">
        <f t="shared" si="22"/>
        <v>0</v>
      </c>
      <c r="L228" s="141">
        <f t="shared" si="22"/>
        <v>0</v>
      </c>
    </row>
    <row r="229" spans="1:12" ht="25.5" hidden="1" customHeight="1">
      <c r="A229" s="143">
        <v>3</v>
      </c>
      <c r="B229" s="152">
        <v>1</v>
      </c>
      <c r="C229" s="152">
        <v>4</v>
      </c>
      <c r="D229" s="152">
        <v>1</v>
      </c>
      <c r="E229" s="152"/>
      <c r="F229" s="153"/>
      <c r="G229" s="124" t="s">
        <v>157</v>
      </c>
      <c r="H229" s="177">
        <v>196</v>
      </c>
      <c r="I229" s="147">
        <f t="shared" si="22"/>
        <v>0</v>
      </c>
      <c r="J229" s="175">
        <f t="shared" si="22"/>
        <v>0</v>
      </c>
      <c r="K229" s="148">
        <f t="shared" si="22"/>
        <v>0</v>
      </c>
      <c r="L229" s="148">
        <f t="shared" si="22"/>
        <v>0</v>
      </c>
    </row>
    <row r="230" spans="1:12" ht="25.5" hidden="1" customHeight="1">
      <c r="A230" s="130">
        <v>3</v>
      </c>
      <c r="B230" s="131">
        <v>1</v>
      </c>
      <c r="C230" s="131">
        <v>4</v>
      </c>
      <c r="D230" s="131">
        <v>1</v>
      </c>
      <c r="E230" s="131">
        <v>1</v>
      </c>
      <c r="F230" s="133"/>
      <c r="G230" s="124" t="s">
        <v>158</v>
      </c>
      <c r="H230" s="177">
        <v>197</v>
      </c>
      <c r="I230" s="119">
        <f t="shared" si="22"/>
        <v>0</v>
      </c>
      <c r="J230" s="160">
        <f t="shared" si="22"/>
        <v>0</v>
      </c>
      <c r="K230" s="120">
        <f t="shared" si="22"/>
        <v>0</v>
      </c>
      <c r="L230" s="120">
        <f t="shared" si="22"/>
        <v>0</v>
      </c>
    </row>
    <row r="231" spans="1:12" ht="25.5" hidden="1" customHeight="1">
      <c r="A231" s="134">
        <v>3</v>
      </c>
      <c r="B231" s="130">
        <v>1</v>
      </c>
      <c r="C231" s="131">
        <v>4</v>
      </c>
      <c r="D231" s="131">
        <v>1</v>
      </c>
      <c r="E231" s="131">
        <v>1</v>
      </c>
      <c r="F231" s="133">
        <v>1</v>
      </c>
      <c r="G231" s="124" t="s">
        <v>158</v>
      </c>
      <c r="H231" s="177">
        <v>198</v>
      </c>
      <c r="I231" s="137">
        <v>0</v>
      </c>
      <c r="J231" s="137">
        <v>0</v>
      </c>
      <c r="K231" s="137">
        <v>0</v>
      </c>
      <c r="L231" s="137">
        <v>0</v>
      </c>
    </row>
    <row r="232" spans="1:12" ht="25.5" hidden="1" customHeight="1">
      <c r="A232" s="134">
        <v>3</v>
      </c>
      <c r="B232" s="131">
        <v>1</v>
      </c>
      <c r="C232" s="131">
        <v>5</v>
      </c>
      <c r="D232" s="131"/>
      <c r="E232" s="131"/>
      <c r="F232" s="133"/>
      <c r="G232" s="132" t="s">
        <v>424</v>
      </c>
      <c r="H232" s="177">
        <v>199</v>
      </c>
      <c r="I232" s="119">
        <f t="shared" ref="I232:L233" si="23">I233</f>
        <v>0</v>
      </c>
      <c r="J232" s="119">
        <f t="shared" si="23"/>
        <v>0</v>
      </c>
      <c r="K232" s="119">
        <f t="shared" si="23"/>
        <v>0</v>
      </c>
      <c r="L232" s="119">
        <f t="shared" si="23"/>
        <v>0</v>
      </c>
    </row>
    <row r="233" spans="1:12" ht="25.5" hidden="1" customHeight="1">
      <c r="A233" s="134">
        <v>3</v>
      </c>
      <c r="B233" s="131">
        <v>1</v>
      </c>
      <c r="C233" s="131">
        <v>5</v>
      </c>
      <c r="D233" s="131">
        <v>1</v>
      </c>
      <c r="E233" s="131"/>
      <c r="F233" s="133"/>
      <c r="G233" s="132" t="s">
        <v>424</v>
      </c>
      <c r="H233" s="177">
        <v>200</v>
      </c>
      <c r="I233" s="119">
        <f t="shared" si="23"/>
        <v>0</v>
      </c>
      <c r="J233" s="119">
        <f t="shared" si="23"/>
        <v>0</v>
      </c>
      <c r="K233" s="119">
        <f t="shared" si="23"/>
        <v>0</v>
      </c>
      <c r="L233" s="119">
        <f t="shared" si="23"/>
        <v>0</v>
      </c>
    </row>
    <row r="234" spans="1:12" ht="25.5" hidden="1" customHeight="1">
      <c r="A234" s="134">
        <v>3</v>
      </c>
      <c r="B234" s="131">
        <v>1</v>
      </c>
      <c r="C234" s="131">
        <v>5</v>
      </c>
      <c r="D234" s="131">
        <v>1</v>
      </c>
      <c r="E234" s="131">
        <v>1</v>
      </c>
      <c r="F234" s="133"/>
      <c r="G234" s="132" t="s">
        <v>424</v>
      </c>
      <c r="H234" s="177">
        <v>201</v>
      </c>
      <c r="I234" s="119">
        <f>SUM(I235:I237)</f>
        <v>0</v>
      </c>
      <c r="J234" s="119">
        <f>SUM(J235:J237)</f>
        <v>0</v>
      </c>
      <c r="K234" s="119">
        <f>SUM(K235:K237)</f>
        <v>0</v>
      </c>
      <c r="L234" s="119">
        <f>SUM(L235:L237)</f>
        <v>0</v>
      </c>
    </row>
    <row r="235" spans="1:12" hidden="1">
      <c r="A235" s="134">
        <v>3</v>
      </c>
      <c r="B235" s="131">
        <v>1</v>
      </c>
      <c r="C235" s="131">
        <v>5</v>
      </c>
      <c r="D235" s="131">
        <v>1</v>
      </c>
      <c r="E235" s="131">
        <v>1</v>
      </c>
      <c r="F235" s="133">
        <v>1</v>
      </c>
      <c r="G235" s="187" t="s">
        <v>159</v>
      </c>
      <c r="H235" s="177">
        <v>202</v>
      </c>
      <c r="I235" s="137">
        <v>0</v>
      </c>
      <c r="J235" s="137">
        <v>0</v>
      </c>
      <c r="K235" s="137">
        <v>0</v>
      </c>
      <c r="L235" s="137">
        <v>0</v>
      </c>
    </row>
    <row r="236" spans="1:12" hidden="1">
      <c r="A236" s="134">
        <v>3</v>
      </c>
      <c r="B236" s="131">
        <v>1</v>
      </c>
      <c r="C236" s="131">
        <v>5</v>
      </c>
      <c r="D236" s="131">
        <v>1</v>
      </c>
      <c r="E236" s="131">
        <v>1</v>
      </c>
      <c r="F236" s="133">
        <v>2</v>
      </c>
      <c r="G236" s="187" t="s">
        <v>160</v>
      </c>
      <c r="H236" s="177">
        <v>203</v>
      </c>
      <c r="I236" s="137">
        <v>0</v>
      </c>
      <c r="J236" s="137">
        <v>0</v>
      </c>
      <c r="K236" s="137">
        <v>0</v>
      </c>
      <c r="L236" s="137">
        <v>0</v>
      </c>
    </row>
    <row r="237" spans="1:12" ht="25.5" hidden="1" customHeight="1">
      <c r="A237" s="134">
        <v>3</v>
      </c>
      <c r="B237" s="131">
        <v>1</v>
      </c>
      <c r="C237" s="131">
        <v>5</v>
      </c>
      <c r="D237" s="131">
        <v>1</v>
      </c>
      <c r="E237" s="131">
        <v>1</v>
      </c>
      <c r="F237" s="133">
        <v>3</v>
      </c>
      <c r="G237" s="187" t="s">
        <v>161</v>
      </c>
      <c r="H237" s="177">
        <v>204</v>
      </c>
      <c r="I237" s="137">
        <v>0</v>
      </c>
      <c r="J237" s="137">
        <v>0</v>
      </c>
      <c r="K237" s="137">
        <v>0</v>
      </c>
      <c r="L237" s="137">
        <v>0</v>
      </c>
    </row>
    <row r="238" spans="1:12" ht="38.25" hidden="1" customHeight="1">
      <c r="A238" s="115">
        <v>3</v>
      </c>
      <c r="B238" s="116">
        <v>2</v>
      </c>
      <c r="C238" s="116"/>
      <c r="D238" s="116"/>
      <c r="E238" s="116"/>
      <c r="F238" s="118"/>
      <c r="G238" s="117" t="s">
        <v>162</v>
      </c>
      <c r="H238" s="177">
        <v>205</v>
      </c>
      <c r="I238" s="119">
        <f>SUM(I239+I271)</f>
        <v>0</v>
      </c>
      <c r="J238" s="160">
        <f>SUM(J239+J271)</f>
        <v>0</v>
      </c>
      <c r="K238" s="120">
        <f>SUM(K239+K271)</f>
        <v>0</v>
      </c>
      <c r="L238" s="120">
        <f>SUM(L239+L271)</f>
        <v>0</v>
      </c>
    </row>
    <row r="239" spans="1:12" ht="38.25" hidden="1" customHeight="1">
      <c r="A239" s="143">
        <v>3</v>
      </c>
      <c r="B239" s="151">
        <v>2</v>
      </c>
      <c r="C239" s="152">
        <v>1</v>
      </c>
      <c r="D239" s="152"/>
      <c r="E239" s="152"/>
      <c r="F239" s="153"/>
      <c r="G239" s="154" t="s">
        <v>163</v>
      </c>
      <c r="H239" s="177">
        <v>206</v>
      </c>
      <c r="I239" s="147">
        <f>SUM(I240+I249+I253+I257+I261+I264+I267)</f>
        <v>0</v>
      </c>
      <c r="J239" s="175">
        <f>SUM(J240+J249+J253+J257+J261+J264+J267)</f>
        <v>0</v>
      </c>
      <c r="K239" s="148">
        <f>SUM(K240+K249+K253+K257+K261+K264+K267)</f>
        <v>0</v>
      </c>
      <c r="L239" s="148">
        <f>SUM(L240+L249+L253+L257+L261+L264+L267)</f>
        <v>0</v>
      </c>
    </row>
    <row r="240" spans="1:12" hidden="1">
      <c r="A240" s="130">
        <v>3</v>
      </c>
      <c r="B240" s="131">
        <v>2</v>
      </c>
      <c r="C240" s="131">
        <v>1</v>
      </c>
      <c r="D240" s="131">
        <v>1</v>
      </c>
      <c r="E240" s="131"/>
      <c r="F240" s="133"/>
      <c r="G240" s="132" t="s">
        <v>164</v>
      </c>
      <c r="H240" s="177">
        <v>207</v>
      </c>
      <c r="I240" s="147">
        <f>I241</f>
        <v>0</v>
      </c>
      <c r="J240" s="147">
        <f>J241</f>
        <v>0</v>
      </c>
      <c r="K240" s="147">
        <f>K241</f>
        <v>0</v>
      </c>
      <c r="L240" s="147">
        <f>L241</f>
        <v>0</v>
      </c>
    </row>
    <row r="241" spans="1:12" hidden="1">
      <c r="A241" s="130">
        <v>3</v>
      </c>
      <c r="B241" s="130">
        <v>2</v>
      </c>
      <c r="C241" s="131">
        <v>1</v>
      </c>
      <c r="D241" s="131">
        <v>1</v>
      </c>
      <c r="E241" s="131">
        <v>1</v>
      </c>
      <c r="F241" s="133"/>
      <c r="G241" s="132" t="s">
        <v>165</v>
      </c>
      <c r="H241" s="177">
        <v>208</v>
      </c>
      <c r="I241" s="119">
        <f>SUM(I242:I242)</f>
        <v>0</v>
      </c>
      <c r="J241" s="160">
        <f>SUM(J242:J242)</f>
        <v>0</v>
      </c>
      <c r="K241" s="120">
        <f>SUM(K242:K242)</f>
        <v>0</v>
      </c>
      <c r="L241" s="120">
        <f>SUM(L242:L242)</f>
        <v>0</v>
      </c>
    </row>
    <row r="242" spans="1:12" hidden="1">
      <c r="A242" s="143">
        <v>3</v>
      </c>
      <c r="B242" s="143">
        <v>2</v>
      </c>
      <c r="C242" s="152">
        <v>1</v>
      </c>
      <c r="D242" s="152">
        <v>1</v>
      </c>
      <c r="E242" s="152">
        <v>1</v>
      </c>
      <c r="F242" s="153">
        <v>1</v>
      </c>
      <c r="G242" s="154" t="s">
        <v>165</v>
      </c>
      <c r="H242" s="177">
        <v>209</v>
      </c>
      <c r="I242" s="137">
        <v>0</v>
      </c>
      <c r="J242" s="137">
        <v>0</v>
      </c>
      <c r="K242" s="137">
        <v>0</v>
      </c>
      <c r="L242" s="137">
        <v>0</v>
      </c>
    </row>
    <row r="243" spans="1:12" hidden="1">
      <c r="A243" s="143">
        <v>3</v>
      </c>
      <c r="B243" s="152">
        <v>2</v>
      </c>
      <c r="C243" s="152">
        <v>1</v>
      </c>
      <c r="D243" s="152">
        <v>1</v>
      </c>
      <c r="E243" s="152">
        <v>2</v>
      </c>
      <c r="F243" s="153"/>
      <c r="G243" s="154" t="s">
        <v>166</v>
      </c>
      <c r="H243" s="177">
        <v>210</v>
      </c>
      <c r="I243" s="119">
        <f>SUM(I244:I245)</f>
        <v>0</v>
      </c>
      <c r="J243" s="119">
        <f>SUM(J244:J245)</f>
        <v>0</v>
      </c>
      <c r="K243" s="119">
        <f>SUM(K244:K245)</f>
        <v>0</v>
      </c>
      <c r="L243" s="119">
        <f>SUM(L244:L245)</f>
        <v>0</v>
      </c>
    </row>
    <row r="244" spans="1:12" hidden="1">
      <c r="A244" s="143">
        <v>3</v>
      </c>
      <c r="B244" s="152">
        <v>2</v>
      </c>
      <c r="C244" s="152">
        <v>1</v>
      </c>
      <c r="D244" s="152">
        <v>1</v>
      </c>
      <c r="E244" s="152">
        <v>2</v>
      </c>
      <c r="F244" s="153">
        <v>1</v>
      </c>
      <c r="G244" s="154" t="s">
        <v>167</v>
      </c>
      <c r="H244" s="177">
        <v>211</v>
      </c>
      <c r="I244" s="137">
        <v>0</v>
      </c>
      <c r="J244" s="137">
        <v>0</v>
      </c>
      <c r="K244" s="137">
        <v>0</v>
      </c>
      <c r="L244" s="137">
        <v>0</v>
      </c>
    </row>
    <row r="245" spans="1:12" hidden="1">
      <c r="A245" s="143">
        <v>3</v>
      </c>
      <c r="B245" s="152">
        <v>2</v>
      </c>
      <c r="C245" s="152">
        <v>1</v>
      </c>
      <c r="D245" s="152">
        <v>1</v>
      </c>
      <c r="E245" s="152">
        <v>2</v>
      </c>
      <c r="F245" s="153">
        <v>2</v>
      </c>
      <c r="G245" s="154" t="s">
        <v>168</v>
      </c>
      <c r="H245" s="177">
        <v>212</v>
      </c>
      <c r="I245" s="137">
        <v>0</v>
      </c>
      <c r="J245" s="137">
        <v>0</v>
      </c>
      <c r="K245" s="137">
        <v>0</v>
      </c>
      <c r="L245" s="137">
        <v>0</v>
      </c>
    </row>
    <row r="246" spans="1:12" hidden="1">
      <c r="A246" s="143">
        <v>3</v>
      </c>
      <c r="B246" s="152">
        <v>2</v>
      </c>
      <c r="C246" s="152">
        <v>1</v>
      </c>
      <c r="D246" s="152">
        <v>1</v>
      </c>
      <c r="E246" s="152">
        <v>3</v>
      </c>
      <c r="F246" s="193"/>
      <c r="G246" s="154" t="s">
        <v>169</v>
      </c>
      <c r="H246" s="177">
        <v>213</v>
      </c>
      <c r="I246" s="119">
        <f>SUM(I247:I248)</f>
        <v>0</v>
      </c>
      <c r="J246" s="119">
        <f>SUM(J247:J248)</f>
        <v>0</v>
      </c>
      <c r="K246" s="119">
        <f>SUM(K247:K248)</f>
        <v>0</v>
      </c>
      <c r="L246" s="119">
        <f>SUM(L247:L248)</f>
        <v>0</v>
      </c>
    </row>
    <row r="247" spans="1:12" hidden="1">
      <c r="A247" s="143">
        <v>3</v>
      </c>
      <c r="B247" s="152">
        <v>2</v>
      </c>
      <c r="C247" s="152">
        <v>1</v>
      </c>
      <c r="D247" s="152">
        <v>1</v>
      </c>
      <c r="E247" s="152">
        <v>3</v>
      </c>
      <c r="F247" s="153">
        <v>1</v>
      </c>
      <c r="G247" s="154" t="s">
        <v>170</v>
      </c>
      <c r="H247" s="177">
        <v>214</v>
      </c>
      <c r="I247" s="137">
        <v>0</v>
      </c>
      <c r="J247" s="137">
        <v>0</v>
      </c>
      <c r="K247" s="137">
        <v>0</v>
      </c>
      <c r="L247" s="137">
        <v>0</v>
      </c>
    </row>
    <row r="248" spans="1:12" hidden="1">
      <c r="A248" s="143">
        <v>3</v>
      </c>
      <c r="B248" s="152">
        <v>2</v>
      </c>
      <c r="C248" s="152">
        <v>1</v>
      </c>
      <c r="D248" s="152">
        <v>1</v>
      </c>
      <c r="E248" s="152">
        <v>3</v>
      </c>
      <c r="F248" s="153">
        <v>2</v>
      </c>
      <c r="G248" s="154" t="s">
        <v>171</v>
      </c>
      <c r="H248" s="177">
        <v>215</v>
      </c>
      <c r="I248" s="137">
        <v>0</v>
      </c>
      <c r="J248" s="137">
        <v>0</v>
      </c>
      <c r="K248" s="137">
        <v>0</v>
      </c>
      <c r="L248" s="137">
        <v>0</v>
      </c>
    </row>
    <row r="249" spans="1:12" hidden="1">
      <c r="A249" s="130">
        <v>3</v>
      </c>
      <c r="B249" s="131">
        <v>2</v>
      </c>
      <c r="C249" s="131">
        <v>1</v>
      </c>
      <c r="D249" s="131">
        <v>2</v>
      </c>
      <c r="E249" s="131"/>
      <c r="F249" s="133"/>
      <c r="G249" s="132" t="s">
        <v>172</v>
      </c>
      <c r="H249" s="177">
        <v>216</v>
      </c>
      <c r="I249" s="119">
        <f>I250</f>
        <v>0</v>
      </c>
      <c r="J249" s="119">
        <f>J250</f>
        <v>0</v>
      </c>
      <c r="K249" s="119">
        <f>K250</f>
        <v>0</v>
      </c>
      <c r="L249" s="119">
        <f>L250</f>
        <v>0</v>
      </c>
    </row>
    <row r="250" spans="1:12" hidden="1">
      <c r="A250" s="130">
        <v>3</v>
      </c>
      <c r="B250" s="131">
        <v>2</v>
      </c>
      <c r="C250" s="131">
        <v>1</v>
      </c>
      <c r="D250" s="131">
        <v>2</v>
      </c>
      <c r="E250" s="131">
        <v>1</v>
      </c>
      <c r="F250" s="133"/>
      <c r="G250" s="132" t="s">
        <v>172</v>
      </c>
      <c r="H250" s="177">
        <v>217</v>
      </c>
      <c r="I250" s="119">
        <f>SUM(I251:I252)</f>
        <v>0</v>
      </c>
      <c r="J250" s="160">
        <f>SUM(J251:J252)</f>
        <v>0</v>
      </c>
      <c r="K250" s="120">
        <f>SUM(K251:K252)</f>
        <v>0</v>
      </c>
      <c r="L250" s="120">
        <f>SUM(L251:L252)</f>
        <v>0</v>
      </c>
    </row>
    <row r="251" spans="1:12" ht="25.5" hidden="1" customHeight="1">
      <c r="A251" s="143">
        <v>3</v>
      </c>
      <c r="B251" s="151">
        <v>2</v>
      </c>
      <c r="C251" s="152">
        <v>1</v>
      </c>
      <c r="D251" s="152">
        <v>2</v>
      </c>
      <c r="E251" s="152">
        <v>1</v>
      </c>
      <c r="F251" s="153">
        <v>1</v>
      </c>
      <c r="G251" s="154" t="s">
        <v>173</v>
      </c>
      <c r="H251" s="177">
        <v>218</v>
      </c>
      <c r="I251" s="137">
        <v>0</v>
      </c>
      <c r="J251" s="137">
        <v>0</v>
      </c>
      <c r="K251" s="137">
        <v>0</v>
      </c>
      <c r="L251" s="137">
        <v>0</v>
      </c>
    </row>
    <row r="252" spans="1:12" ht="25.5" hidden="1" customHeight="1">
      <c r="A252" s="130">
        <v>3</v>
      </c>
      <c r="B252" s="131">
        <v>2</v>
      </c>
      <c r="C252" s="131">
        <v>1</v>
      </c>
      <c r="D252" s="131">
        <v>2</v>
      </c>
      <c r="E252" s="131">
        <v>1</v>
      </c>
      <c r="F252" s="133">
        <v>2</v>
      </c>
      <c r="G252" s="132" t="s">
        <v>174</v>
      </c>
      <c r="H252" s="177">
        <v>219</v>
      </c>
      <c r="I252" s="137">
        <v>0</v>
      </c>
      <c r="J252" s="137">
        <v>0</v>
      </c>
      <c r="K252" s="137">
        <v>0</v>
      </c>
      <c r="L252" s="137">
        <v>0</v>
      </c>
    </row>
    <row r="253" spans="1:12" ht="25.5" hidden="1" customHeight="1">
      <c r="A253" s="125">
        <v>3</v>
      </c>
      <c r="B253" s="123">
        <v>2</v>
      </c>
      <c r="C253" s="123">
        <v>1</v>
      </c>
      <c r="D253" s="123">
        <v>3</v>
      </c>
      <c r="E253" s="123"/>
      <c r="F253" s="126"/>
      <c r="G253" s="124" t="s">
        <v>175</v>
      </c>
      <c r="H253" s="177">
        <v>220</v>
      </c>
      <c r="I253" s="140">
        <f>I254</f>
        <v>0</v>
      </c>
      <c r="J253" s="162">
        <f>J254</f>
        <v>0</v>
      </c>
      <c r="K253" s="141">
        <f>K254</f>
        <v>0</v>
      </c>
      <c r="L253" s="141">
        <f>L254</f>
        <v>0</v>
      </c>
    </row>
    <row r="254" spans="1:12" ht="25.5" hidden="1" customHeight="1">
      <c r="A254" s="130">
        <v>3</v>
      </c>
      <c r="B254" s="131">
        <v>2</v>
      </c>
      <c r="C254" s="131">
        <v>1</v>
      </c>
      <c r="D254" s="131">
        <v>3</v>
      </c>
      <c r="E254" s="131">
        <v>1</v>
      </c>
      <c r="F254" s="133"/>
      <c r="G254" s="124" t="s">
        <v>175</v>
      </c>
      <c r="H254" s="177">
        <v>221</v>
      </c>
      <c r="I254" s="119">
        <f>I255+I256</f>
        <v>0</v>
      </c>
      <c r="J254" s="119">
        <f>J255+J256</f>
        <v>0</v>
      </c>
      <c r="K254" s="119">
        <f>K255+K256</f>
        <v>0</v>
      </c>
      <c r="L254" s="119">
        <f>L255+L256</f>
        <v>0</v>
      </c>
    </row>
    <row r="255" spans="1:12" ht="25.5" hidden="1" customHeight="1">
      <c r="A255" s="130">
        <v>3</v>
      </c>
      <c r="B255" s="131">
        <v>2</v>
      </c>
      <c r="C255" s="131">
        <v>1</v>
      </c>
      <c r="D255" s="131">
        <v>3</v>
      </c>
      <c r="E255" s="131">
        <v>1</v>
      </c>
      <c r="F255" s="133">
        <v>1</v>
      </c>
      <c r="G255" s="132" t="s">
        <v>176</v>
      </c>
      <c r="H255" s="177">
        <v>222</v>
      </c>
      <c r="I255" s="137">
        <v>0</v>
      </c>
      <c r="J255" s="137">
        <v>0</v>
      </c>
      <c r="K255" s="137">
        <v>0</v>
      </c>
      <c r="L255" s="137">
        <v>0</v>
      </c>
    </row>
    <row r="256" spans="1:12" ht="25.5" hidden="1" customHeight="1">
      <c r="A256" s="130">
        <v>3</v>
      </c>
      <c r="B256" s="131">
        <v>2</v>
      </c>
      <c r="C256" s="131">
        <v>1</v>
      </c>
      <c r="D256" s="131">
        <v>3</v>
      </c>
      <c r="E256" s="131">
        <v>1</v>
      </c>
      <c r="F256" s="133">
        <v>2</v>
      </c>
      <c r="G256" s="132" t="s">
        <v>177</v>
      </c>
      <c r="H256" s="177">
        <v>223</v>
      </c>
      <c r="I256" s="185">
        <v>0</v>
      </c>
      <c r="J256" s="182">
        <v>0</v>
      </c>
      <c r="K256" s="185">
        <v>0</v>
      </c>
      <c r="L256" s="185">
        <v>0</v>
      </c>
    </row>
    <row r="257" spans="1:12" hidden="1">
      <c r="A257" s="130">
        <v>3</v>
      </c>
      <c r="B257" s="131">
        <v>2</v>
      </c>
      <c r="C257" s="131">
        <v>1</v>
      </c>
      <c r="D257" s="131">
        <v>4</v>
      </c>
      <c r="E257" s="131"/>
      <c r="F257" s="133"/>
      <c r="G257" s="132" t="s">
        <v>178</v>
      </c>
      <c r="H257" s="177">
        <v>224</v>
      </c>
      <c r="I257" s="119">
        <f>I258</f>
        <v>0</v>
      </c>
      <c r="J257" s="120">
        <f>J258</f>
        <v>0</v>
      </c>
      <c r="K257" s="119">
        <f>K258</f>
        <v>0</v>
      </c>
      <c r="L257" s="120">
        <f>L258</f>
        <v>0</v>
      </c>
    </row>
    <row r="258" spans="1:12" hidden="1">
      <c r="A258" s="125">
        <v>3</v>
      </c>
      <c r="B258" s="123">
        <v>2</v>
      </c>
      <c r="C258" s="123">
        <v>1</v>
      </c>
      <c r="D258" s="123">
        <v>4</v>
      </c>
      <c r="E258" s="123">
        <v>1</v>
      </c>
      <c r="F258" s="126"/>
      <c r="G258" s="124" t="s">
        <v>178</v>
      </c>
      <c r="H258" s="177">
        <v>225</v>
      </c>
      <c r="I258" s="140">
        <f>SUM(I259:I260)</f>
        <v>0</v>
      </c>
      <c r="J258" s="162">
        <f>SUM(J259:J260)</f>
        <v>0</v>
      </c>
      <c r="K258" s="141">
        <f>SUM(K259:K260)</f>
        <v>0</v>
      </c>
      <c r="L258" s="141">
        <f>SUM(L259:L260)</f>
        <v>0</v>
      </c>
    </row>
    <row r="259" spans="1:12" ht="25.5" hidden="1" customHeight="1">
      <c r="A259" s="130">
        <v>3</v>
      </c>
      <c r="B259" s="131">
        <v>2</v>
      </c>
      <c r="C259" s="131">
        <v>1</v>
      </c>
      <c r="D259" s="131">
        <v>4</v>
      </c>
      <c r="E259" s="131">
        <v>1</v>
      </c>
      <c r="F259" s="133">
        <v>1</v>
      </c>
      <c r="G259" s="132" t="s">
        <v>179</v>
      </c>
      <c r="H259" s="177">
        <v>226</v>
      </c>
      <c r="I259" s="137">
        <v>0</v>
      </c>
      <c r="J259" s="137">
        <v>0</v>
      </c>
      <c r="K259" s="137">
        <v>0</v>
      </c>
      <c r="L259" s="137">
        <v>0</v>
      </c>
    </row>
    <row r="260" spans="1:12" ht="25.5" hidden="1" customHeight="1">
      <c r="A260" s="130">
        <v>3</v>
      </c>
      <c r="B260" s="131">
        <v>2</v>
      </c>
      <c r="C260" s="131">
        <v>1</v>
      </c>
      <c r="D260" s="131">
        <v>4</v>
      </c>
      <c r="E260" s="131">
        <v>1</v>
      </c>
      <c r="F260" s="133">
        <v>2</v>
      </c>
      <c r="G260" s="132" t="s">
        <v>180</v>
      </c>
      <c r="H260" s="177">
        <v>227</v>
      </c>
      <c r="I260" s="137">
        <v>0</v>
      </c>
      <c r="J260" s="137">
        <v>0</v>
      </c>
      <c r="K260" s="137">
        <v>0</v>
      </c>
      <c r="L260" s="137">
        <v>0</v>
      </c>
    </row>
    <row r="261" spans="1:12" hidden="1">
      <c r="A261" s="130">
        <v>3</v>
      </c>
      <c r="B261" s="131">
        <v>2</v>
      </c>
      <c r="C261" s="131">
        <v>1</v>
      </c>
      <c r="D261" s="131">
        <v>5</v>
      </c>
      <c r="E261" s="131"/>
      <c r="F261" s="133"/>
      <c r="G261" s="132" t="s">
        <v>181</v>
      </c>
      <c r="H261" s="177">
        <v>228</v>
      </c>
      <c r="I261" s="119">
        <f t="shared" ref="I261:L262" si="24">I262</f>
        <v>0</v>
      </c>
      <c r="J261" s="160">
        <f t="shared" si="24"/>
        <v>0</v>
      </c>
      <c r="K261" s="120">
        <f t="shared" si="24"/>
        <v>0</v>
      </c>
      <c r="L261" s="120">
        <f t="shared" si="24"/>
        <v>0</v>
      </c>
    </row>
    <row r="262" spans="1:12" hidden="1">
      <c r="A262" s="130">
        <v>3</v>
      </c>
      <c r="B262" s="131">
        <v>2</v>
      </c>
      <c r="C262" s="131">
        <v>1</v>
      </c>
      <c r="D262" s="131">
        <v>5</v>
      </c>
      <c r="E262" s="131">
        <v>1</v>
      </c>
      <c r="F262" s="133"/>
      <c r="G262" s="132" t="s">
        <v>181</v>
      </c>
      <c r="H262" s="177">
        <v>229</v>
      </c>
      <c r="I262" s="120">
        <f t="shared" si="24"/>
        <v>0</v>
      </c>
      <c r="J262" s="160">
        <f t="shared" si="24"/>
        <v>0</v>
      </c>
      <c r="K262" s="120">
        <f t="shared" si="24"/>
        <v>0</v>
      </c>
      <c r="L262" s="120">
        <f t="shared" si="24"/>
        <v>0</v>
      </c>
    </row>
    <row r="263" spans="1:12" hidden="1">
      <c r="A263" s="151">
        <v>3</v>
      </c>
      <c r="B263" s="152">
        <v>2</v>
      </c>
      <c r="C263" s="152">
        <v>1</v>
      </c>
      <c r="D263" s="152">
        <v>5</v>
      </c>
      <c r="E263" s="152">
        <v>1</v>
      </c>
      <c r="F263" s="153">
        <v>1</v>
      </c>
      <c r="G263" s="132" t="s">
        <v>181</v>
      </c>
      <c r="H263" s="177">
        <v>230</v>
      </c>
      <c r="I263" s="185">
        <v>0</v>
      </c>
      <c r="J263" s="185">
        <v>0</v>
      </c>
      <c r="K263" s="185">
        <v>0</v>
      </c>
      <c r="L263" s="185">
        <v>0</v>
      </c>
    </row>
    <row r="264" spans="1:12" hidden="1">
      <c r="A264" s="130">
        <v>3</v>
      </c>
      <c r="B264" s="131">
        <v>2</v>
      </c>
      <c r="C264" s="131">
        <v>1</v>
      </c>
      <c r="D264" s="131">
        <v>6</v>
      </c>
      <c r="E264" s="131"/>
      <c r="F264" s="133"/>
      <c r="G264" s="132" t="s">
        <v>182</v>
      </c>
      <c r="H264" s="177">
        <v>231</v>
      </c>
      <c r="I264" s="119">
        <f t="shared" ref="I264:L265" si="25">I265</f>
        <v>0</v>
      </c>
      <c r="J264" s="160">
        <f t="shared" si="25"/>
        <v>0</v>
      </c>
      <c r="K264" s="120">
        <f t="shared" si="25"/>
        <v>0</v>
      </c>
      <c r="L264" s="120">
        <f t="shared" si="25"/>
        <v>0</v>
      </c>
    </row>
    <row r="265" spans="1:12" hidden="1">
      <c r="A265" s="130">
        <v>3</v>
      </c>
      <c r="B265" s="130">
        <v>2</v>
      </c>
      <c r="C265" s="131">
        <v>1</v>
      </c>
      <c r="D265" s="131">
        <v>6</v>
      </c>
      <c r="E265" s="131">
        <v>1</v>
      </c>
      <c r="F265" s="133"/>
      <c r="G265" s="132" t="s">
        <v>182</v>
      </c>
      <c r="H265" s="177">
        <v>232</v>
      </c>
      <c r="I265" s="119">
        <f t="shared" si="25"/>
        <v>0</v>
      </c>
      <c r="J265" s="160">
        <f t="shared" si="25"/>
        <v>0</v>
      </c>
      <c r="K265" s="120">
        <f t="shared" si="25"/>
        <v>0</v>
      </c>
      <c r="L265" s="120">
        <f t="shared" si="25"/>
        <v>0</v>
      </c>
    </row>
    <row r="266" spans="1:12" hidden="1">
      <c r="A266" s="125">
        <v>3</v>
      </c>
      <c r="B266" s="125">
        <v>2</v>
      </c>
      <c r="C266" s="131">
        <v>1</v>
      </c>
      <c r="D266" s="131">
        <v>6</v>
      </c>
      <c r="E266" s="131">
        <v>1</v>
      </c>
      <c r="F266" s="133">
        <v>1</v>
      </c>
      <c r="G266" s="132" t="s">
        <v>182</v>
      </c>
      <c r="H266" s="177">
        <v>233</v>
      </c>
      <c r="I266" s="185">
        <v>0</v>
      </c>
      <c r="J266" s="185">
        <v>0</v>
      </c>
      <c r="K266" s="185">
        <v>0</v>
      </c>
      <c r="L266" s="185">
        <v>0</v>
      </c>
    </row>
    <row r="267" spans="1:12" hidden="1">
      <c r="A267" s="130">
        <v>3</v>
      </c>
      <c r="B267" s="130">
        <v>2</v>
      </c>
      <c r="C267" s="131">
        <v>1</v>
      </c>
      <c r="D267" s="131">
        <v>7</v>
      </c>
      <c r="E267" s="131"/>
      <c r="F267" s="133"/>
      <c r="G267" s="132" t="s">
        <v>183</v>
      </c>
      <c r="H267" s="177">
        <v>234</v>
      </c>
      <c r="I267" s="119">
        <f>I268</f>
        <v>0</v>
      </c>
      <c r="J267" s="160">
        <f>J268</f>
        <v>0</v>
      </c>
      <c r="K267" s="120">
        <f>K268</f>
        <v>0</v>
      </c>
      <c r="L267" s="120">
        <f>L268</f>
        <v>0</v>
      </c>
    </row>
    <row r="268" spans="1:12" hidden="1">
      <c r="A268" s="130">
        <v>3</v>
      </c>
      <c r="B268" s="131">
        <v>2</v>
      </c>
      <c r="C268" s="131">
        <v>1</v>
      </c>
      <c r="D268" s="131">
        <v>7</v>
      </c>
      <c r="E268" s="131">
        <v>1</v>
      </c>
      <c r="F268" s="133"/>
      <c r="G268" s="132" t="s">
        <v>183</v>
      </c>
      <c r="H268" s="177">
        <v>235</v>
      </c>
      <c r="I268" s="119">
        <f>I269+I270</f>
        <v>0</v>
      </c>
      <c r="J268" s="119">
        <f>J269+J270</f>
        <v>0</v>
      </c>
      <c r="K268" s="119">
        <f>K269+K270</f>
        <v>0</v>
      </c>
      <c r="L268" s="119">
        <f>L269+L270</f>
        <v>0</v>
      </c>
    </row>
    <row r="269" spans="1:12" ht="25.5" hidden="1" customHeight="1">
      <c r="A269" s="130">
        <v>3</v>
      </c>
      <c r="B269" s="131">
        <v>2</v>
      </c>
      <c r="C269" s="131">
        <v>1</v>
      </c>
      <c r="D269" s="131">
        <v>7</v>
      </c>
      <c r="E269" s="131">
        <v>1</v>
      </c>
      <c r="F269" s="133">
        <v>1</v>
      </c>
      <c r="G269" s="132" t="s">
        <v>184</v>
      </c>
      <c r="H269" s="177">
        <v>236</v>
      </c>
      <c r="I269" s="136">
        <v>0</v>
      </c>
      <c r="J269" s="137">
        <v>0</v>
      </c>
      <c r="K269" s="137">
        <v>0</v>
      </c>
      <c r="L269" s="137">
        <v>0</v>
      </c>
    </row>
    <row r="270" spans="1:12" ht="25.5" hidden="1" customHeight="1">
      <c r="A270" s="130">
        <v>3</v>
      </c>
      <c r="B270" s="131">
        <v>2</v>
      </c>
      <c r="C270" s="131">
        <v>1</v>
      </c>
      <c r="D270" s="131">
        <v>7</v>
      </c>
      <c r="E270" s="131">
        <v>1</v>
      </c>
      <c r="F270" s="133">
        <v>2</v>
      </c>
      <c r="G270" s="132" t="s">
        <v>185</v>
      </c>
      <c r="H270" s="177">
        <v>237</v>
      </c>
      <c r="I270" s="137">
        <v>0</v>
      </c>
      <c r="J270" s="137">
        <v>0</v>
      </c>
      <c r="K270" s="137">
        <v>0</v>
      </c>
      <c r="L270" s="137">
        <v>0</v>
      </c>
    </row>
    <row r="271" spans="1:12" ht="38.25" hidden="1" customHeight="1">
      <c r="A271" s="130">
        <v>3</v>
      </c>
      <c r="B271" s="131">
        <v>2</v>
      </c>
      <c r="C271" s="131">
        <v>2</v>
      </c>
      <c r="D271" s="194"/>
      <c r="E271" s="194"/>
      <c r="F271" s="195"/>
      <c r="G271" s="132" t="s">
        <v>186</v>
      </c>
      <c r="H271" s="177">
        <v>238</v>
      </c>
      <c r="I271" s="119">
        <f>SUM(I272+I281+I285+I289+I293+I296+I299)</f>
        <v>0</v>
      </c>
      <c r="J271" s="160">
        <f>SUM(J272+J281+J285+J289+J293+J296+J299)</f>
        <v>0</v>
      </c>
      <c r="K271" s="120">
        <f>SUM(K272+K281+K285+K289+K293+K296+K299)</f>
        <v>0</v>
      </c>
      <c r="L271" s="120">
        <f>SUM(L272+L281+L285+L289+L293+L296+L299)</f>
        <v>0</v>
      </c>
    </row>
    <row r="272" spans="1:12" hidden="1">
      <c r="A272" s="130">
        <v>3</v>
      </c>
      <c r="B272" s="131">
        <v>2</v>
      </c>
      <c r="C272" s="131">
        <v>2</v>
      </c>
      <c r="D272" s="131">
        <v>1</v>
      </c>
      <c r="E272" s="131"/>
      <c r="F272" s="133"/>
      <c r="G272" s="132" t="s">
        <v>187</v>
      </c>
      <c r="H272" s="177">
        <v>239</v>
      </c>
      <c r="I272" s="119">
        <f>I273</f>
        <v>0</v>
      </c>
      <c r="J272" s="119">
        <f>J273</f>
        <v>0</v>
      </c>
      <c r="K272" s="119">
        <f>K273</f>
        <v>0</v>
      </c>
      <c r="L272" s="119">
        <f>L273</f>
        <v>0</v>
      </c>
    </row>
    <row r="273" spans="1:12" hidden="1">
      <c r="A273" s="134">
        <v>3</v>
      </c>
      <c r="B273" s="130">
        <v>2</v>
      </c>
      <c r="C273" s="131">
        <v>2</v>
      </c>
      <c r="D273" s="131">
        <v>1</v>
      </c>
      <c r="E273" s="131">
        <v>1</v>
      </c>
      <c r="F273" s="133"/>
      <c r="G273" s="132" t="s">
        <v>165</v>
      </c>
      <c r="H273" s="177">
        <v>240</v>
      </c>
      <c r="I273" s="119">
        <f>SUM(I274)</f>
        <v>0</v>
      </c>
      <c r="J273" s="119">
        <f>SUM(J274)</f>
        <v>0</v>
      </c>
      <c r="K273" s="119">
        <f>SUM(K274)</f>
        <v>0</v>
      </c>
      <c r="L273" s="119">
        <f>SUM(L274)</f>
        <v>0</v>
      </c>
    </row>
    <row r="274" spans="1:12" hidden="1">
      <c r="A274" s="134">
        <v>3</v>
      </c>
      <c r="B274" s="130">
        <v>2</v>
      </c>
      <c r="C274" s="131">
        <v>2</v>
      </c>
      <c r="D274" s="131">
        <v>1</v>
      </c>
      <c r="E274" s="131">
        <v>1</v>
      </c>
      <c r="F274" s="133">
        <v>1</v>
      </c>
      <c r="G274" s="132" t="s">
        <v>165</v>
      </c>
      <c r="H274" s="177">
        <v>241</v>
      </c>
      <c r="I274" s="137">
        <v>0</v>
      </c>
      <c r="J274" s="137">
        <v>0</v>
      </c>
      <c r="K274" s="137">
        <v>0</v>
      </c>
      <c r="L274" s="137">
        <v>0</v>
      </c>
    </row>
    <row r="275" spans="1:12" hidden="1">
      <c r="A275" s="134">
        <v>3</v>
      </c>
      <c r="B275" s="130">
        <v>2</v>
      </c>
      <c r="C275" s="131">
        <v>2</v>
      </c>
      <c r="D275" s="131">
        <v>1</v>
      </c>
      <c r="E275" s="131">
        <v>2</v>
      </c>
      <c r="F275" s="133"/>
      <c r="G275" s="132" t="s">
        <v>188</v>
      </c>
      <c r="H275" s="177">
        <v>242</v>
      </c>
      <c r="I275" s="119">
        <f>SUM(I276:I277)</f>
        <v>0</v>
      </c>
      <c r="J275" s="119">
        <f>SUM(J276:J277)</f>
        <v>0</v>
      </c>
      <c r="K275" s="119">
        <f>SUM(K276:K277)</f>
        <v>0</v>
      </c>
      <c r="L275" s="119">
        <f>SUM(L276:L277)</f>
        <v>0</v>
      </c>
    </row>
    <row r="276" spans="1:12" hidden="1">
      <c r="A276" s="134">
        <v>3</v>
      </c>
      <c r="B276" s="130">
        <v>2</v>
      </c>
      <c r="C276" s="131">
        <v>2</v>
      </c>
      <c r="D276" s="131">
        <v>1</v>
      </c>
      <c r="E276" s="131">
        <v>2</v>
      </c>
      <c r="F276" s="133">
        <v>1</v>
      </c>
      <c r="G276" s="132" t="s">
        <v>167</v>
      </c>
      <c r="H276" s="177">
        <v>243</v>
      </c>
      <c r="I276" s="137">
        <v>0</v>
      </c>
      <c r="J276" s="136">
        <v>0</v>
      </c>
      <c r="K276" s="137">
        <v>0</v>
      </c>
      <c r="L276" s="137">
        <v>0</v>
      </c>
    </row>
    <row r="277" spans="1:12" hidden="1">
      <c r="A277" s="134">
        <v>3</v>
      </c>
      <c r="B277" s="130">
        <v>2</v>
      </c>
      <c r="C277" s="131">
        <v>2</v>
      </c>
      <c r="D277" s="131">
        <v>1</v>
      </c>
      <c r="E277" s="131">
        <v>2</v>
      </c>
      <c r="F277" s="133">
        <v>2</v>
      </c>
      <c r="G277" s="132" t="s">
        <v>168</v>
      </c>
      <c r="H277" s="177">
        <v>244</v>
      </c>
      <c r="I277" s="137">
        <v>0</v>
      </c>
      <c r="J277" s="136">
        <v>0</v>
      </c>
      <c r="K277" s="137">
        <v>0</v>
      </c>
      <c r="L277" s="137">
        <v>0</v>
      </c>
    </row>
    <row r="278" spans="1:12" hidden="1">
      <c r="A278" s="134">
        <v>3</v>
      </c>
      <c r="B278" s="130">
        <v>2</v>
      </c>
      <c r="C278" s="131">
        <v>2</v>
      </c>
      <c r="D278" s="131">
        <v>1</v>
      </c>
      <c r="E278" s="131">
        <v>3</v>
      </c>
      <c r="F278" s="133"/>
      <c r="G278" s="132" t="s">
        <v>169</v>
      </c>
      <c r="H278" s="177">
        <v>245</v>
      </c>
      <c r="I278" s="119">
        <f>SUM(I279:I280)</f>
        <v>0</v>
      </c>
      <c r="J278" s="119">
        <f>SUM(J279:J280)</f>
        <v>0</v>
      </c>
      <c r="K278" s="119">
        <f>SUM(K279:K280)</f>
        <v>0</v>
      </c>
      <c r="L278" s="119">
        <f>SUM(L279:L280)</f>
        <v>0</v>
      </c>
    </row>
    <row r="279" spans="1:12" hidden="1">
      <c r="A279" s="134">
        <v>3</v>
      </c>
      <c r="B279" s="130">
        <v>2</v>
      </c>
      <c r="C279" s="131">
        <v>2</v>
      </c>
      <c r="D279" s="131">
        <v>1</v>
      </c>
      <c r="E279" s="131">
        <v>3</v>
      </c>
      <c r="F279" s="133">
        <v>1</v>
      </c>
      <c r="G279" s="132" t="s">
        <v>170</v>
      </c>
      <c r="H279" s="177">
        <v>246</v>
      </c>
      <c r="I279" s="137">
        <v>0</v>
      </c>
      <c r="J279" s="136">
        <v>0</v>
      </c>
      <c r="K279" s="137">
        <v>0</v>
      </c>
      <c r="L279" s="137">
        <v>0</v>
      </c>
    </row>
    <row r="280" spans="1:12" hidden="1">
      <c r="A280" s="134">
        <v>3</v>
      </c>
      <c r="B280" s="130">
        <v>2</v>
      </c>
      <c r="C280" s="131">
        <v>2</v>
      </c>
      <c r="D280" s="131">
        <v>1</v>
      </c>
      <c r="E280" s="131">
        <v>3</v>
      </c>
      <c r="F280" s="133">
        <v>2</v>
      </c>
      <c r="G280" s="132" t="s">
        <v>189</v>
      </c>
      <c r="H280" s="177">
        <v>247</v>
      </c>
      <c r="I280" s="137">
        <v>0</v>
      </c>
      <c r="J280" s="136">
        <v>0</v>
      </c>
      <c r="K280" s="137">
        <v>0</v>
      </c>
      <c r="L280" s="137">
        <v>0</v>
      </c>
    </row>
    <row r="281" spans="1:12" ht="25.5" hidden="1" customHeight="1">
      <c r="A281" s="134">
        <v>3</v>
      </c>
      <c r="B281" s="130">
        <v>2</v>
      </c>
      <c r="C281" s="131">
        <v>2</v>
      </c>
      <c r="D281" s="131">
        <v>2</v>
      </c>
      <c r="E281" s="131"/>
      <c r="F281" s="133"/>
      <c r="G281" s="132" t="s">
        <v>190</v>
      </c>
      <c r="H281" s="177">
        <v>248</v>
      </c>
      <c r="I281" s="119">
        <f>I282</f>
        <v>0</v>
      </c>
      <c r="J281" s="120">
        <f>J282</f>
        <v>0</v>
      </c>
      <c r="K281" s="119">
        <f>K282</f>
        <v>0</v>
      </c>
      <c r="L281" s="120">
        <f>L282</f>
        <v>0</v>
      </c>
    </row>
    <row r="282" spans="1:12" ht="25.5" hidden="1" customHeight="1">
      <c r="A282" s="130">
        <v>3</v>
      </c>
      <c r="B282" s="131">
        <v>2</v>
      </c>
      <c r="C282" s="123">
        <v>2</v>
      </c>
      <c r="D282" s="123">
        <v>2</v>
      </c>
      <c r="E282" s="123">
        <v>1</v>
      </c>
      <c r="F282" s="126"/>
      <c r="G282" s="132" t="s">
        <v>190</v>
      </c>
      <c r="H282" s="177">
        <v>249</v>
      </c>
      <c r="I282" s="140">
        <f>SUM(I283:I284)</f>
        <v>0</v>
      </c>
      <c r="J282" s="162">
        <f>SUM(J283:J284)</f>
        <v>0</v>
      </c>
      <c r="K282" s="141">
        <f>SUM(K283:K284)</f>
        <v>0</v>
      </c>
      <c r="L282" s="141">
        <f>SUM(L283:L284)</f>
        <v>0</v>
      </c>
    </row>
    <row r="283" spans="1:12" ht="25.5" hidden="1" customHeight="1">
      <c r="A283" s="130">
        <v>3</v>
      </c>
      <c r="B283" s="131">
        <v>2</v>
      </c>
      <c r="C283" s="131">
        <v>2</v>
      </c>
      <c r="D283" s="131">
        <v>2</v>
      </c>
      <c r="E283" s="131">
        <v>1</v>
      </c>
      <c r="F283" s="133">
        <v>1</v>
      </c>
      <c r="G283" s="132" t="s">
        <v>191</v>
      </c>
      <c r="H283" s="177">
        <v>250</v>
      </c>
      <c r="I283" s="137">
        <v>0</v>
      </c>
      <c r="J283" s="137">
        <v>0</v>
      </c>
      <c r="K283" s="137">
        <v>0</v>
      </c>
      <c r="L283" s="137">
        <v>0</v>
      </c>
    </row>
    <row r="284" spans="1:12" ht="25.5" hidden="1" customHeight="1">
      <c r="A284" s="130">
        <v>3</v>
      </c>
      <c r="B284" s="131">
        <v>2</v>
      </c>
      <c r="C284" s="131">
        <v>2</v>
      </c>
      <c r="D284" s="131">
        <v>2</v>
      </c>
      <c r="E284" s="131">
        <v>1</v>
      </c>
      <c r="F284" s="133">
        <v>2</v>
      </c>
      <c r="G284" s="134" t="s">
        <v>192</v>
      </c>
      <c r="H284" s="177">
        <v>251</v>
      </c>
      <c r="I284" s="137">
        <v>0</v>
      </c>
      <c r="J284" s="137">
        <v>0</v>
      </c>
      <c r="K284" s="137">
        <v>0</v>
      </c>
      <c r="L284" s="137">
        <v>0</v>
      </c>
    </row>
    <row r="285" spans="1:12" ht="25.5" hidden="1" customHeight="1">
      <c r="A285" s="130">
        <v>3</v>
      </c>
      <c r="B285" s="131">
        <v>2</v>
      </c>
      <c r="C285" s="131">
        <v>2</v>
      </c>
      <c r="D285" s="131">
        <v>3</v>
      </c>
      <c r="E285" s="131"/>
      <c r="F285" s="133"/>
      <c r="G285" s="132" t="s">
        <v>193</v>
      </c>
      <c r="H285" s="177">
        <v>252</v>
      </c>
      <c r="I285" s="119">
        <f>I286</f>
        <v>0</v>
      </c>
      <c r="J285" s="160">
        <f>J286</f>
        <v>0</v>
      </c>
      <c r="K285" s="120">
        <f>K286</f>
        <v>0</v>
      </c>
      <c r="L285" s="120">
        <f>L286</f>
        <v>0</v>
      </c>
    </row>
    <row r="286" spans="1:12" ht="25.5" hidden="1" customHeight="1">
      <c r="A286" s="125">
        <v>3</v>
      </c>
      <c r="B286" s="131">
        <v>2</v>
      </c>
      <c r="C286" s="131">
        <v>2</v>
      </c>
      <c r="D286" s="131">
        <v>3</v>
      </c>
      <c r="E286" s="131">
        <v>1</v>
      </c>
      <c r="F286" s="133"/>
      <c r="G286" s="132" t="s">
        <v>193</v>
      </c>
      <c r="H286" s="177">
        <v>253</v>
      </c>
      <c r="I286" s="119">
        <f>I287+I288</f>
        <v>0</v>
      </c>
      <c r="J286" s="119">
        <f>J287+J288</f>
        <v>0</v>
      </c>
      <c r="K286" s="119">
        <f>K287+K288</f>
        <v>0</v>
      </c>
      <c r="L286" s="119">
        <f>L287+L288</f>
        <v>0</v>
      </c>
    </row>
    <row r="287" spans="1:12" ht="25.5" hidden="1" customHeight="1">
      <c r="A287" s="125">
        <v>3</v>
      </c>
      <c r="B287" s="131">
        <v>2</v>
      </c>
      <c r="C287" s="131">
        <v>2</v>
      </c>
      <c r="D287" s="131">
        <v>3</v>
      </c>
      <c r="E287" s="131">
        <v>1</v>
      </c>
      <c r="F287" s="133">
        <v>1</v>
      </c>
      <c r="G287" s="132" t="s">
        <v>194</v>
      </c>
      <c r="H287" s="177">
        <v>254</v>
      </c>
      <c r="I287" s="137">
        <v>0</v>
      </c>
      <c r="J287" s="137">
        <v>0</v>
      </c>
      <c r="K287" s="137">
        <v>0</v>
      </c>
      <c r="L287" s="137">
        <v>0</v>
      </c>
    </row>
    <row r="288" spans="1:12" ht="25.5" hidden="1" customHeight="1">
      <c r="A288" s="125">
        <v>3</v>
      </c>
      <c r="B288" s="131">
        <v>2</v>
      </c>
      <c r="C288" s="131">
        <v>2</v>
      </c>
      <c r="D288" s="131">
        <v>3</v>
      </c>
      <c r="E288" s="131">
        <v>1</v>
      </c>
      <c r="F288" s="133">
        <v>2</v>
      </c>
      <c r="G288" s="132" t="s">
        <v>195</v>
      </c>
      <c r="H288" s="177">
        <v>255</v>
      </c>
      <c r="I288" s="137">
        <v>0</v>
      </c>
      <c r="J288" s="137">
        <v>0</v>
      </c>
      <c r="K288" s="137">
        <v>0</v>
      </c>
      <c r="L288" s="137">
        <v>0</v>
      </c>
    </row>
    <row r="289" spans="1:12" hidden="1">
      <c r="A289" s="130">
        <v>3</v>
      </c>
      <c r="B289" s="131">
        <v>2</v>
      </c>
      <c r="C289" s="131">
        <v>2</v>
      </c>
      <c r="D289" s="131">
        <v>4</v>
      </c>
      <c r="E289" s="131"/>
      <c r="F289" s="133"/>
      <c r="G289" s="132" t="s">
        <v>196</v>
      </c>
      <c r="H289" s="177">
        <v>256</v>
      </c>
      <c r="I289" s="119">
        <f>I290</f>
        <v>0</v>
      </c>
      <c r="J289" s="160">
        <f>J290</f>
        <v>0</v>
      </c>
      <c r="K289" s="120">
        <f>K290</f>
        <v>0</v>
      </c>
      <c r="L289" s="120">
        <f>L290</f>
        <v>0</v>
      </c>
    </row>
    <row r="290" spans="1:12" hidden="1">
      <c r="A290" s="130">
        <v>3</v>
      </c>
      <c r="B290" s="131">
        <v>2</v>
      </c>
      <c r="C290" s="131">
        <v>2</v>
      </c>
      <c r="D290" s="131">
        <v>4</v>
      </c>
      <c r="E290" s="131">
        <v>1</v>
      </c>
      <c r="F290" s="133"/>
      <c r="G290" s="132" t="s">
        <v>196</v>
      </c>
      <c r="H290" s="177">
        <v>257</v>
      </c>
      <c r="I290" s="119">
        <f>SUM(I291:I292)</f>
        <v>0</v>
      </c>
      <c r="J290" s="160">
        <f>SUM(J291:J292)</f>
        <v>0</v>
      </c>
      <c r="K290" s="120">
        <f>SUM(K291:K292)</f>
        <v>0</v>
      </c>
      <c r="L290" s="120">
        <f>SUM(L291:L292)</f>
        <v>0</v>
      </c>
    </row>
    <row r="291" spans="1:12" ht="25.5" hidden="1" customHeight="1">
      <c r="A291" s="130">
        <v>3</v>
      </c>
      <c r="B291" s="131">
        <v>2</v>
      </c>
      <c r="C291" s="131">
        <v>2</v>
      </c>
      <c r="D291" s="131">
        <v>4</v>
      </c>
      <c r="E291" s="131">
        <v>1</v>
      </c>
      <c r="F291" s="133">
        <v>1</v>
      </c>
      <c r="G291" s="132" t="s">
        <v>197</v>
      </c>
      <c r="H291" s="177">
        <v>258</v>
      </c>
      <c r="I291" s="137">
        <v>0</v>
      </c>
      <c r="J291" s="137">
        <v>0</v>
      </c>
      <c r="K291" s="137">
        <v>0</v>
      </c>
      <c r="L291" s="137">
        <v>0</v>
      </c>
    </row>
    <row r="292" spans="1:12" ht="25.5" hidden="1" customHeight="1">
      <c r="A292" s="125">
        <v>3</v>
      </c>
      <c r="B292" s="123">
        <v>2</v>
      </c>
      <c r="C292" s="123">
        <v>2</v>
      </c>
      <c r="D292" s="123">
        <v>4</v>
      </c>
      <c r="E292" s="123">
        <v>1</v>
      </c>
      <c r="F292" s="126">
        <v>2</v>
      </c>
      <c r="G292" s="134" t="s">
        <v>198</v>
      </c>
      <c r="H292" s="177">
        <v>259</v>
      </c>
      <c r="I292" s="137">
        <v>0</v>
      </c>
      <c r="J292" s="137">
        <v>0</v>
      </c>
      <c r="K292" s="137">
        <v>0</v>
      </c>
      <c r="L292" s="137">
        <v>0</v>
      </c>
    </row>
    <row r="293" spans="1:12" hidden="1">
      <c r="A293" s="130">
        <v>3</v>
      </c>
      <c r="B293" s="131">
        <v>2</v>
      </c>
      <c r="C293" s="131">
        <v>2</v>
      </c>
      <c r="D293" s="131">
        <v>5</v>
      </c>
      <c r="E293" s="131"/>
      <c r="F293" s="133"/>
      <c r="G293" s="132" t="s">
        <v>199</v>
      </c>
      <c r="H293" s="177">
        <v>260</v>
      </c>
      <c r="I293" s="119">
        <f t="shared" ref="I293:L294" si="26">I294</f>
        <v>0</v>
      </c>
      <c r="J293" s="160">
        <f t="shared" si="26"/>
        <v>0</v>
      </c>
      <c r="K293" s="120">
        <f t="shared" si="26"/>
        <v>0</v>
      </c>
      <c r="L293" s="120">
        <f t="shared" si="26"/>
        <v>0</v>
      </c>
    </row>
    <row r="294" spans="1:12" hidden="1">
      <c r="A294" s="130">
        <v>3</v>
      </c>
      <c r="B294" s="131">
        <v>2</v>
      </c>
      <c r="C294" s="131">
        <v>2</v>
      </c>
      <c r="D294" s="131">
        <v>5</v>
      </c>
      <c r="E294" s="131">
        <v>1</v>
      </c>
      <c r="F294" s="133"/>
      <c r="G294" s="132" t="s">
        <v>199</v>
      </c>
      <c r="H294" s="177">
        <v>261</v>
      </c>
      <c r="I294" s="119">
        <f t="shared" si="26"/>
        <v>0</v>
      </c>
      <c r="J294" s="160">
        <f t="shared" si="26"/>
        <v>0</v>
      </c>
      <c r="K294" s="120">
        <f t="shared" si="26"/>
        <v>0</v>
      </c>
      <c r="L294" s="120">
        <f t="shared" si="26"/>
        <v>0</v>
      </c>
    </row>
    <row r="295" spans="1:12" hidden="1">
      <c r="A295" s="130">
        <v>3</v>
      </c>
      <c r="B295" s="131">
        <v>2</v>
      </c>
      <c r="C295" s="131">
        <v>2</v>
      </c>
      <c r="D295" s="131">
        <v>5</v>
      </c>
      <c r="E295" s="131">
        <v>1</v>
      </c>
      <c r="F295" s="133">
        <v>1</v>
      </c>
      <c r="G295" s="132" t="s">
        <v>199</v>
      </c>
      <c r="H295" s="177">
        <v>262</v>
      </c>
      <c r="I295" s="137">
        <v>0</v>
      </c>
      <c r="J295" s="137">
        <v>0</v>
      </c>
      <c r="K295" s="137">
        <v>0</v>
      </c>
      <c r="L295" s="137">
        <v>0</v>
      </c>
    </row>
    <row r="296" spans="1:12" hidden="1">
      <c r="A296" s="130">
        <v>3</v>
      </c>
      <c r="B296" s="131">
        <v>2</v>
      </c>
      <c r="C296" s="131">
        <v>2</v>
      </c>
      <c r="D296" s="131">
        <v>6</v>
      </c>
      <c r="E296" s="131"/>
      <c r="F296" s="133"/>
      <c r="G296" s="132" t="s">
        <v>182</v>
      </c>
      <c r="H296" s="177">
        <v>263</v>
      </c>
      <c r="I296" s="119">
        <f t="shared" ref="I296:L297" si="27">I297</f>
        <v>0</v>
      </c>
      <c r="J296" s="196">
        <f t="shared" si="27"/>
        <v>0</v>
      </c>
      <c r="K296" s="120">
        <f t="shared" si="27"/>
        <v>0</v>
      </c>
      <c r="L296" s="120">
        <f t="shared" si="27"/>
        <v>0</v>
      </c>
    </row>
    <row r="297" spans="1:12" hidden="1">
      <c r="A297" s="130">
        <v>3</v>
      </c>
      <c r="B297" s="131">
        <v>2</v>
      </c>
      <c r="C297" s="131">
        <v>2</v>
      </c>
      <c r="D297" s="131">
        <v>6</v>
      </c>
      <c r="E297" s="131">
        <v>1</v>
      </c>
      <c r="F297" s="133"/>
      <c r="G297" s="132" t="s">
        <v>182</v>
      </c>
      <c r="H297" s="177">
        <v>264</v>
      </c>
      <c r="I297" s="119">
        <f t="shared" si="27"/>
        <v>0</v>
      </c>
      <c r="J297" s="196">
        <f t="shared" si="27"/>
        <v>0</v>
      </c>
      <c r="K297" s="120">
        <f t="shared" si="27"/>
        <v>0</v>
      </c>
      <c r="L297" s="120">
        <f t="shared" si="27"/>
        <v>0</v>
      </c>
    </row>
    <row r="298" spans="1:12" hidden="1">
      <c r="A298" s="130">
        <v>3</v>
      </c>
      <c r="B298" s="152">
        <v>2</v>
      </c>
      <c r="C298" s="152">
        <v>2</v>
      </c>
      <c r="D298" s="131">
        <v>6</v>
      </c>
      <c r="E298" s="152">
        <v>1</v>
      </c>
      <c r="F298" s="153">
        <v>1</v>
      </c>
      <c r="G298" s="154" t="s">
        <v>182</v>
      </c>
      <c r="H298" s="177">
        <v>265</v>
      </c>
      <c r="I298" s="137">
        <v>0</v>
      </c>
      <c r="J298" s="137">
        <v>0</v>
      </c>
      <c r="K298" s="137">
        <v>0</v>
      </c>
      <c r="L298" s="137">
        <v>0</v>
      </c>
    </row>
    <row r="299" spans="1:12" hidden="1">
      <c r="A299" s="134">
        <v>3</v>
      </c>
      <c r="B299" s="130">
        <v>2</v>
      </c>
      <c r="C299" s="131">
        <v>2</v>
      </c>
      <c r="D299" s="131">
        <v>7</v>
      </c>
      <c r="E299" s="131"/>
      <c r="F299" s="133"/>
      <c r="G299" s="132" t="s">
        <v>183</v>
      </c>
      <c r="H299" s="177">
        <v>266</v>
      </c>
      <c r="I299" s="119">
        <f>I300</f>
        <v>0</v>
      </c>
      <c r="J299" s="196">
        <f>J300</f>
        <v>0</v>
      </c>
      <c r="K299" s="120">
        <f>K300</f>
        <v>0</v>
      </c>
      <c r="L299" s="120">
        <f>L300</f>
        <v>0</v>
      </c>
    </row>
    <row r="300" spans="1:12" hidden="1">
      <c r="A300" s="134">
        <v>3</v>
      </c>
      <c r="B300" s="130">
        <v>2</v>
      </c>
      <c r="C300" s="131">
        <v>2</v>
      </c>
      <c r="D300" s="131">
        <v>7</v>
      </c>
      <c r="E300" s="131">
        <v>1</v>
      </c>
      <c r="F300" s="133"/>
      <c r="G300" s="132" t="s">
        <v>183</v>
      </c>
      <c r="H300" s="177">
        <v>267</v>
      </c>
      <c r="I300" s="119">
        <f>I301+I302</f>
        <v>0</v>
      </c>
      <c r="J300" s="119">
        <f>J301+J302</f>
        <v>0</v>
      </c>
      <c r="K300" s="119">
        <f>K301+K302</f>
        <v>0</v>
      </c>
      <c r="L300" s="119">
        <f>L301+L302</f>
        <v>0</v>
      </c>
    </row>
    <row r="301" spans="1:12" ht="25.5" hidden="1" customHeight="1">
      <c r="A301" s="134">
        <v>3</v>
      </c>
      <c r="B301" s="130">
        <v>2</v>
      </c>
      <c r="C301" s="130">
        <v>2</v>
      </c>
      <c r="D301" s="131">
        <v>7</v>
      </c>
      <c r="E301" s="131">
        <v>1</v>
      </c>
      <c r="F301" s="133">
        <v>1</v>
      </c>
      <c r="G301" s="132" t="s">
        <v>184</v>
      </c>
      <c r="H301" s="177">
        <v>268</v>
      </c>
      <c r="I301" s="137">
        <v>0</v>
      </c>
      <c r="J301" s="137">
        <v>0</v>
      </c>
      <c r="K301" s="137">
        <v>0</v>
      </c>
      <c r="L301" s="137">
        <v>0</v>
      </c>
    </row>
    <row r="302" spans="1:12" ht="25.5" hidden="1" customHeight="1">
      <c r="A302" s="134">
        <v>3</v>
      </c>
      <c r="B302" s="130">
        <v>2</v>
      </c>
      <c r="C302" s="130">
        <v>2</v>
      </c>
      <c r="D302" s="131">
        <v>7</v>
      </c>
      <c r="E302" s="131">
        <v>1</v>
      </c>
      <c r="F302" s="133">
        <v>2</v>
      </c>
      <c r="G302" s="132" t="s">
        <v>185</v>
      </c>
      <c r="H302" s="177">
        <v>269</v>
      </c>
      <c r="I302" s="137">
        <v>0</v>
      </c>
      <c r="J302" s="137">
        <v>0</v>
      </c>
      <c r="K302" s="137">
        <v>0</v>
      </c>
      <c r="L302" s="137">
        <v>0</v>
      </c>
    </row>
    <row r="303" spans="1:12" ht="25.5" hidden="1" customHeight="1">
      <c r="A303" s="138">
        <v>3</v>
      </c>
      <c r="B303" s="138">
        <v>3</v>
      </c>
      <c r="C303" s="115"/>
      <c r="D303" s="116"/>
      <c r="E303" s="116"/>
      <c r="F303" s="118"/>
      <c r="G303" s="117" t="s">
        <v>200</v>
      </c>
      <c r="H303" s="177">
        <v>270</v>
      </c>
      <c r="I303" s="119">
        <f>SUM(I304+I336)</f>
        <v>0</v>
      </c>
      <c r="J303" s="196">
        <f>SUM(J304+J336)</f>
        <v>0</v>
      </c>
      <c r="K303" s="120">
        <f>SUM(K304+K336)</f>
        <v>0</v>
      </c>
      <c r="L303" s="120">
        <f>SUM(L304+L336)</f>
        <v>0</v>
      </c>
    </row>
    <row r="304" spans="1:12" ht="38.25" hidden="1" customHeight="1">
      <c r="A304" s="134">
        <v>3</v>
      </c>
      <c r="B304" s="134">
        <v>3</v>
      </c>
      <c r="C304" s="130">
        <v>1</v>
      </c>
      <c r="D304" s="131"/>
      <c r="E304" s="131"/>
      <c r="F304" s="133"/>
      <c r="G304" s="132" t="s">
        <v>201</v>
      </c>
      <c r="H304" s="177">
        <v>271</v>
      </c>
      <c r="I304" s="119">
        <f>SUM(I305+I314+I318+I322+I326+I329+I332)</f>
        <v>0</v>
      </c>
      <c r="J304" s="196">
        <f>SUM(J305+J314+J318+J322+J326+J329+J332)</f>
        <v>0</v>
      </c>
      <c r="K304" s="120">
        <f>SUM(K305+K314+K318+K322+K326+K329+K332)</f>
        <v>0</v>
      </c>
      <c r="L304" s="120">
        <f>SUM(L305+L314+L318+L322+L326+L329+L332)</f>
        <v>0</v>
      </c>
    </row>
    <row r="305" spans="1:12" hidden="1">
      <c r="A305" s="134">
        <v>3</v>
      </c>
      <c r="B305" s="134">
        <v>3</v>
      </c>
      <c r="C305" s="130">
        <v>1</v>
      </c>
      <c r="D305" s="131">
        <v>1</v>
      </c>
      <c r="E305" s="131"/>
      <c r="F305" s="133"/>
      <c r="G305" s="132" t="s">
        <v>187</v>
      </c>
      <c r="H305" s="177">
        <v>272</v>
      </c>
      <c r="I305" s="119">
        <f>SUM(I306+I308+I311)</f>
        <v>0</v>
      </c>
      <c r="J305" s="119">
        <f>SUM(J306+J308+J311)</f>
        <v>0</v>
      </c>
      <c r="K305" s="119">
        <f>SUM(K306+K308+K311)</f>
        <v>0</v>
      </c>
      <c r="L305" s="119">
        <f>SUM(L306+L308+L311)</f>
        <v>0</v>
      </c>
    </row>
    <row r="306" spans="1:12" hidden="1">
      <c r="A306" s="134">
        <v>3</v>
      </c>
      <c r="B306" s="134">
        <v>3</v>
      </c>
      <c r="C306" s="130">
        <v>1</v>
      </c>
      <c r="D306" s="131">
        <v>1</v>
      </c>
      <c r="E306" s="131">
        <v>1</v>
      </c>
      <c r="F306" s="133"/>
      <c r="G306" s="132" t="s">
        <v>165</v>
      </c>
      <c r="H306" s="177">
        <v>273</v>
      </c>
      <c r="I306" s="119">
        <f>SUM(I307:I307)</f>
        <v>0</v>
      </c>
      <c r="J306" s="196">
        <f>SUM(J307:J307)</f>
        <v>0</v>
      </c>
      <c r="K306" s="120">
        <f>SUM(K307:K307)</f>
        <v>0</v>
      </c>
      <c r="L306" s="120">
        <f>SUM(L307:L307)</f>
        <v>0</v>
      </c>
    </row>
    <row r="307" spans="1:12" hidden="1">
      <c r="A307" s="134">
        <v>3</v>
      </c>
      <c r="B307" s="134">
        <v>3</v>
      </c>
      <c r="C307" s="130">
        <v>1</v>
      </c>
      <c r="D307" s="131">
        <v>1</v>
      </c>
      <c r="E307" s="131">
        <v>1</v>
      </c>
      <c r="F307" s="133">
        <v>1</v>
      </c>
      <c r="G307" s="132" t="s">
        <v>165</v>
      </c>
      <c r="H307" s="177">
        <v>274</v>
      </c>
      <c r="I307" s="137">
        <v>0</v>
      </c>
      <c r="J307" s="137">
        <v>0</v>
      </c>
      <c r="K307" s="137">
        <v>0</v>
      </c>
      <c r="L307" s="137">
        <v>0</v>
      </c>
    </row>
    <row r="308" spans="1:12" hidden="1">
      <c r="A308" s="134">
        <v>3</v>
      </c>
      <c r="B308" s="134">
        <v>3</v>
      </c>
      <c r="C308" s="130">
        <v>1</v>
      </c>
      <c r="D308" s="131">
        <v>1</v>
      </c>
      <c r="E308" s="131">
        <v>2</v>
      </c>
      <c r="F308" s="133"/>
      <c r="G308" s="132" t="s">
        <v>188</v>
      </c>
      <c r="H308" s="177">
        <v>275</v>
      </c>
      <c r="I308" s="119">
        <f>SUM(I309:I310)</f>
        <v>0</v>
      </c>
      <c r="J308" s="119">
        <f>SUM(J309:J310)</f>
        <v>0</v>
      </c>
      <c r="K308" s="119">
        <f>SUM(K309:K310)</f>
        <v>0</v>
      </c>
      <c r="L308" s="119">
        <f>SUM(L309:L310)</f>
        <v>0</v>
      </c>
    </row>
    <row r="309" spans="1:12" hidden="1">
      <c r="A309" s="134">
        <v>3</v>
      </c>
      <c r="B309" s="134">
        <v>3</v>
      </c>
      <c r="C309" s="130">
        <v>1</v>
      </c>
      <c r="D309" s="131">
        <v>1</v>
      </c>
      <c r="E309" s="131">
        <v>2</v>
      </c>
      <c r="F309" s="133">
        <v>1</v>
      </c>
      <c r="G309" s="132" t="s">
        <v>167</v>
      </c>
      <c r="H309" s="177">
        <v>276</v>
      </c>
      <c r="I309" s="137">
        <v>0</v>
      </c>
      <c r="J309" s="137">
        <v>0</v>
      </c>
      <c r="K309" s="137">
        <v>0</v>
      </c>
      <c r="L309" s="137">
        <v>0</v>
      </c>
    </row>
    <row r="310" spans="1:12" hidden="1">
      <c r="A310" s="134">
        <v>3</v>
      </c>
      <c r="B310" s="134">
        <v>3</v>
      </c>
      <c r="C310" s="130">
        <v>1</v>
      </c>
      <c r="D310" s="131">
        <v>1</v>
      </c>
      <c r="E310" s="131">
        <v>2</v>
      </c>
      <c r="F310" s="133">
        <v>2</v>
      </c>
      <c r="G310" s="132" t="s">
        <v>168</v>
      </c>
      <c r="H310" s="177">
        <v>277</v>
      </c>
      <c r="I310" s="137">
        <v>0</v>
      </c>
      <c r="J310" s="137">
        <v>0</v>
      </c>
      <c r="K310" s="137">
        <v>0</v>
      </c>
      <c r="L310" s="137">
        <v>0</v>
      </c>
    </row>
    <row r="311" spans="1:12" hidden="1">
      <c r="A311" s="134">
        <v>3</v>
      </c>
      <c r="B311" s="134">
        <v>3</v>
      </c>
      <c r="C311" s="130">
        <v>1</v>
      </c>
      <c r="D311" s="131">
        <v>1</v>
      </c>
      <c r="E311" s="131">
        <v>3</v>
      </c>
      <c r="F311" s="133"/>
      <c r="G311" s="132" t="s">
        <v>169</v>
      </c>
      <c r="H311" s="177">
        <v>278</v>
      </c>
      <c r="I311" s="119">
        <f>SUM(I312:I313)</f>
        <v>0</v>
      </c>
      <c r="J311" s="119">
        <f>SUM(J312:J313)</f>
        <v>0</v>
      </c>
      <c r="K311" s="119">
        <f>SUM(K312:K313)</f>
        <v>0</v>
      </c>
      <c r="L311" s="119">
        <f>SUM(L312:L313)</f>
        <v>0</v>
      </c>
    </row>
    <row r="312" spans="1:12" hidden="1">
      <c r="A312" s="134">
        <v>3</v>
      </c>
      <c r="B312" s="134">
        <v>3</v>
      </c>
      <c r="C312" s="130">
        <v>1</v>
      </c>
      <c r="D312" s="131">
        <v>1</v>
      </c>
      <c r="E312" s="131">
        <v>3</v>
      </c>
      <c r="F312" s="133">
        <v>1</v>
      </c>
      <c r="G312" s="132" t="s">
        <v>170</v>
      </c>
      <c r="H312" s="177">
        <v>279</v>
      </c>
      <c r="I312" s="137">
        <v>0</v>
      </c>
      <c r="J312" s="137">
        <v>0</v>
      </c>
      <c r="K312" s="137">
        <v>0</v>
      </c>
      <c r="L312" s="137">
        <v>0</v>
      </c>
    </row>
    <row r="313" spans="1:12" hidden="1">
      <c r="A313" s="134">
        <v>3</v>
      </c>
      <c r="B313" s="134">
        <v>3</v>
      </c>
      <c r="C313" s="130">
        <v>1</v>
      </c>
      <c r="D313" s="131">
        <v>1</v>
      </c>
      <c r="E313" s="131">
        <v>3</v>
      </c>
      <c r="F313" s="133">
        <v>2</v>
      </c>
      <c r="G313" s="132" t="s">
        <v>189</v>
      </c>
      <c r="H313" s="177">
        <v>280</v>
      </c>
      <c r="I313" s="137">
        <v>0</v>
      </c>
      <c r="J313" s="137">
        <v>0</v>
      </c>
      <c r="K313" s="137">
        <v>0</v>
      </c>
      <c r="L313" s="137">
        <v>0</v>
      </c>
    </row>
    <row r="314" spans="1:12" hidden="1">
      <c r="A314" s="150">
        <v>3</v>
      </c>
      <c r="B314" s="125">
        <v>3</v>
      </c>
      <c r="C314" s="130">
        <v>1</v>
      </c>
      <c r="D314" s="131">
        <v>2</v>
      </c>
      <c r="E314" s="131"/>
      <c r="F314" s="133"/>
      <c r="G314" s="132" t="s">
        <v>202</v>
      </c>
      <c r="H314" s="177">
        <v>281</v>
      </c>
      <c r="I314" s="119">
        <f>I315</f>
        <v>0</v>
      </c>
      <c r="J314" s="196">
        <f>J315</f>
        <v>0</v>
      </c>
      <c r="K314" s="120">
        <f>K315</f>
        <v>0</v>
      </c>
      <c r="L314" s="120">
        <f>L315</f>
        <v>0</v>
      </c>
    </row>
    <row r="315" spans="1:12" hidden="1">
      <c r="A315" s="150">
        <v>3</v>
      </c>
      <c r="B315" s="150">
        <v>3</v>
      </c>
      <c r="C315" s="125">
        <v>1</v>
      </c>
      <c r="D315" s="123">
        <v>2</v>
      </c>
      <c r="E315" s="123">
        <v>1</v>
      </c>
      <c r="F315" s="126"/>
      <c r="G315" s="132" t="s">
        <v>202</v>
      </c>
      <c r="H315" s="177">
        <v>282</v>
      </c>
      <c r="I315" s="140">
        <f>SUM(I316:I317)</f>
        <v>0</v>
      </c>
      <c r="J315" s="197">
        <f>SUM(J316:J317)</f>
        <v>0</v>
      </c>
      <c r="K315" s="141">
        <f>SUM(K316:K317)</f>
        <v>0</v>
      </c>
      <c r="L315" s="141">
        <f>SUM(L316:L317)</f>
        <v>0</v>
      </c>
    </row>
    <row r="316" spans="1:12" ht="25.5" hidden="1" customHeight="1">
      <c r="A316" s="134">
        <v>3</v>
      </c>
      <c r="B316" s="134">
        <v>3</v>
      </c>
      <c r="C316" s="130">
        <v>1</v>
      </c>
      <c r="D316" s="131">
        <v>2</v>
      </c>
      <c r="E316" s="131">
        <v>1</v>
      </c>
      <c r="F316" s="133">
        <v>1</v>
      </c>
      <c r="G316" s="132" t="s">
        <v>203</v>
      </c>
      <c r="H316" s="177">
        <v>283</v>
      </c>
      <c r="I316" s="137">
        <v>0</v>
      </c>
      <c r="J316" s="137">
        <v>0</v>
      </c>
      <c r="K316" s="137">
        <v>0</v>
      </c>
      <c r="L316" s="137">
        <v>0</v>
      </c>
    </row>
    <row r="317" spans="1:12" hidden="1">
      <c r="A317" s="142">
        <v>3</v>
      </c>
      <c r="B317" s="180">
        <v>3</v>
      </c>
      <c r="C317" s="151">
        <v>1</v>
      </c>
      <c r="D317" s="152">
        <v>2</v>
      </c>
      <c r="E317" s="152">
        <v>1</v>
      </c>
      <c r="F317" s="153">
        <v>2</v>
      </c>
      <c r="G317" s="154" t="s">
        <v>204</v>
      </c>
      <c r="H317" s="177">
        <v>284</v>
      </c>
      <c r="I317" s="137">
        <v>0</v>
      </c>
      <c r="J317" s="137">
        <v>0</v>
      </c>
      <c r="K317" s="137">
        <v>0</v>
      </c>
      <c r="L317" s="137">
        <v>0</v>
      </c>
    </row>
    <row r="318" spans="1:12" ht="25.5" hidden="1" customHeight="1">
      <c r="A318" s="130">
        <v>3</v>
      </c>
      <c r="B318" s="132">
        <v>3</v>
      </c>
      <c r="C318" s="130">
        <v>1</v>
      </c>
      <c r="D318" s="131">
        <v>3</v>
      </c>
      <c r="E318" s="131"/>
      <c r="F318" s="133"/>
      <c r="G318" s="132" t="s">
        <v>205</v>
      </c>
      <c r="H318" s="177">
        <v>285</v>
      </c>
      <c r="I318" s="119">
        <f>I319</f>
        <v>0</v>
      </c>
      <c r="J318" s="196">
        <f>J319</f>
        <v>0</v>
      </c>
      <c r="K318" s="120">
        <f>K319</f>
        <v>0</v>
      </c>
      <c r="L318" s="120">
        <f>L319</f>
        <v>0</v>
      </c>
    </row>
    <row r="319" spans="1:12" ht="25.5" hidden="1" customHeight="1">
      <c r="A319" s="130">
        <v>3</v>
      </c>
      <c r="B319" s="154">
        <v>3</v>
      </c>
      <c r="C319" s="151">
        <v>1</v>
      </c>
      <c r="D319" s="152">
        <v>3</v>
      </c>
      <c r="E319" s="152">
        <v>1</v>
      </c>
      <c r="F319" s="153"/>
      <c r="G319" s="132" t="s">
        <v>205</v>
      </c>
      <c r="H319" s="177">
        <v>286</v>
      </c>
      <c r="I319" s="120">
        <f>I320+I321</f>
        <v>0</v>
      </c>
      <c r="J319" s="120">
        <f>J320+J321</f>
        <v>0</v>
      </c>
      <c r="K319" s="120">
        <f>K320+K321</f>
        <v>0</v>
      </c>
      <c r="L319" s="120">
        <f>L320+L321</f>
        <v>0</v>
      </c>
    </row>
    <row r="320" spans="1:12" ht="25.5" hidden="1" customHeight="1">
      <c r="A320" s="130">
        <v>3</v>
      </c>
      <c r="B320" s="132">
        <v>3</v>
      </c>
      <c r="C320" s="130">
        <v>1</v>
      </c>
      <c r="D320" s="131">
        <v>3</v>
      </c>
      <c r="E320" s="131">
        <v>1</v>
      </c>
      <c r="F320" s="133">
        <v>1</v>
      </c>
      <c r="G320" s="132" t="s">
        <v>206</v>
      </c>
      <c r="H320" s="177">
        <v>287</v>
      </c>
      <c r="I320" s="185">
        <v>0</v>
      </c>
      <c r="J320" s="185">
        <v>0</v>
      </c>
      <c r="K320" s="185">
        <v>0</v>
      </c>
      <c r="L320" s="184">
        <v>0</v>
      </c>
    </row>
    <row r="321" spans="1:12" ht="25.5" hidden="1" customHeight="1">
      <c r="A321" s="130">
        <v>3</v>
      </c>
      <c r="B321" s="132">
        <v>3</v>
      </c>
      <c r="C321" s="130">
        <v>1</v>
      </c>
      <c r="D321" s="131">
        <v>3</v>
      </c>
      <c r="E321" s="131">
        <v>1</v>
      </c>
      <c r="F321" s="133">
        <v>2</v>
      </c>
      <c r="G321" s="132" t="s">
        <v>207</v>
      </c>
      <c r="H321" s="177">
        <v>288</v>
      </c>
      <c r="I321" s="137">
        <v>0</v>
      </c>
      <c r="J321" s="137">
        <v>0</v>
      </c>
      <c r="K321" s="137">
        <v>0</v>
      </c>
      <c r="L321" s="137">
        <v>0</v>
      </c>
    </row>
    <row r="322" spans="1:12" hidden="1">
      <c r="A322" s="130">
        <v>3</v>
      </c>
      <c r="B322" s="132">
        <v>3</v>
      </c>
      <c r="C322" s="130">
        <v>1</v>
      </c>
      <c r="D322" s="131">
        <v>4</v>
      </c>
      <c r="E322" s="131"/>
      <c r="F322" s="133"/>
      <c r="G322" s="132" t="s">
        <v>208</v>
      </c>
      <c r="H322" s="177">
        <v>289</v>
      </c>
      <c r="I322" s="119">
        <f>I323</f>
        <v>0</v>
      </c>
      <c r="J322" s="196">
        <f>J323</f>
        <v>0</v>
      </c>
      <c r="K322" s="120">
        <f>K323</f>
        <v>0</v>
      </c>
      <c r="L322" s="120">
        <f>L323</f>
        <v>0</v>
      </c>
    </row>
    <row r="323" spans="1:12" hidden="1">
      <c r="A323" s="134">
        <v>3</v>
      </c>
      <c r="B323" s="130">
        <v>3</v>
      </c>
      <c r="C323" s="131">
        <v>1</v>
      </c>
      <c r="D323" s="131">
        <v>4</v>
      </c>
      <c r="E323" s="131">
        <v>1</v>
      </c>
      <c r="F323" s="133"/>
      <c r="G323" s="132" t="s">
        <v>208</v>
      </c>
      <c r="H323" s="177">
        <v>290</v>
      </c>
      <c r="I323" s="119">
        <f>SUM(I324:I325)</f>
        <v>0</v>
      </c>
      <c r="J323" s="119">
        <f>SUM(J324:J325)</f>
        <v>0</v>
      </c>
      <c r="K323" s="119">
        <f>SUM(K324:K325)</f>
        <v>0</v>
      </c>
      <c r="L323" s="119">
        <f>SUM(L324:L325)</f>
        <v>0</v>
      </c>
    </row>
    <row r="324" spans="1:12" hidden="1">
      <c r="A324" s="134">
        <v>3</v>
      </c>
      <c r="B324" s="130">
        <v>3</v>
      </c>
      <c r="C324" s="131">
        <v>1</v>
      </c>
      <c r="D324" s="131">
        <v>4</v>
      </c>
      <c r="E324" s="131">
        <v>1</v>
      </c>
      <c r="F324" s="133">
        <v>1</v>
      </c>
      <c r="G324" s="132" t="s">
        <v>209</v>
      </c>
      <c r="H324" s="177">
        <v>291</v>
      </c>
      <c r="I324" s="136">
        <v>0</v>
      </c>
      <c r="J324" s="137">
        <v>0</v>
      </c>
      <c r="K324" s="137">
        <v>0</v>
      </c>
      <c r="L324" s="136">
        <v>0</v>
      </c>
    </row>
    <row r="325" spans="1:12" hidden="1">
      <c r="A325" s="130">
        <v>3</v>
      </c>
      <c r="B325" s="131">
        <v>3</v>
      </c>
      <c r="C325" s="131">
        <v>1</v>
      </c>
      <c r="D325" s="131">
        <v>4</v>
      </c>
      <c r="E325" s="131">
        <v>1</v>
      </c>
      <c r="F325" s="133">
        <v>2</v>
      </c>
      <c r="G325" s="132" t="s">
        <v>210</v>
      </c>
      <c r="H325" s="177">
        <v>292</v>
      </c>
      <c r="I325" s="137">
        <v>0</v>
      </c>
      <c r="J325" s="185">
        <v>0</v>
      </c>
      <c r="K325" s="185">
        <v>0</v>
      </c>
      <c r="L325" s="184">
        <v>0</v>
      </c>
    </row>
    <row r="326" spans="1:12" hidden="1">
      <c r="A326" s="130">
        <v>3</v>
      </c>
      <c r="B326" s="131">
        <v>3</v>
      </c>
      <c r="C326" s="131">
        <v>1</v>
      </c>
      <c r="D326" s="131">
        <v>5</v>
      </c>
      <c r="E326" s="131"/>
      <c r="F326" s="133"/>
      <c r="G326" s="132" t="s">
        <v>211</v>
      </c>
      <c r="H326" s="177">
        <v>293</v>
      </c>
      <c r="I326" s="141">
        <f t="shared" ref="I326:L327" si="28">I327</f>
        <v>0</v>
      </c>
      <c r="J326" s="196">
        <f t="shared" si="28"/>
        <v>0</v>
      </c>
      <c r="K326" s="120">
        <f t="shared" si="28"/>
        <v>0</v>
      </c>
      <c r="L326" s="120">
        <f t="shared" si="28"/>
        <v>0</v>
      </c>
    </row>
    <row r="327" spans="1:12" hidden="1">
      <c r="A327" s="125">
        <v>3</v>
      </c>
      <c r="B327" s="152">
        <v>3</v>
      </c>
      <c r="C327" s="152">
        <v>1</v>
      </c>
      <c r="D327" s="152">
        <v>5</v>
      </c>
      <c r="E327" s="152">
        <v>1</v>
      </c>
      <c r="F327" s="153"/>
      <c r="G327" s="132" t="s">
        <v>211</v>
      </c>
      <c r="H327" s="177">
        <v>294</v>
      </c>
      <c r="I327" s="120">
        <f t="shared" si="28"/>
        <v>0</v>
      </c>
      <c r="J327" s="197">
        <f t="shared" si="28"/>
        <v>0</v>
      </c>
      <c r="K327" s="141">
        <f t="shared" si="28"/>
        <v>0</v>
      </c>
      <c r="L327" s="141">
        <f t="shared" si="28"/>
        <v>0</v>
      </c>
    </row>
    <row r="328" spans="1:12" hidden="1">
      <c r="A328" s="130">
        <v>3</v>
      </c>
      <c r="B328" s="131">
        <v>3</v>
      </c>
      <c r="C328" s="131">
        <v>1</v>
      </c>
      <c r="D328" s="131">
        <v>5</v>
      </c>
      <c r="E328" s="131">
        <v>1</v>
      </c>
      <c r="F328" s="133">
        <v>1</v>
      </c>
      <c r="G328" s="132" t="s">
        <v>212</v>
      </c>
      <c r="H328" s="177">
        <v>295</v>
      </c>
      <c r="I328" s="137">
        <v>0</v>
      </c>
      <c r="J328" s="185">
        <v>0</v>
      </c>
      <c r="K328" s="185">
        <v>0</v>
      </c>
      <c r="L328" s="184">
        <v>0</v>
      </c>
    </row>
    <row r="329" spans="1:12" hidden="1">
      <c r="A329" s="130">
        <v>3</v>
      </c>
      <c r="B329" s="131">
        <v>3</v>
      </c>
      <c r="C329" s="131">
        <v>1</v>
      </c>
      <c r="D329" s="131">
        <v>6</v>
      </c>
      <c r="E329" s="131"/>
      <c r="F329" s="133"/>
      <c r="G329" s="132" t="s">
        <v>182</v>
      </c>
      <c r="H329" s="177">
        <v>296</v>
      </c>
      <c r="I329" s="120">
        <f t="shared" ref="I329:L330" si="29">I330</f>
        <v>0</v>
      </c>
      <c r="J329" s="196">
        <f t="shared" si="29"/>
        <v>0</v>
      </c>
      <c r="K329" s="120">
        <f t="shared" si="29"/>
        <v>0</v>
      </c>
      <c r="L329" s="120">
        <f t="shared" si="29"/>
        <v>0</v>
      </c>
    </row>
    <row r="330" spans="1:12" hidden="1">
      <c r="A330" s="130">
        <v>3</v>
      </c>
      <c r="B330" s="131">
        <v>3</v>
      </c>
      <c r="C330" s="131">
        <v>1</v>
      </c>
      <c r="D330" s="131">
        <v>6</v>
      </c>
      <c r="E330" s="131">
        <v>1</v>
      </c>
      <c r="F330" s="133"/>
      <c r="G330" s="132" t="s">
        <v>182</v>
      </c>
      <c r="H330" s="177">
        <v>297</v>
      </c>
      <c r="I330" s="119">
        <f t="shared" si="29"/>
        <v>0</v>
      </c>
      <c r="J330" s="196">
        <f t="shared" si="29"/>
        <v>0</v>
      </c>
      <c r="K330" s="120">
        <f t="shared" si="29"/>
        <v>0</v>
      </c>
      <c r="L330" s="120">
        <f t="shared" si="29"/>
        <v>0</v>
      </c>
    </row>
    <row r="331" spans="1:12" hidden="1">
      <c r="A331" s="130">
        <v>3</v>
      </c>
      <c r="B331" s="131">
        <v>3</v>
      </c>
      <c r="C331" s="131">
        <v>1</v>
      </c>
      <c r="D331" s="131">
        <v>6</v>
      </c>
      <c r="E331" s="131">
        <v>1</v>
      </c>
      <c r="F331" s="133">
        <v>1</v>
      </c>
      <c r="G331" s="132" t="s">
        <v>182</v>
      </c>
      <c r="H331" s="177">
        <v>298</v>
      </c>
      <c r="I331" s="185">
        <v>0</v>
      </c>
      <c r="J331" s="185">
        <v>0</v>
      </c>
      <c r="K331" s="185">
        <v>0</v>
      </c>
      <c r="L331" s="184">
        <v>0</v>
      </c>
    </row>
    <row r="332" spans="1:12" hidden="1">
      <c r="A332" s="130">
        <v>3</v>
      </c>
      <c r="B332" s="131">
        <v>3</v>
      </c>
      <c r="C332" s="131">
        <v>1</v>
      </c>
      <c r="D332" s="131">
        <v>7</v>
      </c>
      <c r="E332" s="131"/>
      <c r="F332" s="133"/>
      <c r="G332" s="132" t="s">
        <v>213</v>
      </c>
      <c r="H332" s="177">
        <v>299</v>
      </c>
      <c r="I332" s="119">
        <f>I333</f>
        <v>0</v>
      </c>
      <c r="J332" s="196">
        <f>J333</f>
        <v>0</v>
      </c>
      <c r="K332" s="120">
        <f>K333</f>
        <v>0</v>
      </c>
      <c r="L332" s="120">
        <f>L333</f>
        <v>0</v>
      </c>
    </row>
    <row r="333" spans="1:12" hidden="1">
      <c r="A333" s="130">
        <v>3</v>
      </c>
      <c r="B333" s="131">
        <v>3</v>
      </c>
      <c r="C333" s="131">
        <v>1</v>
      </c>
      <c r="D333" s="131">
        <v>7</v>
      </c>
      <c r="E333" s="131">
        <v>1</v>
      </c>
      <c r="F333" s="133"/>
      <c r="G333" s="132" t="s">
        <v>213</v>
      </c>
      <c r="H333" s="177">
        <v>300</v>
      </c>
      <c r="I333" s="119">
        <f>I334+I335</f>
        <v>0</v>
      </c>
      <c r="J333" s="119">
        <f>J334+J335</f>
        <v>0</v>
      </c>
      <c r="K333" s="119">
        <f>K334+K335</f>
        <v>0</v>
      </c>
      <c r="L333" s="119">
        <f>L334+L335</f>
        <v>0</v>
      </c>
    </row>
    <row r="334" spans="1:12" ht="25.5" hidden="1" customHeight="1">
      <c r="A334" s="130">
        <v>3</v>
      </c>
      <c r="B334" s="131">
        <v>3</v>
      </c>
      <c r="C334" s="131">
        <v>1</v>
      </c>
      <c r="D334" s="131">
        <v>7</v>
      </c>
      <c r="E334" s="131">
        <v>1</v>
      </c>
      <c r="F334" s="133">
        <v>1</v>
      </c>
      <c r="G334" s="132" t="s">
        <v>214</v>
      </c>
      <c r="H334" s="177">
        <v>301</v>
      </c>
      <c r="I334" s="185">
        <v>0</v>
      </c>
      <c r="J334" s="185">
        <v>0</v>
      </c>
      <c r="K334" s="185">
        <v>0</v>
      </c>
      <c r="L334" s="184">
        <v>0</v>
      </c>
    </row>
    <row r="335" spans="1:12" ht="25.5" hidden="1" customHeight="1">
      <c r="A335" s="130">
        <v>3</v>
      </c>
      <c r="B335" s="131">
        <v>3</v>
      </c>
      <c r="C335" s="131">
        <v>1</v>
      </c>
      <c r="D335" s="131">
        <v>7</v>
      </c>
      <c r="E335" s="131">
        <v>1</v>
      </c>
      <c r="F335" s="133">
        <v>2</v>
      </c>
      <c r="G335" s="132" t="s">
        <v>215</v>
      </c>
      <c r="H335" s="177">
        <v>302</v>
      </c>
      <c r="I335" s="137">
        <v>0</v>
      </c>
      <c r="J335" s="137">
        <v>0</v>
      </c>
      <c r="K335" s="137">
        <v>0</v>
      </c>
      <c r="L335" s="137">
        <v>0</v>
      </c>
    </row>
    <row r="336" spans="1:12" ht="38.25" hidden="1" customHeight="1">
      <c r="A336" s="130">
        <v>3</v>
      </c>
      <c r="B336" s="131">
        <v>3</v>
      </c>
      <c r="C336" s="131">
        <v>2</v>
      </c>
      <c r="D336" s="131"/>
      <c r="E336" s="131"/>
      <c r="F336" s="133"/>
      <c r="G336" s="132" t="s">
        <v>216</v>
      </c>
      <c r="H336" s="177">
        <v>303</v>
      </c>
      <c r="I336" s="119">
        <f>SUM(I337+I346+I350+I354+I358+I361+I364)</f>
        <v>0</v>
      </c>
      <c r="J336" s="196">
        <f>SUM(J337+J346+J350+J354+J358+J361+J364)</f>
        <v>0</v>
      </c>
      <c r="K336" s="120">
        <f>SUM(K337+K346+K350+K354+K358+K361+K364)</f>
        <v>0</v>
      </c>
      <c r="L336" s="120">
        <f>SUM(L337+L346+L350+L354+L358+L361+L364)</f>
        <v>0</v>
      </c>
    </row>
    <row r="337" spans="1:15" hidden="1">
      <c r="A337" s="130">
        <v>3</v>
      </c>
      <c r="B337" s="131">
        <v>3</v>
      </c>
      <c r="C337" s="131">
        <v>2</v>
      </c>
      <c r="D337" s="131">
        <v>1</v>
      </c>
      <c r="E337" s="131"/>
      <c r="F337" s="133"/>
      <c r="G337" s="132" t="s">
        <v>164</v>
      </c>
      <c r="H337" s="177">
        <v>304</v>
      </c>
      <c r="I337" s="119">
        <f>I338</f>
        <v>0</v>
      </c>
      <c r="J337" s="196">
        <f>J338</f>
        <v>0</v>
      </c>
      <c r="K337" s="120">
        <f>K338</f>
        <v>0</v>
      </c>
      <c r="L337" s="120">
        <f>L338</f>
        <v>0</v>
      </c>
    </row>
    <row r="338" spans="1:15" hidden="1">
      <c r="A338" s="134">
        <v>3</v>
      </c>
      <c r="B338" s="130">
        <v>3</v>
      </c>
      <c r="C338" s="131">
        <v>2</v>
      </c>
      <c r="D338" s="132">
        <v>1</v>
      </c>
      <c r="E338" s="130">
        <v>1</v>
      </c>
      <c r="F338" s="133"/>
      <c r="G338" s="132" t="s">
        <v>164</v>
      </c>
      <c r="H338" s="177">
        <v>305</v>
      </c>
      <c r="I338" s="119">
        <f>SUM(I339:I339)</f>
        <v>0</v>
      </c>
      <c r="J338" s="119">
        <f>SUM(J339:J339)</f>
        <v>0</v>
      </c>
      <c r="K338" s="119">
        <f>SUM(K339:K339)</f>
        <v>0</v>
      </c>
      <c r="L338" s="119">
        <f>SUM(L339:L339)</f>
        <v>0</v>
      </c>
      <c r="M338" s="198"/>
      <c r="N338" s="198"/>
      <c r="O338" s="198"/>
    </row>
    <row r="339" spans="1:15" hidden="1">
      <c r="A339" s="134">
        <v>3</v>
      </c>
      <c r="B339" s="130">
        <v>3</v>
      </c>
      <c r="C339" s="131">
        <v>2</v>
      </c>
      <c r="D339" s="132">
        <v>1</v>
      </c>
      <c r="E339" s="130">
        <v>1</v>
      </c>
      <c r="F339" s="133">
        <v>1</v>
      </c>
      <c r="G339" s="132" t="s">
        <v>165</v>
      </c>
      <c r="H339" s="177">
        <v>306</v>
      </c>
      <c r="I339" s="185">
        <v>0</v>
      </c>
      <c r="J339" s="185">
        <v>0</v>
      </c>
      <c r="K339" s="185">
        <v>0</v>
      </c>
      <c r="L339" s="184">
        <v>0</v>
      </c>
    </row>
    <row r="340" spans="1:15" hidden="1">
      <c r="A340" s="134">
        <v>3</v>
      </c>
      <c r="B340" s="130">
        <v>3</v>
      </c>
      <c r="C340" s="131">
        <v>2</v>
      </c>
      <c r="D340" s="132">
        <v>1</v>
      </c>
      <c r="E340" s="130">
        <v>2</v>
      </c>
      <c r="F340" s="133"/>
      <c r="G340" s="154" t="s">
        <v>188</v>
      </c>
      <c r="H340" s="177">
        <v>307</v>
      </c>
      <c r="I340" s="119">
        <f>SUM(I341:I342)</f>
        <v>0</v>
      </c>
      <c r="J340" s="119">
        <f>SUM(J341:J342)</f>
        <v>0</v>
      </c>
      <c r="K340" s="119">
        <f>SUM(K341:K342)</f>
        <v>0</v>
      </c>
      <c r="L340" s="119">
        <f>SUM(L341:L342)</f>
        <v>0</v>
      </c>
    </row>
    <row r="341" spans="1:15" hidden="1">
      <c r="A341" s="134">
        <v>3</v>
      </c>
      <c r="B341" s="130">
        <v>3</v>
      </c>
      <c r="C341" s="131">
        <v>2</v>
      </c>
      <c r="D341" s="132">
        <v>1</v>
      </c>
      <c r="E341" s="130">
        <v>2</v>
      </c>
      <c r="F341" s="133">
        <v>1</v>
      </c>
      <c r="G341" s="154" t="s">
        <v>167</v>
      </c>
      <c r="H341" s="177">
        <v>308</v>
      </c>
      <c r="I341" s="185">
        <v>0</v>
      </c>
      <c r="J341" s="185">
        <v>0</v>
      </c>
      <c r="K341" s="185">
        <v>0</v>
      </c>
      <c r="L341" s="184">
        <v>0</v>
      </c>
    </row>
    <row r="342" spans="1:15" hidden="1">
      <c r="A342" s="134">
        <v>3</v>
      </c>
      <c r="B342" s="130">
        <v>3</v>
      </c>
      <c r="C342" s="131">
        <v>2</v>
      </c>
      <c r="D342" s="132">
        <v>1</v>
      </c>
      <c r="E342" s="130">
        <v>2</v>
      </c>
      <c r="F342" s="133">
        <v>2</v>
      </c>
      <c r="G342" s="154" t="s">
        <v>168</v>
      </c>
      <c r="H342" s="177">
        <v>309</v>
      </c>
      <c r="I342" s="137">
        <v>0</v>
      </c>
      <c r="J342" s="137">
        <v>0</v>
      </c>
      <c r="K342" s="137">
        <v>0</v>
      </c>
      <c r="L342" s="137">
        <v>0</v>
      </c>
    </row>
    <row r="343" spans="1:15" hidden="1">
      <c r="A343" s="134">
        <v>3</v>
      </c>
      <c r="B343" s="130">
        <v>3</v>
      </c>
      <c r="C343" s="131">
        <v>2</v>
      </c>
      <c r="D343" s="132">
        <v>1</v>
      </c>
      <c r="E343" s="130">
        <v>3</v>
      </c>
      <c r="F343" s="133"/>
      <c r="G343" s="154" t="s">
        <v>169</v>
      </c>
      <c r="H343" s="177">
        <v>310</v>
      </c>
      <c r="I343" s="119">
        <f>SUM(I344:I345)</f>
        <v>0</v>
      </c>
      <c r="J343" s="119">
        <f>SUM(J344:J345)</f>
        <v>0</v>
      </c>
      <c r="K343" s="119">
        <f>SUM(K344:K345)</f>
        <v>0</v>
      </c>
      <c r="L343" s="119">
        <f>SUM(L344:L345)</f>
        <v>0</v>
      </c>
    </row>
    <row r="344" spans="1:15" hidden="1">
      <c r="A344" s="134">
        <v>3</v>
      </c>
      <c r="B344" s="130">
        <v>3</v>
      </c>
      <c r="C344" s="131">
        <v>2</v>
      </c>
      <c r="D344" s="132">
        <v>1</v>
      </c>
      <c r="E344" s="130">
        <v>3</v>
      </c>
      <c r="F344" s="133">
        <v>1</v>
      </c>
      <c r="G344" s="154" t="s">
        <v>170</v>
      </c>
      <c r="H344" s="177">
        <v>311</v>
      </c>
      <c r="I344" s="137">
        <v>0</v>
      </c>
      <c r="J344" s="137">
        <v>0</v>
      </c>
      <c r="K344" s="137">
        <v>0</v>
      </c>
      <c r="L344" s="137">
        <v>0</v>
      </c>
    </row>
    <row r="345" spans="1:15" hidden="1">
      <c r="A345" s="134">
        <v>3</v>
      </c>
      <c r="B345" s="130">
        <v>3</v>
      </c>
      <c r="C345" s="131">
        <v>2</v>
      </c>
      <c r="D345" s="132">
        <v>1</v>
      </c>
      <c r="E345" s="130">
        <v>3</v>
      </c>
      <c r="F345" s="133">
        <v>2</v>
      </c>
      <c r="G345" s="154" t="s">
        <v>189</v>
      </c>
      <c r="H345" s="177">
        <v>312</v>
      </c>
      <c r="I345" s="155">
        <v>0</v>
      </c>
      <c r="J345" s="199">
        <v>0</v>
      </c>
      <c r="K345" s="155">
        <v>0</v>
      </c>
      <c r="L345" s="155">
        <v>0</v>
      </c>
    </row>
    <row r="346" spans="1:15" hidden="1">
      <c r="A346" s="142">
        <v>3</v>
      </c>
      <c r="B346" s="142">
        <v>3</v>
      </c>
      <c r="C346" s="151">
        <v>2</v>
      </c>
      <c r="D346" s="154">
        <v>2</v>
      </c>
      <c r="E346" s="151"/>
      <c r="F346" s="153"/>
      <c r="G346" s="154" t="s">
        <v>202</v>
      </c>
      <c r="H346" s="177">
        <v>313</v>
      </c>
      <c r="I346" s="147">
        <f>I347</f>
        <v>0</v>
      </c>
      <c r="J346" s="200">
        <f>J347</f>
        <v>0</v>
      </c>
      <c r="K346" s="148">
        <f>K347</f>
        <v>0</v>
      </c>
      <c r="L346" s="148">
        <f>L347</f>
        <v>0</v>
      </c>
    </row>
    <row r="347" spans="1:15" hidden="1">
      <c r="A347" s="134">
        <v>3</v>
      </c>
      <c r="B347" s="134">
        <v>3</v>
      </c>
      <c r="C347" s="130">
        <v>2</v>
      </c>
      <c r="D347" s="132">
        <v>2</v>
      </c>
      <c r="E347" s="130">
        <v>1</v>
      </c>
      <c r="F347" s="133"/>
      <c r="G347" s="154" t="s">
        <v>202</v>
      </c>
      <c r="H347" s="177">
        <v>314</v>
      </c>
      <c r="I347" s="119">
        <f>SUM(I348:I349)</f>
        <v>0</v>
      </c>
      <c r="J347" s="160">
        <f>SUM(J348:J349)</f>
        <v>0</v>
      </c>
      <c r="K347" s="120">
        <f>SUM(K348:K349)</f>
        <v>0</v>
      </c>
      <c r="L347" s="120">
        <f>SUM(L348:L349)</f>
        <v>0</v>
      </c>
    </row>
    <row r="348" spans="1:15" ht="25.5" hidden="1" customHeight="1">
      <c r="A348" s="134">
        <v>3</v>
      </c>
      <c r="B348" s="134">
        <v>3</v>
      </c>
      <c r="C348" s="130">
        <v>2</v>
      </c>
      <c r="D348" s="132">
        <v>2</v>
      </c>
      <c r="E348" s="134">
        <v>1</v>
      </c>
      <c r="F348" s="165">
        <v>1</v>
      </c>
      <c r="G348" s="132" t="s">
        <v>203</v>
      </c>
      <c r="H348" s="177">
        <v>315</v>
      </c>
      <c r="I348" s="137">
        <v>0</v>
      </c>
      <c r="J348" s="137">
        <v>0</v>
      </c>
      <c r="K348" s="137">
        <v>0</v>
      </c>
      <c r="L348" s="137">
        <v>0</v>
      </c>
    </row>
    <row r="349" spans="1:15" hidden="1">
      <c r="A349" s="142">
        <v>3</v>
      </c>
      <c r="B349" s="142">
        <v>3</v>
      </c>
      <c r="C349" s="143">
        <v>2</v>
      </c>
      <c r="D349" s="144">
        <v>2</v>
      </c>
      <c r="E349" s="145">
        <v>1</v>
      </c>
      <c r="F349" s="174">
        <v>2</v>
      </c>
      <c r="G349" s="145" t="s">
        <v>204</v>
      </c>
      <c r="H349" s="177">
        <v>316</v>
      </c>
      <c r="I349" s="137">
        <v>0</v>
      </c>
      <c r="J349" s="137">
        <v>0</v>
      </c>
      <c r="K349" s="137">
        <v>0</v>
      </c>
      <c r="L349" s="137">
        <v>0</v>
      </c>
    </row>
    <row r="350" spans="1:15" ht="25.5" hidden="1" customHeight="1">
      <c r="A350" s="134">
        <v>3</v>
      </c>
      <c r="B350" s="134">
        <v>3</v>
      </c>
      <c r="C350" s="130">
        <v>2</v>
      </c>
      <c r="D350" s="131">
        <v>3</v>
      </c>
      <c r="E350" s="132"/>
      <c r="F350" s="165"/>
      <c r="G350" s="132" t="s">
        <v>205</v>
      </c>
      <c r="H350" s="177">
        <v>317</v>
      </c>
      <c r="I350" s="119">
        <f>I351</f>
        <v>0</v>
      </c>
      <c r="J350" s="160">
        <f>J351</f>
        <v>0</v>
      </c>
      <c r="K350" s="120">
        <f>K351</f>
        <v>0</v>
      </c>
      <c r="L350" s="120">
        <f>L351</f>
        <v>0</v>
      </c>
    </row>
    <row r="351" spans="1:15" ht="25.5" hidden="1" customHeight="1">
      <c r="A351" s="134">
        <v>3</v>
      </c>
      <c r="B351" s="134">
        <v>3</v>
      </c>
      <c r="C351" s="130">
        <v>2</v>
      </c>
      <c r="D351" s="131">
        <v>3</v>
      </c>
      <c r="E351" s="132">
        <v>1</v>
      </c>
      <c r="F351" s="165"/>
      <c r="G351" s="132" t="s">
        <v>205</v>
      </c>
      <c r="H351" s="177">
        <v>318</v>
      </c>
      <c r="I351" s="119">
        <f>I352+I353</f>
        <v>0</v>
      </c>
      <c r="J351" s="119">
        <f>J352+J353</f>
        <v>0</v>
      </c>
      <c r="K351" s="119">
        <f>K352+K353</f>
        <v>0</v>
      </c>
      <c r="L351" s="119">
        <f>L352+L353</f>
        <v>0</v>
      </c>
    </row>
    <row r="352" spans="1:15" ht="25.5" hidden="1" customHeight="1">
      <c r="A352" s="134">
        <v>3</v>
      </c>
      <c r="B352" s="134">
        <v>3</v>
      </c>
      <c r="C352" s="130">
        <v>2</v>
      </c>
      <c r="D352" s="131">
        <v>3</v>
      </c>
      <c r="E352" s="132">
        <v>1</v>
      </c>
      <c r="F352" s="165">
        <v>1</v>
      </c>
      <c r="G352" s="132" t="s">
        <v>206</v>
      </c>
      <c r="H352" s="177">
        <v>319</v>
      </c>
      <c r="I352" s="185">
        <v>0</v>
      </c>
      <c r="J352" s="185">
        <v>0</v>
      </c>
      <c r="K352" s="185">
        <v>0</v>
      </c>
      <c r="L352" s="184">
        <v>0</v>
      </c>
    </row>
    <row r="353" spans="1:12" ht="25.5" hidden="1" customHeight="1">
      <c r="A353" s="134">
        <v>3</v>
      </c>
      <c r="B353" s="134">
        <v>3</v>
      </c>
      <c r="C353" s="130">
        <v>2</v>
      </c>
      <c r="D353" s="131">
        <v>3</v>
      </c>
      <c r="E353" s="132">
        <v>1</v>
      </c>
      <c r="F353" s="165">
        <v>2</v>
      </c>
      <c r="G353" s="132" t="s">
        <v>207</v>
      </c>
      <c r="H353" s="177">
        <v>320</v>
      </c>
      <c r="I353" s="137">
        <v>0</v>
      </c>
      <c r="J353" s="137">
        <v>0</v>
      </c>
      <c r="K353" s="137">
        <v>0</v>
      </c>
      <c r="L353" s="137">
        <v>0</v>
      </c>
    </row>
    <row r="354" spans="1:12" hidden="1">
      <c r="A354" s="134">
        <v>3</v>
      </c>
      <c r="B354" s="134">
        <v>3</v>
      </c>
      <c r="C354" s="130">
        <v>2</v>
      </c>
      <c r="D354" s="131">
        <v>4</v>
      </c>
      <c r="E354" s="131"/>
      <c r="F354" s="133"/>
      <c r="G354" s="132" t="s">
        <v>208</v>
      </c>
      <c r="H354" s="177">
        <v>321</v>
      </c>
      <c r="I354" s="119">
        <f>I355</f>
        <v>0</v>
      </c>
      <c r="J354" s="160">
        <f>J355</f>
        <v>0</v>
      </c>
      <c r="K354" s="120">
        <f>K355</f>
        <v>0</v>
      </c>
      <c r="L354" s="120">
        <f>L355</f>
        <v>0</v>
      </c>
    </row>
    <row r="355" spans="1:12" hidden="1">
      <c r="A355" s="150">
        <v>3</v>
      </c>
      <c r="B355" s="150">
        <v>3</v>
      </c>
      <c r="C355" s="125">
        <v>2</v>
      </c>
      <c r="D355" s="123">
        <v>4</v>
      </c>
      <c r="E355" s="123">
        <v>1</v>
      </c>
      <c r="F355" s="126"/>
      <c r="G355" s="132" t="s">
        <v>208</v>
      </c>
      <c r="H355" s="177">
        <v>322</v>
      </c>
      <c r="I355" s="140">
        <f>SUM(I356:I357)</f>
        <v>0</v>
      </c>
      <c r="J355" s="162">
        <f>SUM(J356:J357)</f>
        <v>0</v>
      </c>
      <c r="K355" s="141">
        <f>SUM(K356:K357)</f>
        <v>0</v>
      </c>
      <c r="L355" s="141">
        <f>SUM(L356:L357)</f>
        <v>0</v>
      </c>
    </row>
    <row r="356" spans="1:12" hidden="1">
      <c r="A356" s="134">
        <v>3</v>
      </c>
      <c r="B356" s="134">
        <v>3</v>
      </c>
      <c r="C356" s="130">
        <v>2</v>
      </c>
      <c r="D356" s="131">
        <v>4</v>
      </c>
      <c r="E356" s="131">
        <v>1</v>
      </c>
      <c r="F356" s="133">
        <v>1</v>
      </c>
      <c r="G356" s="132" t="s">
        <v>209</v>
      </c>
      <c r="H356" s="177">
        <v>323</v>
      </c>
      <c r="I356" s="137">
        <v>0</v>
      </c>
      <c r="J356" s="137">
        <v>0</v>
      </c>
      <c r="K356" s="137">
        <v>0</v>
      </c>
      <c r="L356" s="137">
        <v>0</v>
      </c>
    </row>
    <row r="357" spans="1:12" hidden="1">
      <c r="A357" s="134">
        <v>3</v>
      </c>
      <c r="B357" s="134">
        <v>3</v>
      </c>
      <c r="C357" s="130">
        <v>2</v>
      </c>
      <c r="D357" s="131">
        <v>4</v>
      </c>
      <c r="E357" s="131">
        <v>1</v>
      </c>
      <c r="F357" s="133">
        <v>2</v>
      </c>
      <c r="G357" s="132" t="s">
        <v>217</v>
      </c>
      <c r="H357" s="177">
        <v>324</v>
      </c>
      <c r="I357" s="137">
        <v>0</v>
      </c>
      <c r="J357" s="137">
        <v>0</v>
      </c>
      <c r="K357" s="137">
        <v>0</v>
      </c>
      <c r="L357" s="137">
        <v>0</v>
      </c>
    </row>
    <row r="358" spans="1:12" hidden="1">
      <c r="A358" s="134">
        <v>3</v>
      </c>
      <c r="B358" s="134">
        <v>3</v>
      </c>
      <c r="C358" s="130">
        <v>2</v>
      </c>
      <c r="D358" s="131">
        <v>5</v>
      </c>
      <c r="E358" s="131"/>
      <c r="F358" s="133"/>
      <c r="G358" s="132" t="s">
        <v>211</v>
      </c>
      <c r="H358" s="177">
        <v>325</v>
      </c>
      <c r="I358" s="119">
        <f t="shared" ref="I358:L359" si="30">I359</f>
        <v>0</v>
      </c>
      <c r="J358" s="160">
        <f t="shared" si="30"/>
        <v>0</v>
      </c>
      <c r="K358" s="120">
        <f t="shared" si="30"/>
        <v>0</v>
      </c>
      <c r="L358" s="120">
        <f t="shared" si="30"/>
        <v>0</v>
      </c>
    </row>
    <row r="359" spans="1:12" hidden="1">
      <c r="A359" s="150">
        <v>3</v>
      </c>
      <c r="B359" s="150">
        <v>3</v>
      </c>
      <c r="C359" s="125">
        <v>2</v>
      </c>
      <c r="D359" s="123">
        <v>5</v>
      </c>
      <c r="E359" s="123">
        <v>1</v>
      </c>
      <c r="F359" s="126"/>
      <c r="G359" s="132" t="s">
        <v>211</v>
      </c>
      <c r="H359" s="177">
        <v>326</v>
      </c>
      <c r="I359" s="140">
        <f t="shared" si="30"/>
        <v>0</v>
      </c>
      <c r="J359" s="162">
        <f t="shared" si="30"/>
        <v>0</v>
      </c>
      <c r="K359" s="141">
        <f t="shared" si="30"/>
        <v>0</v>
      </c>
      <c r="L359" s="141">
        <f t="shared" si="30"/>
        <v>0</v>
      </c>
    </row>
    <row r="360" spans="1:12" hidden="1">
      <c r="A360" s="134">
        <v>3</v>
      </c>
      <c r="B360" s="134">
        <v>3</v>
      </c>
      <c r="C360" s="130">
        <v>2</v>
      </c>
      <c r="D360" s="131">
        <v>5</v>
      </c>
      <c r="E360" s="131">
        <v>1</v>
      </c>
      <c r="F360" s="133">
        <v>1</v>
      </c>
      <c r="G360" s="132" t="s">
        <v>211</v>
      </c>
      <c r="H360" s="177">
        <v>327</v>
      </c>
      <c r="I360" s="185">
        <v>0</v>
      </c>
      <c r="J360" s="185">
        <v>0</v>
      </c>
      <c r="K360" s="185">
        <v>0</v>
      </c>
      <c r="L360" s="184">
        <v>0</v>
      </c>
    </row>
    <row r="361" spans="1:12" hidden="1">
      <c r="A361" s="134">
        <v>3</v>
      </c>
      <c r="B361" s="134">
        <v>3</v>
      </c>
      <c r="C361" s="130">
        <v>2</v>
      </c>
      <c r="D361" s="131">
        <v>6</v>
      </c>
      <c r="E361" s="131"/>
      <c r="F361" s="133"/>
      <c r="G361" s="132" t="s">
        <v>182</v>
      </c>
      <c r="H361" s="177">
        <v>328</v>
      </c>
      <c r="I361" s="119">
        <f t="shared" ref="I361:L362" si="31">I362</f>
        <v>0</v>
      </c>
      <c r="J361" s="160">
        <f t="shared" si="31"/>
        <v>0</v>
      </c>
      <c r="K361" s="120">
        <f t="shared" si="31"/>
        <v>0</v>
      </c>
      <c r="L361" s="120">
        <f t="shared" si="31"/>
        <v>0</v>
      </c>
    </row>
    <row r="362" spans="1:12" hidden="1">
      <c r="A362" s="134">
        <v>3</v>
      </c>
      <c r="B362" s="134">
        <v>3</v>
      </c>
      <c r="C362" s="130">
        <v>2</v>
      </c>
      <c r="D362" s="131">
        <v>6</v>
      </c>
      <c r="E362" s="131">
        <v>1</v>
      </c>
      <c r="F362" s="133"/>
      <c r="G362" s="132" t="s">
        <v>182</v>
      </c>
      <c r="H362" s="177">
        <v>329</v>
      </c>
      <c r="I362" s="119">
        <f t="shared" si="31"/>
        <v>0</v>
      </c>
      <c r="J362" s="160">
        <f t="shared" si="31"/>
        <v>0</v>
      </c>
      <c r="K362" s="120">
        <f t="shared" si="31"/>
        <v>0</v>
      </c>
      <c r="L362" s="120">
        <f t="shared" si="31"/>
        <v>0</v>
      </c>
    </row>
    <row r="363" spans="1:12" hidden="1">
      <c r="A363" s="142">
        <v>3</v>
      </c>
      <c r="B363" s="142">
        <v>3</v>
      </c>
      <c r="C363" s="143">
        <v>2</v>
      </c>
      <c r="D363" s="144">
        <v>6</v>
      </c>
      <c r="E363" s="144">
        <v>1</v>
      </c>
      <c r="F363" s="146">
        <v>1</v>
      </c>
      <c r="G363" s="145" t="s">
        <v>182</v>
      </c>
      <c r="H363" s="177">
        <v>330</v>
      </c>
      <c r="I363" s="185">
        <v>0</v>
      </c>
      <c r="J363" s="185">
        <v>0</v>
      </c>
      <c r="K363" s="185">
        <v>0</v>
      </c>
      <c r="L363" s="184">
        <v>0</v>
      </c>
    </row>
    <row r="364" spans="1:12" hidden="1">
      <c r="A364" s="134">
        <v>3</v>
      </c>
      <c r="B364" s="134">
        <v>3</v>
      </c>
      <c r="C364" s="130">
        <v>2</v>
      </c>
      <c r="D364" s="131">
        <v>7</v>
      </c>
      <c r="E364" s="131"/>
      <c r="F364" s="133"/>
      <c r="G364" s="132" t="s">
        <v>213</v>
      </c>
      <c r="H364" s="177">
        <v>331</v>
      </c>
      <c r="I364" s="119">
        <f>I365</f>
        <v>0</v>
      </c>
      <c r="J364" s="160">
        <f>J365</f>
        <v>0</v>
      </c>
      <c r="K364" s="120">
        <f>K365</f>
        <v>0</v>
      </c>
      <c r="L364" s="120">
        <f>L365</f>
        <v>0</v>
      </c>
    </row>
    <row r="365" spans="1:12" hidden="1">
      <c r="A365" s="142">
        <v>3</v>
      </c>
      <c r="B365" s="142">
        <v>3</v>
      </c>
      <c r="C365" s="143">
        <v>2</v>
      </c>
      <c r="D365" s="144">
        <v>7</v>
      </c>
      <c r="E365" s="144">
        <v>1</v>
      </c>
      <c r="F365" s="146"/>
      <c r="G365" s="132" t="s">
        <v>213</v>
      </c>
      <c r="H365" s="177">
        <v>332</v>
      </c>
      <c r="I365" s="119">
        <f>SUM(I366:I367)</f>
        <v>0</v>
      </c>
      <c r="J365" s="119">
        <f>SUM(J366:J367)</f>
        <v>0</v>
      </c>
      <c r="K365" s="119">
        <f>SUM(K366:K367)</f>
        <v>0</v>
      </c>
      <c r="L365" s="119">
        <f>SUM(L366:L367)</f>
        <v>0</v>
      </c>
    </row>
    <row r="366" spans="1:12" ht="25.5" hidden="1" customHeight="1">
      <c r="A366" s="134">
        <v>3</v>
      </c>
      <c r="B366" s="134">
        <v>3</v>
      </c>
      <c r="C366" s="130">
        <v>2</v>
      </c>
      <c r="D366" s="131">
        <v>7</v>
      </c>
      <c r="E366" s="131">
        <v>1</v>
      </c>
      <c r="F366" s="133">
        <v>1</v>
      </c>
      <c r="G366" s="132" t="s">
        <v>214</v>
      </c>
      <c r="H366" s="177">
        <v>333</v>
      </c>
      <c r="I366" s="185">
        <v>0</v>
      </c>
      <c r="J366" s="185">
        <v>0</v>
      </c>
      <c r="K366" s="185">
        <v>0</v>
      </c>
      <c r="L366" s="184">
        <v>0</v>
      </c>
    </row>
    <row r="367" spans="1:12" ht="25.5" hidden="1" customHeight="1">
      <c r="A367" s="134">
        <v>3</v>
      </c>
      <c r="B367" s="134">
        <v>3</v>
      </c>
      <c r="C367" s="130">
        <v>2</v>
      </c>
      <c r="D367" s="131">
        <v>7</v>
      </c>
      <c r="E367" s="131">
        <v>1</v>
      </c>
      <c r="F367" s="133">
        <v>2</v>
      </c>
      <c r="G367" s="132" t="s">
        <v>215</v>
      </c>
      <c r="H367" s="177">
        <v>334</v>
      </c>
      <c r="I367" s="137">
        <v>0</v>
      </c>
      <c r="J367" s="137">
        <v>0</v>
      </c>
      <c r="K367" s="137">
        <v>0</v>
      </c>
      <c r="L367" s="137">
        <v>0</v>
      </c>
    </row>
    <row r="368" spans="1:12">
      <c r="A368" s="100"/>
      <c r="B368" s="100"/>
      <c r="C368" s="101"/>
      <c r="D368" s="201"/>
      <c r="E368" s="202"/>
      <c r="F368" s="203"/>
      <c r="G368" s="204" t="s">
        <v>218</v>
      </c>
      <c r="H368" s="177">
        <v>335</v>
      </c>
      <c r="I368" s="171">
        <f>SUM(I34+I184)</f>
        <v>1676628</v>
      </c>
      <c r="J368" s="171">
        <f>SUM(J34+J184)</f>
        <v>1676628</v>
      </c>
      <c r="K368" s="171">
        <f>SUM(K34+K184)</f>
        <v>1676628</v>
      </c>
      <c r="L368" s="171">
        <f>SUM(L34+L184)</f>
        <v>1676628</v>
      </c>
    </row>
    <row r="369" spans="1:12">
      <c r="G369" s="121"/>
      <c r="H369" s="110"/>
      <c r="I369" s="205"/>
      <c r="J369" s="206"/>
      <c r="K369" s="206"/>
      <c r="L369" s="206"/>
    </row>
    <row r="370" spans="1:12">
      <c r="A370" s="550"/>
      <c r="B370" s="550"/>
      <c r="C370" s="550"/>
      <c r="D370" s="900" t="s">
        <v>416</v>
      </c>
      <c r="E370" s="900"/>
      <c r="F370" s="900"/>
      <c r="G370" s="900"/>
      <c r="H370" s="546"/>
      <c r="I370" s="207"/>
      <c r="J370" s="206"/>
      <c r="K370" s="900" t="s">
        <v>219</v>
      </c>
      <c r="L370" s="900"/>
    </row>
    <row r="371" spans="1:12" ht="18.75" customHeight="1">
      <c r="A371" s="470" t="s">
        <v>491</v>
      </c>
      <c r="B371" s="470"/>
      <c r="C371" s="470"/>
      <c r="D371" s="470"/>
      <c r="E371" s="470"/>
      <c r="F371" s="470"/>
      <c r="G371" s="470"/>
      <c r="I371" s="544" t="s">
        <v>220</v>
      </c>
      <c r="K371" s="901" t="s">
        <v>221</v>
      </c>
      <c r="L371" s="901"/>
    </row>
    <row r="372" spans="1:12" ht="15.75" customHeight="1">
      <c r="D372" s="471"/>
      <c r="I372" s="208"/>
      <c r="K372" s="208"/>
      <c r="L372" s="208"/>
    </row>
    <row r="373" spans="1:12" ht="25.5" customHeight="1">
      <c r="A373" s="550"/>
      <c r="B373" s="550"/>
      <c r="C373" s="550"/>
      <c r="D373" s="934" t="s">
        <v>313</v>
      </c>
      <c r="E373" s="909"/>
      <c r="F373" s="909"/>
      <c r="G373" s="909"/>
      <c r="I373" s="208"/>
      <c r="K373" s="900" t="s">
        <v>407</v>
      </c>
      <c r="L373" s="900"/>
    </row>
    <row r="374" spans="1:12" ht="24.75" customHeight="1">
      <c r="A374" s="910" t="s">
        <v>492</v>
      </c>
      <c r="B374" s="910"/>
      <c r="C374" s="910"/>
      <c r="D374" s="910"/>
      <c r="E374" s="910"/>
      <c r="F374" s="910"/>
      <c r="G374" s="910"/>
      <c r="H374" s="548"/>
      <c r="I374" s="209" t="s">
        <v>220</v>
      </c>
      <c r="K374" s="901" t="s">
        <v>221</v>
      </c>
      <c r="L374" s="901"/>
    </row>
  </sheetData>
  <mergeCells count="30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K373:L373"/>
    <mergeCell ref="K374:L374"/>
    <mergeCell ref="K31:K32"/>
    <mergeCell ref="L31:L32"/>
    <mergeCell ref="A33:F33"/>
    <mergeCell ref="D370:G370"/>
    <mergeCell ref="K370:L370"/>
    <mergeCell ref="K371:L371"/>
    <mergeCell ref="D373:G373"/>
    <mergeCell ref="A374:G374"/>
  </mergeCells>
  <pageMargins left="0.78740157480314965" right="0" top="0" bottom="0" header="0" footer="0"/>
  <pageSetup paperSize="9" scale="98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4"/>
  <sheetViews>
    <sheetView topLeftCell="A10" workbookViewId="0">
      <selection activeCell="A30" sqref="A30:I30"/>
    </sheetView>
  </sheetViews>
  <sheetFormatPr defaultRowHeight="15"/>
  <cols>
    <col min="1" max="4" width="2" style="76" customWidth="1"/>
    <col min="5" max="5" width="2.140625" style="76" customWidth="1"/>
    <col min="6" max="6" width="3" style="554" customWidth="1"/>
    <col min="7" max="7" width="34.85546875" style="76" customWidth="1"/>
    <col min="8" max="8" width="3.85546875" style="76" customWidth="1"/>
    <col min="9" max="9" width="10" style="76" customWidth="1"/>
    <col min="10" max="10" width="11.140625" style="76" customWidth="1"/>
    <col min="11" max="11" width="11" style="76" customWidth="1"/>
    <col min="12" max="12" width="10.5703125" style="76" customWidth="1"/>
    <col min="13" max="13" width="0.140625" style="76" hidden="1" customWidth="1"/>
    <col min="14" max="14" width="6.140625" style="76" hidden="1" customWidth="1"/>
    <col min="15" max="15" width="5.5703125" style="76" hidden="1" customWidth="1"/>
    <col min="16" max="16" width="9.140625" style="81"/>
    <col min="17" max="16384" width="9.140625" style="559"/>
  </cols>
  <sheetData>
    <row r="1" spans="1:15">
      <c r="G1" s="77"/>
      <c r="H1" s="78"/>
      <c r="I1" s="79"/>
      <c r="J1" s="555" t="s">
        <v>0</v>
      </c>
      <c r="K1" s="555"/>
      <c r="L1" s="555"/>
      <c r="M1" s="80"/>
      <c r="N1" s="555"/>
      <c r="O1" s="555"/>
    </row>
    <row r="2" spans="1:15">
      <c r="H2" s="78"/>
      <c r="I2" s="81"/>
      <c r="J2" s="555" t="s">
        <v>1</v>
      </c>
      <c r="K2" s="555"/>
      <c r="L2" s="555"/>
      <c r="M2" s="80"/>
      <c r="N2" s="555"/>
      <c r="O2" s="555"/>
    </row>
    <row r="3" spans="1:15">
      <c r="H3" s="82"/>
      <c r="I3" s="78"/>
      <c r="J3" s="555" t="s">
        <v>2</v>
      </c>
      <c r="K3" s="555"/>
      <c r="L3" s="555"/>
      <c r="M3" s="80"/>
      <c r="N3" s="555"/>
      <c r="O3" s="555"/>
    </row>
    <row r="4" spans="1:15">
      <c r="G4" s="83" t="s">
        <v>3</v>
      </c>
      <c r="H4" s="78"/>
      <c r="I4" s="81"/>
      <c r="J4" s="555" t="s">
        <v>4</v>
      </c>
      <c r="K4" s="555"/>
      <c r="L4" s="555"/>
      <c r="M4" s="80"/>
      <c r="N4" s="555"/>
      <c r="O4" s="555"/>
    </row>
    <row r="5" spans="1:15">
      <c r="H5" s="78"/>
      <c r="I5" s="81"/>
      <c r="J5" s="555" t="s">
        <v>417</v>
      </c>
      <c r="K5" s="555"/>
      <c r="L5" s="555"/>
      <c r="M5" s="80"/>
      <c r="N5" s="555"/>
      <c r="O5" s="555"/>
    </row>
    <row r="6" spans="1:15" ht="6" customHeight="1">
      <c r="H6" s="78"/>
      <c r="I6" s="81"/>
      <c r="J6" s="555"/>
      <c r="K6" s="555"/>
      <c r="L6" s="555"/>
      <c r="M6" s="80"/>
      <c r="N6" s="555"/>
      <c r="O6" s="555"/>
    </row>
    <row r="7" spans="1:15" ht="30" customHeight="1">
      <c r="A7" s="925" t="s">
        <v>487</v>
      </c>
      <c r="B7" s="925"/>
      <c r="C7" s="925"/>
      <c r="D7" s="925"/>
      <c r="E7" s="925"/>
      <c r="F7" s="925"/>
      <c r="G7" s="925"/>
      <c r="H7" s="925"/>
      <c r="I7" s="925"/>
      <c r="J7" s="925"/>
      <c r="K7" s="925"/>
      <c r="L7" s="925"/>
      <c r="M7" s="80"/>
    </row>
    <row r="8" spans="1:15" ht="11.25" customHeight="1">
      <c r="G8" s="84"/>
      <c r="H8" s="85"/>
      <c r="I8" s="85"/>
      <c r="J8" s="86"/>
      <c r="K8" s="86"/>
      <c r="L8" s="87"/>
      <c r="M8" s="80"/>
    </row>
    <row r="9" spans="1:15" ht="15.75" customHeight="1">
      <c r="A9" s="926" t="s">
        <v>5</v>
      </c>
      <c r="B9" s="926"/>
      <c r="C9" s="926"/>
      <c r="D9" s="926"/>
      <c r="E9" s="926"/>
      <c r="F9" s="926"/>
      <c r="G9" s="926"/>
      <c r="H9" s="926"/>
      <c r="I9" s="926"/>
      <c r="J9" s="926"/>
      <c r="K9" s="926"/>
      <c r="L9" s="926"/>
      <c r="M9" s="80"/>
    </row>
    <row r="10" spans="1:15">
      <c r="A10" s="927" t="s">
        <v>6</v>
      </c>
      <c r="B10" s="927"/>
      <c r="C10" s="927"/>
      <c r="D10" s="927"/>
      <c r="E10" s="927"/>
      <c r="F10" s="927"/>
      <c r="G10" s="927"/>
      <c r="H10" s="927"/>
      <c r="I10" s="927"/>
      <c r="J10" s="927"/>
      <c r="K10" s="927"/>
      <c r="L10" s="927"/>
      <c r="M10" s="80"/>
    </row>
    <row r="11" spans="1:15" ht="7.5" customHeight="1">
      <c r="A11" s="88"/>
      <c r="B11" s="555"/>
      <c r="C11" s="555"/>
      <c r="D11" s="555"/>
      <c r="E11" s="555"/>
      <c r="F11" s="555"/>
      <c r="G11" s="555"/>
      <c r="H11" s="555"/>
      <c r="I11" s="555"/>
      <c r="J11" s="555"/>
      <c r="K11" s="555"/>
      <c r="L11" s="555"/>
      <c r="M11" s="80"/>
    </row>
    <row r="12" spans="1:15" ht="15.75" customHeight="1">
      <c r="A12" s="88"/>
      <c r="B12" s="555"/>
      <c r="C12" s="555"/>
      <c r="D12" s="555"/>
      <c r="E12" s="555"/>
      <c r="F12" s="555"/>
      <c r="G12" s="928" t="s">
        <v>7</v>
      </c>
      <c r="H12" s="928"/>
      <c r="I12" s="928"/>
      <c r="J12" s="928"/>
      <c r="K12" s="928"/>
      <c r="L12" s="555"/>
      <c r="M12" s="80"/>
    </row>
    <row r="13" spans="1:15" ht="15.75" customHeight="1">
      <c r="A13" s="929" t="s">
        <v>488</v>
      </c>
      <c r="B13" s="929"/>
      <c r="C13" s="929"/>
      <c r="D13" s="929"/>
      <c r="E13" s="929"/>
      <c r="F13" s="929"/>
      <c r="G13" s="929"/>
      <c r="H13" s="929"/>
      <c r="I13" s="929"/>
      <c r="J13" s="929"/>
      <c r="K13" s="929"/>
      <c r="L13" s="929"/>
      <c r="M13" s="80"/>
    </row>
    <row r="14" spans="1:15" ht="12" customHeight="1">
      <c r="G14" s="930" t="s">
        <v>489</v>
      </c>
      <c r="H14" s="930"/>
      <c r="I14" s="930"/>
      <c r="J14" s="930"/>
      <c r="K14" s="930"/>
      <c r="M14" s="80"/>
    </row>
    <row r="15" spans="1:15">
      <c r="G15" s="931" t="s">
        <v>543</v>
      </c>
      <c r="H15" s="927"/>
      <c r="I15" s="927"/>
      <c r="J15" s="927"/>
      <c r="K15" s="927"/>
    </row>
    <row r="16" spans="1:15" ht="15.75" customHeight="1">
      <c r="B16" s="929" t="s">
        <v>8</v>
      </c>
      <c r="C16" s="929"/>
      <c r="D16" s="929"/>
      <c r="E16" s="929"/>
      <c r="F16" s="929"/>
      <c r="G16" s="929"/>
      <c r="H16" s="929"/>
      <c r="I16" s="929"/>
      <c r="J16" s="929"/>
      <c r="K16" s="929"/>
      <c r="L16" s="929"/>
    </row>
    <row r="17" spans="1:13" ht="7.5" customHeight="1"/>
    <row r="18" spans="1:13">
      <c r="G18" s="930" t="s">
        <v>490</v>
      </c>
      <c r="H18" s="930"/>
      <c r="I18" s="930"/>
      <c r="J18" s="930"/>
      <c r="K18" s="930"/>
    </row>
    <row r="19" spans="1:13">
      <c r="G19" s="932" t="s">
        <v>9</v>
      </c>
      <c r="H19" s="932"/>
      <c r="I19" s="932"/>
      <c r="J19" s="932"/>
      <c r="K19" s="932"/>
    </row>
    <row r="20" spans="1:13" ht="6.75" customHeight="1">
      <c r="G20" s="555"/>
      <c r="H20" s="555"/>
      <c r="I20" s="555"/>
      <c r="J20" s="555"/>
      <c r="K20" s="555"/>
    </row>
    <row r="21" spans="1:13">
      <c r="B21" s="81"/>
      <c r="C21" s="81"/>
      <c r="D21" s="81"/>
      <c r="E21" s="933" t="s">
        <v>10</v>
      </c>
      <c r="F21" s="933"/>
      <c r="G21" s="933"/>
      <c r="H21" s="933"/>
      <c r="I21" s="933"/>
      <c r="J21" s="933"/>
      <c r="K21" s="933"/>
      <c r="L21" s="81"/>
    </row>
    <row r="22" spans="1:13" ht="15" customHeight="1">
      <c r="A22" s="924" t="s">
        <v>11</v>
      </c>
      <c r="B22" s="924"/>
      <c r="C22" s="924"/>
      <c r="D22" s="924"/>
      <c r="E22" s="924"/>
      <c r="F22" s="924"/>
      <c r="G22" s="924"/>
      <c r="H22" s="924"/>
      <c r="I22" s="924"/>
      <c r="J22" s="924"/>
      <c r="K22" s="924"/>
      <c r="L22" s="924"/>
      <c r="M22" s="89"/>
    </row>
    <row r="23" spans="1:13">
      <c r="F23" s="76"/>
      <c r="J23" s="90"/>
      <c r="K23" s="91"/>
      <c r="L23" s="92" t="s">
        <v>12</v>
      </c>
      <c r="M23" s="89"/>
    </row>
    <row r="24" spans="1:13">
      <c r="F24" s="76"/>
      <c r="J24" s="93" t="s">
        <v>13</v>
      </c>
      <c r="K24" s="82"/>
      <c r="L24" s="94"/>
      <c r="M24" s="89"/>
    </row>
    <row r="25" spans="1:13">
      <c r="E25" s="555"/>
      <c r="F25" s="553"/>
      <c r="I25" s="95"/>
      <c r="J25" s="95"/>
      <c r="K25" s="96" t="s">
        <v>14</v>
      </c>
      <c r="L25" s="94"/>
      <c r="M25" s="89"/>
    </row>
    <row r="26" spans="1:13">
      <c r="A26" s="911" t="s">
        <v>228</v>
      </c>
      <c r="B26" s="911"/>
      <c r="C26" s="911"/>
      <c r="D26" s="911"/>
      <c r="E26" s="911"/>
      <c r="F26" s="911"/>
      <c r="G26" s="911"/>
      <c r="H26" s="911"/>
      <c r="I26" s="911"/>
      <c r="K26" s="96" t="s">
        <v>16</v>
      </c>
      <c r="L26" s="97" t="s">
        <v>17</v>
      </c>
      <c r="M26" s="89"/>
    </row>
    <row r="27" spans="1:13" ht="43.5" customHeight="1">
      <c r="A27" s="911" t="s">
        <v>18</v>
      </c>
      <c r="B27" s="911"/>
      <c r="C27" s="911"/>
      <c r="D27" s="911"/>
      <c r="E27" s="911"/>
      <c r="F27" s="911"/>
      <c r="G27" s="911"/>
      <c r="H27" s="911"/>
      <c r="I27" s="911"/>
      <c r="J27" s="557" t="s">
        <v>19</v>
      </c>
      <c r="K27" s="98" t="s">
        <v>20</v>
      </c>
      <c r="L27" s="94"/>
      <c r="M27" s="89"/>
    </row>
    <row r="28" spans="1:13">
      <c r="F28" s="76"/>
      <c r="G28" s="99" t="s">
        <v>21</v>
      </c>
      <c r="H28" s="100" t="s">
        <v>222</v>
      </c>
      <c r="I28" s="101"/>
      <c r="J28" s="102"/>
      <c r="K28" s="94"/>
      <c r="L28" s="94"/>
      <c r="M28" s="89"/>
    </row>
    <row r="29" spans="1:13">
      <c r="F29" s="76"/>
      <c r="G29" s="912" t="s">
        <v>23</v>
      </c>
      <c r="H29" s="912"/>
      <c r="I29" s="103" t="s">
        <v>24</v>
      </c>
      <c r="J29" s="104" t="s">
        <v>25</v>
      </c>
      <c r="K29" s="94" t="s">
        <v>26</v>
      </c>
      <c r="L29" s="94" t="s">
        <v>26</v>
      </c>
      <c r="M29" s="89"/>
    </row>
    <row r="30" spans="1:13">
      <c r="A30" s="913" t="s">
        <v>223</v>
      </c>
      <c r="B30" s="913"/>
      <c r="C30" s="913"/>
      <c r="D30" s="913"/>
      <c r="E30" s="913"/>
      <c r="F30" s="913"/>
      <c r="G30" s="913"/>
      <c r="H30" s="913"/>
      <c r="I30" s="913"/>
      <c r="J30" s="105"/>
      <c r="K30" s="105"/>
      <c r="L30" s="106" t="s">
        <v>28</v>
      </c>
      <c r="M30" s="107"/>
    </row>
    <row r="31" spans="1:13" ht="27" customHeight="1">
      <c r="A31" s="914" t="s">
        <v>29</v>
      </c>
      <c r="B31" s="915"/>
      <c r="C31" s="915"/>
      <c r="D31" s="915"/>
      <c r="E31" s="915"/>
      <c r="F31" s="915"/>
      <c r="G31" s="918" t="s">
        <v>30</v>
      </c>
      <c r="H31" s="920" t="s">
        <v>31</v>
      </c>
      <c r="I31" s="922" t="s">
        <v>32</v>
      </c>
      <c r="J31" s="923"/>
      <c r="K31" s="902" t="s">
        <v>33</v>
      </c>
      <c r="L31" s="904" t="s">
        <v>34</v>
      </c>
      <c r="M31" s="107"/>
    </row>
    <row r="32" spans="1:13" ht="58.5" customHeight="1">
      <c r="A32" s="916"/>
      <c r="B32" s="917"/>
      <c r="C32" s="917"/>
      <c r="D32" s="917"/>
      <c r="E32" s="917"/>
      <c r="F32" s="917"/>
      <c r="G32" s="919"/>
      <c r="H32" s="921"/>
      <c r="I32" s="108" t="s">
        <v>35</v>
      </c>
      <c r="J32" s="109" t="s">
        <v>36</v>
      </c>
      <c r="K32" s="903"/>
      <c r="L32" s="905"/>
    </row>
    <row r="33" spans="1:15">
      <c r="A33" s="906" t="s">
        <v>20</v>
      </c>
      <c r="B33" s="907"/>
      <c r="C33" s="907"/>
      <c r="D33" s="907"/>
      <c r="E33" s="907"/>
      <c r="F33" s="908"/>
      <c r="G33" s="110">
        <v>2</v>
      </c>
      <c r="H33" s="111">
        <v>3</v>
      </c>
      <c r="I33" s="112" t="s">
        <v>37</v>
      </c>
      <c r="J33" s="113" t="s">
        <v>38</v>
      </c>
      <c r="K33" s="114">
        <v>6</v>
      </c>
      <c r="L33" s="114">
        <v>7</v>
      </c>
    </row>
    <row r="34" spans="1:15">
      <c r="A34" s="115">
        <v>2</v>
      </c>
      <c r="B34" s="115"/>
      <c r="C34" s="116"/>
      <c r="D34" s="117"/>
      <c r="E34" s="115"/>
      <c r="F34" s="118"/>
      <c r="G34" s="117" t="s">
        <v>39</v>
      </c>
      <c r="H34" s="110">
        <v>1</v>
      </c>
      <c r="I34" s="119">
        <f>SUM(I35+I46+I65+I86+I93+I113+I139+I158+I168)</f>
        <v>156000</v>
      </c>
      <c r="J34" s="119">
        <f>SUM(J35+J46+J65+J86+J93+J113+J139+J158+J168)</f>
        <v>156000</v>
      </c>
      <c r="K34" s="120">
        <f>SUM(K35+K46+K65+K86+K93+K113+K139+K158+K168)</f>
        <v>156000</v>
      </c>
      <c r="L34" s="119">
        <f>SUM(L35+L46+L65+L86+L93+L113+L139+L158+L168)</f>
        <v>156000</v>
      </c>
      <c r="M34" s="121"/>
      <c r="N34" s="121"/>
      <c r="O34" s="121"/>
    </row>
    <row r="35" spans="1:15" ht="17.25" customHeight="1">
      <c r="A35" s="115">
        <v>2</v>
      </c>
      <c r="B35" s="122">
        <v>1</v>
      </c>
      <c r="C35" s="123"/>
      <c r="D35" s="124"/>
      <c r="E35" s="125"/>
      <c r="F35" s="126"/>
      <c r="G35" s="127" t="s">
        <v>40</v>
      </c>
      <c r="H35" s="110">
        <v>2</v>
      </c>
      <c r="I35" s="119">
        <f>SUM(I36+I42)</f>
        <v>155500</v>
      </c>
      <c r="J35" s="119">
        <f>SUM(J36+J42)</f>
        <v>155500</v>
      </c>
      <c r="K35" s="128">
        <f>SUM(K36+K42)</f>
        <v>155500</v>
      </c>
      <c r="L35" s="129">
        <f>SUM(L36+L42)</f>
        <v>155500</v>
      </c>
    </row>
    <row r="36" spans="1:15">
      <c r="A36" s="130">
        <v>2</v>
      </c>
      <c r="B36" s="130">
        <v>1</v>
      </c>
      <c r="C36" s="131">
        <v>1</v>
      </c>
      <c r="D36" s="132"/>
      <c r="E36" s="130"/>
      <c r="F36" s="133"/>
      <c r="G36" s="132" t="s">
        <v>41</v>
      </c>
      <c r="H36" s="110">
        <v>3</v>
      </c>
      <c r="I36" s="119">
        <f>SUM(I37)</f>
        <v>153300</v>
      </c>
      <c r="J36" s="119">
        <f>SUM(J37)</f>
        <v>153300</v>
      </c>
      <c r="K36" s="120">
        <f>SUM(K37)</f>
        <v>153300</v>
      </c>
      <c r="L36" s="119">
        <f>SUM(L37)</f>
        <v>153300</v>
      </c>
    </row>
    <row r="37" spans="1:15">
      <c r="A37" s="134">
        <v>2</v>
      </c>
      <c r="B37" s="130">
        <v>1</v>
      </c>
      <c r="C37" s="131">
        <v>1</v>
      </c>
      <c r="D37" s="132">
        <v>1</v>
      </c>
      <c r="E37" s="130"/>
      <c r="F37" s="133"/>
      <c r="G37" s="132" t="s">
        <v>41</v>
      </c>
      <c r="H37" s="110">
        <v>4</v>
      </c>
      <c r="I37" s="119">
        <f>SUM(I38+I40)</f>
        <v>153300</v>
      </c>
      <c r="J37" s="119">
        <f t="shared" ref="J37:L38" si="0">SUM(J38)</f>
        <v>153300</v>
      </c>
      <c r="K37" s="119">
        <f t="shared" si="0"/>
        <v>153300</v>
      </c>
      <c r="L37" s="119">
        <f t="shared" si="0"/>
        <v>153300</v>
      </c>
    </row>
    <row r="38" spans="1:15">
      <c r="A38" s="134">
        <v>2</v>
      </c>
      <c r="B38" s="130">
        <v>1</v>
      </c>
      <c r="C38" s="131">
        <v>1</v>
      </c>
      <c r="D38" s="132">
        <v>1</v>
      </c>
      <c r="E38" s="130">
        <v>1</v>
      </c>
      <c r="F38" s="133"/>
      <c r="G38" s="132" t="s">
        <v>42</v>
      </c>
      <c r="H38" s="110">
        <v>5</v>
      </c>
      <c r="I38" s="120">
        <f>SUM(I39)</f>
        <v>153300</v>
      </c>
      <c r="J38" s="120">
        <f t="shared" si="0"/>
        <v>153300</v>
      </c>
      <c r="K38" s="120">
        <f t="shared" si="0"/>
        <v>153300</v>
      </c>
      <c r="L38" s="120">
        <f t="shared" si="0"/>
        <v>153300</v>
      </c>
    </row>
    <row r="39" spans="1:15">
      <c r="A39" s="134">
        <v>2</v>
      </c>
      <c r="B39" s="130">
        <v>1</v>
      </c>
      <c r="C39" s="131">
        <v>1</v>
      </c>
      <c r="D39" s="132">
        <v>1</v>
      </c>
      <c r="E39" s="130">
        <v>1</v>
      </c>
      <c r="F39" s="133">
        <v>1</v>
      </c>
      <c r="G39" s="132" t="s">
        <v>42</v>
      </c>
      <c r="H39" s="110">
        <v>6</v>
      </c>
      <c r="I39" s="135">
        <v>153300</v>
      </c>
      <c r="J39" s="136">
        <v>153300</v>
      </c>
      <c r="K39" s="136">
        <v>153300</v>
      </c>
      <c r="L39" s="136">
        <v>153300</v>
      </c>
    </row>
    <row r="40" spans="1:15" hidden="1">
      <c r="A40" s="134">
        <v>2</v>
      </c>
      <c r="B40" s="130">
        <v>1</v>
      </c>
      <c r="C40" s="131">
        <v>1</v>
      </c>
      <c r="D40" s="132">
        <v>1</v>
      </c>
      <c r="E40" s="130">
        <v>2</v>
      </c>
      <c r="F40" s="133"/>
      <c r="G40" s="132" t="s">
        <v>43</v>
      </c>
      <c r="H40" s="110">
        <v>7</v>
      </c>
      <c r="I40" s="120">
        <f>I41</f>
        <v>0</v>
      </c>
      <c r="J40" s="120">
        <f>J41</f>
        <v>0</v>
      </c>
      <c r="K40" s="120">
        <f>K41</f>
        <v>0</v>
      </c>
      <c r="L40" s="120">
        <f>L41</f>
        <v>0</v>
      </c>
    </row>
    <row r="41" spans="1:15" hidden="1">
      <c r="A41" s="134">
        <v>2</v>
      </c>
      <c r="B41" s="130">
        <v>1</v>
      </c>
      <c r="C41" s="131">
        <v>1</v>
      </c>
      <c r="D41" s="132">
        <v>1</v>
      </c>
      <c r="E41" s="130">
        <v>2</v>
      </c>
      <c r="F41" s="133">
        <v>1</v>
      </c>
      <c r="G41" s="132" t="s">
        <v>43</v>
      </c>
      <c r="H41" s="110">
        <v>8</v>
      </c>
      <c r="I41" s="136">
        <v>0</v>
      </c>
      <c r="J41" s="137">
        <v>0</v>
      </c>
      <c r="K41" s="136">
        <v>0</v>
      </c>
      <c r="L41" s="137">
        <v>0</v>
      </c>
    </row>
    <row r="42" spans="1:15">
      <c r="A42" s="134">
        <v>2</v>
      </c>
      <c r="B42" s="130">
        <v>1</v>
      </c>
      <c r="C42" s="131">
        <v>2</v>
      </c>
      <c r="D42" s="132"/>
      <c r="E42" s="130"/>
      <c r="F42" s="133"/>
      <c r="G42" s="132" t="s">
        <v>44</v>
      </c>
      <c r="H42" s="110">
        <v>9</v>
      </c>
      <c r="I42" s="120">
        <f t="shared" ref="I42:L44" si="1">I43</f>
        <v>2200</v>
      </c>
      <c r="J42" s="119">
        <f t="shared" si="1"/>
        <v>2200</v>
      </c>
      <c r="K42" s="120">
        <f t="shared" si="1"/>
        <v>2200</v>
      </c>
      <c r="L42" s="119">
        <f t="shared" si="1"/>
        <v>2200</v>
      </c>
    </row>
    <row r="43" spans="1:15">
      <c r="A43" s="134">
        <v>2</v>
      </c>
      <c r="B43" s="130">
        <v>1</v>
      </c>
      <c r="C43" s="131">
        <v>2</v>
      </c>
      <c r="D43" s="132">
        <v>1</v>
      </c>
      <c r="E43" s="130"/>
      <c r="F43" s="133"/>
      <c r="G43" s="132" t="s">
        <v>44</v>
      </c>
      <c r="H43" s="110">
        <v>10</v>
      </c>
      <c r="I43" s="120">
        <f t="shared" si="1"/>
        <v>2200</v>
      </c>
      <c r="J43" s="119">
        <f t="shared" si="1"/>
        <v>2200</v>
      </c>
      <c r="K43" s="119">
        <f t="shared" si="1"/>
        <v>2200</v>
      </c>
      <c r="L43" s="119">
        <f t="shared" si="1"/>
        <v>2200</v>
      </c>
    </row>
    <row r="44" spans="1:15">
      <c r="A44" s="134">
        <v>2</v>
      </c>
      <c r="B44" s="130">
        <v>1</v>
      </c>
      <c r="C44" s="131">
        <v>2</v>
      </c>
      <c r="D44" s="132">
        <v>1</v>
      </c>
      <c r="E44" s="130">
        <v>1</v>
      </c>
      <c r="F44" s="133"/>
      <c r="G44" s="132" t="s">
        <v>44</v>
      </c>
      <c r="H44" s="110">
        <v>11</v>
      </c>
      <c r="I44" s="119">
        <f t="shared" si="1"/>
        <v>2200</v>
      </c>
      <c r="J44" s="119">
        <f t="shared" si="1"/>
        <v>2200</v>
      </c>
      <c r="K44" s="119">
        <f t="shared" si="1"/>
        <v>2200</v>
      </c>
      <c r="L44" s="119">
        <f t="shared" si="1"/>
        <v>2200</v>
      </c>
    </row>
    <row r="45" spans="1:15">
      <c r="A45" s="134">
        <v>2</v>
      </c>
      <c r="B45" s="130">
        <v>1</v>
      </c>
      <c r="C45" s="131">
        <v>2</v>
      </c>
      <c r="D45" s="132">
        <v>1</v>
      </c>
      <c r="E45" s="130">
        <v>1</v>
      </c>
      <c r="F45" s="133">
        <v>1</v>
      </c>
      <c r="G45" s="132" t="s">
        <v>44</v>
      </c>
      <c r="H45" s="110">
        <v>12</v>
      </c>
      <c r="I45" s="137">
        <v>2200</v>
      </c>
      <c r="J45" s="136">
        <v>2200</v>
      </c>
      <c r="K45" s="136">
        <v>2200</v>
      </c>
      <c r="L45" s="136">
        <v>2200</v>
      </c>
    </row>
    <row r="46" spans="1:15" hidden="1">
      <c r="A46" s="138">
        <v>2</v>
      </c>
      <c r="B46" s="139">
        <v>2</v>
      </c>
      <c r="C46" s="123"/>
      <c r="D46" s="124"/>
      <c r="E46" s="125"/>
      <c r="F46" s="126"/>
      <c r="G46" s="127" t="s">
        <v>45</v>
      </c>
      <c r="H46" s="110">
        <v>13</v>
      </c>
      <c r="I46" s="140">
        <f t="shared" ref="I46:L48" si="2">I47</f>
        <v>0</v>
      </c>
      <c r="J46" s="141">
        <f t="shared" si="2"/>
        <v>0</v>
      </c>
      <c r="K46" s="140">
        <f t="shared" si="2"/>
        <v>0</v>
      </c>
      <c r="L46" s="140">
        <f t="shared" si="2"/>
        <v>0</v>
      </c>
    </row>
    <row r="47" spans="1:15" hidden="1">
      <c r="A47" s="134">
        <v>2</v>
      </c>
      <c r="B47" s="130">
        <v>2</v>
      </c>
      <c r="C47" s="131">
        <v>1</v>
      </c>
      <c r="D47" s="132"/>
      <c r="E47" s="130"/>
      <c r="F47" s="133"/>
      <c r="G47" s="124" t="s">
        <v>45</v>
      </c>
      <c r="H47" s="110">
        <v>14</v>
      </c>
      <c r="I47" s="119">
        <f t="shared" si="2"/>
        <v>0</v>
      </c>
      <c r="J47" s="120">
        <f t="shared" si="2"/>
        <v>0</v>
      </c>
      <c r="K47" s="119">
        <f t="shared" si="2"/>
        <v>0</v>
      </c>
      <c r="L47" s="120">
        <f t="shared" si="2"/>
        <v>0</v>
      </c>
    </row>
    <row r="48" spans="1:15" hidden="1">
      <c r="A48" s="134">
        <v>2</v>
      </c>
      <c r="B48" s="130">
        <v>2</v>
      </c>
      <c r="C48" s="131">
        <v>1</v>
      </c>
      <c r="D48" s="132">
        <v>1</v>
      </c>
      <c r="E48" s="130"/>
      <c r="F48" s="133"/>
      <c r="G48" s="124" t="s">
        <v>45</v>
      </c>
      <c r="H48" s="110">
        <v>15</v>
      </c>
      <c r="I48" s="119">
        <f t="shared" si="2"/>
        <v>0</v>
      </c>
      <c r="J48" s="120">
        <f t="shared" si="2"/>
        <v>0</v>
      </c>
      <c r="K48" s="129">
        <f t="shared" si="2"/>
        <v>0</v>
      </c>
      <c r="L48" s="129">
        <f t="shared" si="2"/>
        <v>0</v>
      </c>
    </row>
    <row r="49" spans="1:12" hidden="1">
      <c r="A49" s="142">
        <v>2</v>
      </c>
      <c r="B49" s="143">
        <v>2</v>
      </c>
      <c r="C49" s="144">
        <v>1</v>
      </c>
      <c r="D49" s="145">
        <v>1</v>
      </c>
      <c r="E49" s="143">
        <v>1</v>
      </c>
      <c r="F49" s="146"/>
      <c r="G49" s="124" t="s">
        <v>45</v>
      </c>
      <c r="H49" s="110">
        <v>16</v>
      </c>
      <c r="I49" s="147">
        <f>SUM(I50:I64)</f>
        <v>0</v>
      </c>
      <c r="J49" s="147">
        <f>SUM(J50:J64)</f>
        <v>0</v>
      </c>
      <c r="K49" s="148">
        <f>SUM(K50:K64)</f>
        <v>0</v>
      </c>
      <c r="L49" s="148">
        <f>SUM(L50:L64)</f>
        <v>0</v>
      </c>
    </row>
    <row r="50" spans="1:12" hidden="1">
      <c r="A50" s="134">
        <v>2</v>
      </c>
      <c r="B50" s="130">
        <v>2</v>
      </c>
      <c r="C50" s="131">
        <v>1</v>
      </c>
      <c r="D50" s="132">
        <v>1</v>
      </c>
      <c r="E50" s="130">
        <v>1</v>
      </c>
      <c r="F50" s="149">
        <v>1</v>
      </c>
      <c r="G50" s="132" t="s">
        <v>46</v>
      </c>
      <c r="H50" s="110">
        <v>17</v>
      </c>
      <c r="I50" s="136">
        <v>0</v>
      </c>
      <c r="J50" s="136">
        <v>0</v>
      </c>
      <c r="K50" s="136">
        <v>0</v>
      </c>
      <c r="L50" s="136">
        <v>0</v>
      </c>
    </row>
    <row r="51" spans="1:12" ht="25.5" hidden="1" customHeight="1">
      <c r="A51" s="134">
        <v>2</v>
      </c>
      <c r="B51" s="130">
        <v>2</v>
      </c>
      <c r="C51" s="131">
        <v>1</v>
      </c>
      <c r="D51" s="132">
        <v>1</v>
      </c>
      <c r="E51" s="130">
        <v>1</v>
      </c>
      <c r="F51" s="133">
        <v>2</v>
      </c>
      <c r="G51" s="132" t="s">
        <v>47</v>
      </c>
      <c r="H51" s="110">
        <v>18</v>
      </c>
      <c r="I51" s="136">
        <v>0</v>
      </c>
      <c r="J51" s="136">
        <v>0</v>
      </c>
      <c r="K51" s="136">
        <v>0</v>
      </c>
      <c r="L51" s="136">
        <v>0</v>
      </c>
    </row>
    <row r="52" spans="1:12" ht="25.5" hidden="1" customHeight="1">
      <c r="A52" s="134">
        <v>2</v>
      </c>
      <c r="B52" s="130">
        <v>2</v>
      </c>
      <c r="C52" s="131">
        <v>1</v>
      </c>
      <c r="D52" s="132">
        <v>1</v>
      </c>
      <c r="E52" s="130">
        <v>1</v>
      </c>
      <c r="F52" s="133">
        <v>5</v>
      </c>
      <c r="G52" s="132" t="s">
        <v>48</v>
      </c>
      <c r="H52" s="110">
        <v>19</v>
      </c>
      <c r="I52" s="136">
        <v>0</v>
      </c>
      <c r="J52" s="136">
        <v>0</v>
      </c>
      <c r="K52" s="136">
        <v>0</v>
      </c>
      <c r="L52" s="136">
        <v>0</v>
      </c>
    </row>
    <row r="53" spans="1:12" ht="25.5" hidden="1" customHeight="1">
      <c r="A53" s="134">
        <v>2</v>
      </c>
      <c r="B53" s="130">
        <v>2</v>
      </c>
      <c r="C53" s="131">
        <v>1</v>
      </c>
      <c r="D53" s="132">
        <v>1</v>
      </c>
      <c r="E53" s="130">
        <v>1</v>
      </c>
      <c r="F53" s="133">
        <v>6</v>
      </c>
      <c r="G53" s="132" t="s">
        <v>49</v>
      </c>
      <c r="H53" s="110">
        <v>20</v>
      </c>
      <c r="I53" s="136">
        <v>0</v>
      </c>
      <c r="J53" s="136">
        <v>0</v>
      </c>
      <c r="K53" s="136">
        <v>0</v>
      </c>
      <c r="L53" s="136">
        <v>0</v>
      </c>
    </row>
    <row r="54" spans="1:12" ht="25.5" hidden="1" customHeight="1">
      <c r="A54" s="150">
        <v>2</v>
      </c>
      <c r="B54" s="125">
        <v>2</v>
      </c>
      <c r="C54" s="123">
        <v>1</v>
      </c>
      <c r="D54" s="124">
        <v>1</v>
      </c>
      <c r="E54" s="125">
        <v>1</v>
      </c>
      <c r="F54" s="126">
        <v>7</v>
      </c>
      <c r="G54" s="124" t="s">
        <v>50</v>
      </c>
      <c r="H54" s="110">
        <v>21</v>
      </c>
      <c r="I54" s="136">
        <v>0</v>
      </c>
      <c r="J54" s="136">
        <v>0</v>
      </c>
      <c r="K54" s="136">
        <v>0</v>
      </c>
      <c r="L54" s="136">
        <v>0</v>
      </c>
    </row>
    <row r="55" spans="1:12" hidden="1">
      <c r="A55" s="134">
        <v>2</v>
      </c>
      <c r="B55" s="130">
        <v>2</v>
      </c>
      <c r="C55" s="131">
        <v>1</v>
      </c>
      <c r="D55" s="132">
        <v>1</v>
      </c>
      <c r="E55" s="130">
        <v>1</v>
      </c>
      <c r="F55" s="133">
        <v>11</v>
      </c>
      <c r="G55" s="132" t="s">
        <v>51</v>
      </c>
      <c r="H55" s="110">
        <v>22</v>
      </c>
      <c r="I55" s="137">
        <v>0</v>
      </c>
      <c r="J55" s="136">
        <v>0</v>
      </c>
      <c r="K55" s="136">
        <v>0</v>
      </c>
      <c r="L55" s="136">
        <v>0</v>
      </c>
    </row>
    <row r="56" spans="1:12" ht="25.5" hidden="1" customHeight="1">
      <c r="A56" s="142">
        <v>2</v>
      </c>
      <c r="B56" s="151">
        <v>2</v>
      </c>
      <c r="C56" s="152">
        <v>1</v>
      </c>
      <c r="D56" s="152">
        <v>1</v>
      </c>
      <c r="E56" s="152">
        <v>1</v>
      </c>
      <c r="F56" s="153">
        <v>12</v>
      </c>
      <c r="G56" s="154" t="s">
        <v>52</v>
      </c>
      <c r="H56" s="110">
        <v>23</v>
      </c>
      <c r="I56" s="155">
        <v>0</v>
      </c>
      <c r="J56" s="136">
        <v>0</v>
      </c>
      <c r="K56" s="136">
        <v>0</v>
      </c>
      <c r="L56" s="136">
        <v>0</v>
      </c>
    </row>
    <row r="57" spans="1:12" ht="25.5" hidden="1" customHeight="1">
      <c r="A57" s="134">
        <v>2</v>
      </c>
      <c r="B57" s="130">
        <v>2</v>
      </c>
      <c r="C57" s="131">
        <v>1</v>
      </c>
      <c r="D57" s="131">
        <v>1</v>
      </c>
      <c r="E57" s="131">
        <v>1</v>
      </c>
      <c r="F57" s="133">
        <v>14</v>
      </c>
      <c r="G57" s="156" t="s">
        <v>53</v>
      </c>
      <c r="H57" s="110">
        <v>24</v>
      </c>
      <c r="I57" s="137">
        <v>0</v>
      </c>
      <c r="J57" s="137">
        <v>0</v>
      </c>
      <c r="K57" s="137">
        <v>0</v>
      </c>
      <c r="L57" s="137">
        <v>0</v>
      </c>
    </row>
    <row r="58" spans="1:12" ht="25.5" hidden="1" customHeight="1">
      <c r="A58" s="134">
        <v>2</v>
      </c>
      <c r="B58" s="130">
        <v>2</v>
      </c>
      <c r="C58" s="131">
        <v>1</v>
      </c>
      <c r="D58" s="131">
        <v>1</v>
      </c>
      <c r="E58" s="131">
        <v>1</v>
      </c>
      <c r="F58" s="133">
        <v>15</v>
      </c>
      <c r="G58" s="132" t="s">
        <v>54</v>
      </c>
      <c r="H58" s="110">
        <v>25</v>
      </c>
      <c r="I58" s="137">
        <v>0</v>
      </c>
      <c r="J58" s="136">
        <v>0</v>
      </c>
      <c r="K58" s="136">
        <v>0</v>
      </c>
      <c r="L58" s="136">
        <v>0</v>
      </c>
    </row>
    <row r="59" spans="1:12" hidden="1">
      <c r="A59" s="134">
        <v>2</v>
      </c>
      <c r="B59" s="130">
        <v>2</v>
      </c>
      <c r="C59" s="131">
        <v>1</v>
      </c>
      <c r="D59" s="131">
        <v>1</v>
      </c>
      <c r="E59" s="131">
        <v>1</v>
      </c>
      <c r="F59" s="133">
        <v>16</v>
      </c>
      <c r="G59" s="132" t="s">
        <v>55</v>
      </c>
      <c r="H59" s="110">
        <v>26</v>
      </c>
      <c r="I59" s="137">
        <v>0</v>
      </c>
      <c r="J59" s="136">
        <v>0</v>
      </c>
      <c r="K59" s="136">
        <v>0</v>
      </c>
      <c r="L59" s="136">
        <v>0</v>
      </c>
    </row>
    <row r="60" spans="1:12" ht="25.5" hidden="1" customHeight="1">
      <c r="A60" s="134">
        <v>2</v>
      </c>
      <c r="B60" s="130">
        <v>2</v>
      </c>
      <c r="C60" s="131">
        <v>1</v>
      </c>
      <c r="D60" s="131">
        <v>1</v>
      </c>
      <c r="E60" s="131">
        <v>1</v>
      </c>
      <c r="F60" s="133">
        <v>17</v>
      </c>
      <c r="G60" s="132" t="s">
        <v>56</v>
      </c>
      <c r="H60" s="110">
        <v>27</v>
      </c>
      <c r="I60" s="137">
        <v>0</v>
      </c>
      <c r="J60" s="137">
        <v>0</v>
      </c>
      <c r="K60" s="137">
        <v>0</v>
      </c>
      <c r="L60" s="137">
        <v>0</v>
      </c>
    </row>
    <row r="61" spans="1:12" hidden="1">
      <c r="A61" s="134">
        <v>2</v>
      </c>
      <c r="B61" s="130">
        <v>2</v>
      </c>
      <c r="C61" s="131">
        <v>1</v>
      </c>
      <c r="D61" s="131">
        <v>1</v>
      </c>
      <c r="E61" s="131">
        <v>1</v>
      </c>
      <c r="F61" s="133">
        <v>20</v>
      </c>
      <c r="G61" s="132" t="s">
        <v>57</v>
      </c>
      <c r="H61" s="110">
        <v>28</v>
      </c>
      <c r="I61" s="137">
        <v>0</v>
      </c>
      <c r="J61" s="136">
        <v>0</v>
      </c>
      <c r="K61" s="136">
        <v>0</v>
      </c>
      <c r="L61" s="136">
        <v>0</v>
      </c>
    </row>
    <row r="62" spans="1:12" ht="25.5" hidden="1" customHeight="1">
      <c r="A62" s="134">
        <v>2</v>
      </c>
      <c r="B62" s="130">
        <v>2</v>
      </c>
      <c r="C62" s="131">
        <v>1</v>
      </c>
      <c r="D62" s="131">
        <v>1</v>
      </c>
      <c r="E62" s="131">
        <v>1</v>
      </c>
      <c r="F62" s="133">
        <v>21</v>
      </c>
      <c r="G62" s="132" t="s">
        <v>58</v>
      </c>
      <c r="H62" s="110">
        <v>29</v>
      </c>
      <c r="I62" s="137">
        <v>0</v>
      </c>
      <c r="J62" s="136">
        <v>0</v>
      </c>
      <c r="K62" s="136">
        <v>0</v>
      </c>
      <c r="L62" s="136">
        <v>0</v>
      </c>
    </row>
    <row r="63" spans="1:12" hidden="1">
      <c r="A63" s="134">
        <v>2</v>
      </c>
      <c r="B63" s="130">
        <v>2</v>
      </c>
      <c r="C63" s="131">
        <v>1</v>
      </c>
      <c r="D63" s="131">
        <v>1</v>
      </c>
      <c r="E63" s="131">
        <v>1</v>
      </c>
      <c r="F63" s="133">
        <v>22</v>
      </c>
      <c r="G63" s="132" t="s">
        <v>59</v>
      </c>
      <c r="H63" s="110">
        <v>30</v>
      </c>
      <c r="I63" s="137">
        <v>0</v>
      </c>
      <c r="J63" s="136">
        <v>0</v>
      </c>
      <c r="K63" s="136">
        <v>0</v>
      </c>
      <c r="L63" s="136">
        <v>0</v>
      </c>
    </row>
    <row r="64" spans="1:12" hidden="1">
      <c r="A64" s="134">
        <v>2</v>
      </c>
      <c r="B64" s="130">
        <v>2</v>
      </c>
      <c r="C64" s="131">
        <v>1</v>
      </c>
      <c r="D64" s="131">
        <v>1</v>
      </c>
      <c r="E64" s="131">
        <v>1</v>
      </c>
      <c r="F64" s="133">
        <v>30</v>
      </c>
      <c r="G64" s="132" t="s">
        <v>60</v>
      </c>
      <c r="H64" s="110">
        <v>31</v>
      </c>
      <c r="I64" s="137">
        <v>0</v>
      </c>
      <c r="J64" s="136">
        <v>0</v>
      </c>
      <c r="K64" s="136">
        <v>0</v>
      </c>
      <c r="L64" s="136">
        <v>0</v>
      </c>
    </row>
    <row r="65" spans="1:15" hidden="1">
      <c r="A65" s="157">
        <v>2</v>
      </c>
      <c r="B65" s="158">
        <v>3</v>
      </c>
      <c r="C65" s="122"/>
      <c r="D65" s="123"/>
      <c r="E65" s="123"/>
      <c r="F65" s="126"/>
      <c r="G65" s="159" t="s">
        <v>61</v>
      </c>
      <c r="H65" s="110">
        <v>32</v>
      </c>
      <c r="I65" s="140">
        <f>I66+I82</f>
        <v>0</v>
      </c>
      <c r="J65" s="140">
        <f>J66+J82</f>
        <v>0</v>
      </c>
      <c r="K65" s="140">
        <f>K66+K82</f>
        <v>0</v>
      </c>
      <c r="L65" s="140">
        <f>L66+L82</f>
        <v>0</v>
      </c>
    </row>
    <row r="66" spans="1:15" hidden="1">
      <c r="A66" s="134">
        <v>2</v>
      </c>
      <c r="B66" s="130">
        <v>3</v>
      </c>
      <c r="C66" s="131">
        <v>1</v>
      </c>
      <c r="D66" s="131"/>
      <c r="E66" s="131"/>
      <c r="F66" s="133"/>
      <c r="G66" s="132" t="s">
        <v>62</v>
      </c>
      <c r="H66" s="110">
        <v>33</v>
      </c>
      <c r="I66" s="119">
        <f>SUM(I67+I72+I77)</f>
        <v>0</v>
      </c>
      <c r="J66" s="160">
        <f>SUM(J67+J72+J77)</f>
        <v>0</v>
      </c>
      <c r="K66" s="120">
        <f>SUM(K67+K72+K77)</f>
        <v>0</v>
      </c>
      <c r="L66" s="119">
        <f>SUM(L67+L72+L77)</f>
        <v>0</v>
      </c>
    </row>
    <row r="67" spans="1:15" hidden="1">
      <c r="A67" s="134">
        <v>2</v>
      </c>
      <c r="B67" s="130">
        <v>3</v>
      </c>
      <c r="C67" s="131">
        <v>1</v>
      </c>
      <c r="D67" s="131">
        <v>1</v>
      </c>
      <c r="E67" s="131"/>
      <c r="F67" s="133"/>
      <c r="G67" s="132" t="s">
        <v>63</v>
      </c>
      <c r="H67" s="110">
        <v>34</v>
      </c>
      <c r="I67" s="119">
        <f>I68</f>
        <v>0</v>
      </c>
      <c r="J67" s="160">
        <f>J68</f>
        <v>0</v>
      </c>
      <c r="K67" s="120">
        <f>K68</f>
        <v>0</v>
      </c>
      <c r="L67" s="119">
        <f>L68</f>
        <v>0</v>
      </c>
    </row>
    <row r="68" spans="1:15" hidden="1">
      <c r="A68" s="134">
        <v>2</v>
      </c>
      <c r="B68" s="130">
        <v>3</v>
      </c>
      <c r="C68" s="131">
        <v>1</v>
      </c>
      <c r="D68" s="131">
        <v>1</v>
      </c>
      <c r="E68" s="131">
        <v>1</v>
      </c>
      <c r="F68" s="133"/>
      <c r="G68" s="132" t="s">
        <v>63</v>
      </c>
      <c r="H68" s="110">
        <v>35</v>
      </c>
      <c r="I68" s="119">
        <f>SUM(I69:I71)</f>
        <v>0</v>
      </c>
      <c r="J68" s="160">
        <f>SUM(J69:J71)</f>
        <v>0</v>
      </c>
      <c r="K68" s="120">
        <f>SUM(K69:K71)</f>
        <v>0</v>
      </c>
      <c r="L68" s="119">
        <f>SUM(L69:L71)</f>
        <v>0</v>
      </c>
    </row>
    <row r="69" spans="1:15" ht="25.5" hidden="1" customHeight="1">
      <c r="A69" s="134">
        <v>2</v>
      </c>
      <c r="B69" s="130">
        <v>3</v>
      </c>
      <c r="C69" s="131">
        <v>1</v>
      </c>
      <c r="D69" s="131">
        <v>1</v>
      </c>
      <c r="E69" s="131">
        <v>1</v>
      </c>
      <c r="F69" s="133">
        <v>1</v>
      </c>
      <c r="G69" s="132" t="s">
        <v>64</v>
      </c>
      <c r="H69" s="110">
        <v>36</v>
      </c>
      <c r="I69" s="137">
        <v>0</v>
      </c>
      <c r="J69" s="137">
        <v>0</v>
      </c>
      <c r="K69" s="137">
        <v>0</v>
      </c>
      <c r="L69" s="137">
        <v>0</v>
      </c>
      <c r="M69" s="161"/>
      <c r="N69" s="161"/>
      <c r="O69" s="161"/>
    </row>
    <row r="70" spans="1:15" ht="25.5" hidden="1" customHeight="1">
      <c r="A70" s="134">
        <v>2</v>
      </c>
      <c r="B70" s="125">
        <v>3</v>
      </c>
      <c r="C70" s="123">
        <v>1</v>
      </c>
      <c r="D70" s="123">
        <v>1</v>
      </c>
      <c r="E70" s="123">
        <v>1</v>
      </c>
      <c r="F70" s="126">
        <v>2</v>
      </c>
      <c r="G70" s="124" t="s">
        <v>65</v>
      </c>
      <c r="H70" s="110">
        <v>37</v>
      </c>
      <c r="I70" s="135">
        <v>0</v>
      </c>
      <c r="J70" s="135">
        <v>0</v>
      </c>
      <c r="K70" s="135">
        <v>0</v>
      </c>
      <c r="L70" s="135">
        <v>0</v>
      </c>
    </row>
    <row r="71" spans="1:15" hidden="1">
      <c r="A71" s="130">
        <v>2</v>
      </c>
      <c r="B71" s="131">
        <v>3</v>
      </c>
      <c r="C71" s="131">
        <v>1</v>
      </c>
      <c r="D71" s="131">
        <v>1</v>
      </c>
      <c r="E71" s="131">
        <v>1</v>
      </c>
      <c r="F71" s="133">
        <v>3</v>
      </c>
      <c r="G71" s="132" t="s">
        <v>66</v>
      </c>
      <c r="H71" s="110">
        <v>38</v>
      </c>
      <c r="I71" s="137">
        <v>0</v>
      </c>
      <c r="J71" s="137">
        <v>0</v>
      </c>
      <c r="K71" s="137">
        <v>0</v>
      </c>
      <c r="L71" s="137">
        <v>0</v>
      </c>
    </row>
    <row r="72" spans="1:15" ht="25.5" hidden="1" customHeight="1">
      <c r="A72" s="125">
        <v>2</v>
      </c>
      <c r="B72" s="123">
        <v>3</v>
      </c>
      <c r="C72" s="123">
        <v>1</v>
      </c>
      <c r="D72" s="123">
        <v>2</v>
      </c>
      <c r="E72" s="123"/>
      <c r="F72" s="126"/>
      <c r="G72" s="124" t="s">
        <v>67</v>
      </c>
      <c r="H72" s="110">
        <v>39</v>
      </c>
      <c r="I72" s="140">
        <f>I73</f>
        <v>0</v>
      </c>
      <c r="J72" s="162">
        <f>J73</f>
        <v>0</v>
      </c>
      <c r="K72" s="141">
        <f>K73</f>
        <v>0</v>
      </c>
      <c r="L72" s="141">
        <f>L73</f>
        <v>0</v>
      </c>
    </row>
    <row r="73" spans="1:15" ht="25.5" hidden="1" customHeight="1">
      <c r="A73" s="143">
        <v>2</v>
      </c>
      <c r="B73" s="144">
        <v>3</v>
      </c>
      <c r="C73" s="144">
        <v>1</v>
      </c>
      <c r="D73" s="144">
        <v>2</v>
      </c>
      <c r="E73" s="144">
        <v>1</v>
      </c>
      <c r="F73" s="146"/>
      <c r="G73" s="124" t="s">
        <v>67</v>
      </c>
      <c r="H73" s="110">
        <v>40</v>
      </c>
      <c r="I73" s="129">
        <f>SUM(I74:I76)</f>
        <v>0</v>
      </c>
      <c r="J73" s="163">
        <f>SUM(J74:J76)</f>
        <v>0</v>
      </c>
      <c r="K73" s="128">
        <f>SUM(K74:K76)</f>
        <v>0</v>
      </c>
      <c r="L73" s="120">
        <f>SUM(L74:L76)</f>
        <v>0</v>
      </c>
    </row>
    <row r="74" spans="1:15" ht="25.5" hidden="1" customHeight="1">
      <c r="A74" s="130">
        <v>2</v>
      </c>
      <c r="B74" s="131">
        <v>3</v>
      </c>
      <c r="C74" s="131">
        <v>1</v>
      </c>
      <c r="D74" s="131">
        <v>2</v>
      </c>
      <c r="E74" s="131">
        <v>1</v>
      </c>
      <c r="F74" s="133">
        <v>1</v>
      </c>
      <c r="G74" s="134" t="s">
        <v>64</v>
      </c>
      <c r="H74" s="110">
        <v>41</v>
      </c>
      <c r="I74" s="137">
        <v>0</v>
      </c>
      <c r="J74" s="137">
        <v>0</v>
      </c>
      <c r="K74" s="137">
        <v>0</v>
      </c>
      <c r="L74" s="137">
        <v>0</v>
      </c>
      <c r="M74" s="161"/>
      <c r="N74" s="161"/>
      <c r="O74" s="161"/>
    </row>
    <row r="75" spans="1:15" ht="25.5" hidden="1" customHeight="1">
      <c r="A75" s="130">
        <v>2</v>
      </c>
      <c r="B75" s="131">
        <v>3</v>
      </c>
      <c r="C75" s="131">
        <v>1</v>
      </c>
      <c r="D75" s="131">
        <v>2</v>
      </c>
      <c r="E75" s="131">
        <v>1</v>
      </c>
      <c r="F75" s="133">
        <v>2</v>
      </c>
      <c r="G75" s="134" t="s">
        <v>65</v>
      </c>
      <c r="H75" s="110">
        <v>42</v>
      </c>
      <c r="I75" s="137">
        <v>0</v>
      </c>
      <c r="J75" s="137">
        <v>0</v>
      </c>
      <c r="K75" s="137">
        <v>0</v>
      </c>
      <c r="L75" s="137">
        <v>0</v>
      </c>
    </row>
    <row r="76" spans="1:15" hidden="1">
      <c r="A76" s="130">
        <v>2</v>
      </c>
      <c r="B76" s="131">
        <v>3</v>
      </c>
      <c r="C76" s="131">
        <v>1</v>
      </c>
      <c r="D76" s="131">
        <v>2</v>
      </c>
      <c r="E76" s="131">
        <v>1</v>
      </c>
      <c r="F76" s="133">
        <v>3</v>
      </c>
      <c r="G76" s="134" t="s">
        <v>66</v>
      </c>
      <c r="H76" s="110">
        <v>43</v>
      </c>
      <c r="I76" s="137">
        <v>0</v>
      </c>
      <c r="J76" s="137">
        <v>0</v>
      </c>
      <c r="K76" s="137">
        <v>0</v>
      </c>
      <c r="L76" s="137">
        <v>0</v>
      </c>
    </row>
    <row r="77" spans="1:15" ht="25.5" hidden="1" customHeight="1">
      <c r="A77" s="130">
        <v>2</v>
      </c>
      <c r="B77" s="131">
        <v>3</v>
      </c>
      <c r="C77" s="131">
        <v>1</v>
      </c>
      <c r="D77" s="131">
        <v>3</v>
      </c>
      <c r="E77" s="131"/>
      <c r="F77" s="133"/>
      <c r="G77" s="134" t="s">
        <v>419</v>
      </c>
      <c r="H77" s="110">
        <v>44</v>
      </c>
      <c r="I77" s="119">
        <f>I78</f>
        <v>0</v>
      </c>
      <c r="J77" s="160">
        <f>J78</f>
        <v>0</v>
      </c>
      <c r="K77" s="120">
        <f>K78</f>
        <v>0</v>
      </c>
      <c r="L77" s="120">
        <f>L78</f>
        <v>0</v>
      </c>
    </row>
    <row r="78" spans="1:15" ht="25.5" hidden="1" customHeight="1">
      <c r="A78" s="130">
        <v>2</v>
      </c>
      <c r="B78" s="131">
        <v>3</v>
      </c>
      <c r="C78" s="131">
        <v>1</v>
      </c>
      <c r="D78" s="131">
        <v>3</v>
      </c>
      <c r="E78" s="131">
        <v>1</v>
      </c>
      <c r="F78" s="133"/>
      <c r="G78" s="134" t="s">
        <v>420</v>
      </c>
      <c r="H78" s="110">
        <v>45</v>
      </c>
      <c r="I78" s="119">
        <f>SUM(I79:I81)</f>
        <v>0</v>
      </c>
      <c r="J78" s="160">
        <f>SUM(J79:J81)</f>
        <v>0</v>
      </c>
      <c r="K78" s="120">
        <f>SUM(K79:K81)</f>
        <v>0</v>
      </c>
      <c r="L78" s="120">
        <f>SUM(L79:L81)</f>
        <v>0</v>
      </c>
    </row>
    <row r="79" spans="1:15" hidden="1">
      <c r="A79" s="125">
        <v>2</v>
      </c>
      <c r="B79" s="123">
        <v>3</v>
      </c>
      <c r="C79" s="123">
        <v>1</v>
      </c>
      <c r="D79" s="123">
        <v>3</v>
      </c>
      <c r="E79" s="123">
        <v>1</v>
      </c>
      <c r="F79" s="126">
        <v>1</v>
      </c>
      <c r="G79" s="150" t="s">
        <v>68</v>
      </c>
      <c r="H79" s="110">
        <v>46</v>
      </c>
      <c r="I79" s="135">
        <v>0</v>
      </c>
      <c r="J79" s="135">
        <v>0</v>
      </c>
      <c r="K79" s="135">
        <v>0</v>
      </c>
      <c r="L79" s="135">
        <v>0</v>
      </c>
    </row>
    <row r="80" spans="1:15" hidden="1">
      <c r="A80" s="130">
        <v>2</v>
      </c>
      <c r="B80" s="131">
        <v>3</v>
      </c>
      <c r="C80" s="131">
        <v>1</v>
      </c>
      <c r="D80" s="131">
        <v>3</v>
      </c>
      <c r="E80" s="131">
        <v>1</v>
      </c>
      <c r="F80" s="133">
        <v>2</v>
      </c>
      <c r="G80" s="134" t="s">
        <v>69</v>
      </c>
      <c r="H80" s="110">
        <v>47</v>
      </c>
      <c r="I80" s="137">
        <v>0</v>
      </c>
      <c r="J80" s="137">
        <v>0</v>
      </c>
      <c r="K80" s="137">
        <v>0</v>
      </c>
      <c r="L80" s="137">
        <v>0</v>
      </c>
    </row>
    <row r="81" spans="1:12" hidden="1">
      <c r="A81" s="125">
        <v>2</v>
      </c>
      <c r="B81" s="123">
        <v>3</v>
      </c>
      <c r="C81" s="123">
        <v>1</v>
      </c>
      <c r="D81" s="123">
        <v>3</v>
      </c>
      <c r="E81" s="123">
        <v>1</v>
      </c>
      <c r="F81" s="126">
        <v>3</v>
      </c>
      <c r="G81" s="150" t="s">
        <v>70</v>
      </c>
      <c r="H81" s="110">
        <v>48</v>
      </c>
      <c r="I81" s="135">
        <v>0</v>
      </c>
      <c r="J81" s="135">
        <v>0</v>
      </c>
      <c r="K81" s="135">
        <v>0</v>
      </c>
      <c r="L81" s="135">
        <v>0</v>
      </c>
    </row>
    <row r="82" spans="1:12" hidden="1">
      <c r="A82" s="125">
        <v>2</v>
      </c>
      <c r="B82" s="123">
        <v>3</v>
      </c>
      <c r="C82" s="123">
        <v>2</v>
      </c>
      <c r="D82" s="123"/>
      <c r="E82" s="123"/>
      <c r="F82" s="126"/>
      <c r="G82" s="150" t="s">
        <v>71</v>
      </c>
      <c r="H82" s="110">
        <v>49</v>
      </c>
      <c r="I82" s="119">
        <f t="shared" ref="I82:L83" si="3">I83</f>
        <v>0</v>
      </c>
      <c r="J82" s="119">
        <f t="shared" si="3"/>
        <v>0</v>
      </c>
      <c r="K82" s="119">
        <f t="shared" si="3"/>
        <v>0</v>
      </c>
      <c r="L82" s="119">
        <f t="shared" si="3"/>
        <v>0</v>
      </c>
    </row>
    <row r="83" spans="1:12" hidden="1">
      <c r="A83" s="125">
        <v>2</v>
      </c>
      <c r="B83" s="123">
        <v>3</v>
      </c>
      <c r="C83" s="123">
        <v>2</v>
      </c>
      <c r="D83" s="123">
        <v>1</v>
      </c>
      <c r="E83" s="123"/>
      <c r="F83" s="126"/>
      <c r="G83" s="150" t="s">
        <v>71</v>
      </c>
      <c r="H83" s="110">
        <v>50</v>
      </c>
      <c r="I83" s="119">
        <f t="shared" si="3"/>
        <v>0</v>
      </c>
      <c r="J83" s="119">
        <f t="shared" si="3"/>
        <v>0</v>
      </c>
      <c r="K83" s="119">
        <f t="shared" si="3"/>
        <v>0</v>
      </c>
      <c r="L83" s="119">
        <f t="shared" si="3"/>
        <v>0</v>
      </c>
    </row>
    <row r="84" spans="1:12" hidden="1">
      <c r="A84" s="125">
        <v>2</v>
      </c>
      <c r="B84" s="123">
        <v>3</v>
      </c>
      <c r="C84" s="123">
        <v>2</v>
      </c>
      <c r="D84" s="123">
        <v>1</v>
      </c>
      <c r="E84" s="123">
        <v>1</v>
      </c>
      <c r="F84" s="126"/>
      <c r="G84" s="150" t="s">
        <v>71</v>
      </c>
      <c r="H84" s="110">
        <v>51</v>
      </c>
      <c r="I84" s="119">
        <f>SUM(I85)</f>
        <v>0</v>
      </c>
      <c r="J84" s="119">
        <f>SUM(J85)</f>
        <v>0</v>
      </c>
      <c r="K84" s="119">
        <f>SUM(K85)</f>
        <v>0</v>
      </c>
      <c r="L84" s="119">
        <f>SUM(L85)</f>
        <v>0</v>
      </c>
    </row>
    <row r="85" spans="1:12" hidden="1">
      <c r="A85" s="125">
        <v>2</v>
      </c>
      <c r="B85" s="123">
        <v>3</v>
      </c>
      <c r="C85" s="123">
        <v>2</v>
      </c>
      <c r="D85" s="123">
        <v>1</v>
      </c>
      <c r="E85" s="123">
        <v>1</v>
      </c>
      <c r="F85" s="126">
        <v>1</v>
      </c>
      <c r="G85" s="150" t="s">
        <v>71</v>
      </c>
      <c r="H85" s="110">
        <v>52</v>
      </c>
      <c r="I85" s="137">
        <v>0</v>
      </c>
      <c r="J85" s="137">
        <v>0</v>
      </c>
      <c r="K85" s="137">
        <v>0</v>
      </c>
      <c r="L85" s="137">
        <v>0</v>
      </c>
    </row>
    <row r="86" spans="1:12" hidden="1">
      <c r="A86" s="115">
        <v>2</v>
      </c>
      <c r="B86" s="116">
        <v>4</v>
      </c>
      <c r="C86" s="116"/>
      <c r="D86" s="116"/>
      <c r="E86" s="116"/>
      <c r="F86" s="118"/>
      <c r="G86" s="164" t="s">
        <v>72</v>
      </c>
      <c r="H86" s="110">
        <v>53</v>
      </c>
      <c r="I86" s="119">
        <f t="shared" ref="I86:L88" si="4">I87</f>
        <v>0</v>
      </c>
      <c r="J86" s="160">
        <f t="shared" si="4"/>
        <v>0</v>
      </c>
      <c r="K86" s="120">
        <f t="shared" si="4"/>
        <v>0</v>
      </c>
      <c r="L86" s="120">
        <f t="shared" si="4"/>
        <v>0</v>
      </c>
    </row>
    <row r="87" spans="1:12" hidden="1">
      <c r="A87" s="130">
        <v>2</v>
      </c>
      <c r="B87" s="131">
        <v>4</v>
      </c>
      <c r="C87" s="131">
        <v>1</v>
      </c>
      <c r="D87" s="131"/>
      <c r="E87" s="131"/>
      <c r="F87" s="133"/>
      <c r="G87" s="134" t="s">
        <v>73</v>
      </c>
      <c r="H87" s="110">
        <v>54</v>
      </c>
      <c r="I87" s="119">
        <f t="shared" si="4"/>
        <v>0</v>
      </c>
      <c r="J87" s="160">
        <f t="shared" si="4"/>
        <v>0</v>
      </c>
      <c r="K87" s="120">
        <f t="shared" si="4"/>
        <v>0</v>
      </c>
      <c r="L87" s="120">
        <f t="shared" si="4"/>
        <v>0</v>
      </c>
    </row>
    <row r="88" spans="1:12" hidden="1">
      <c r="A88" s="130">
        <v>2</v>
      </c>
      <c r="B88" s="131">
        <v>4</v>
      </c>
      <c r="C88" s="131">
        <v>1</v>
      </c>
      <c r="D88" s="131">
        <v>1</v>
      </c>
      <c r="E88" s="131"/>
      <c r="F88" s="133"/>
      <c r="G88" s="134" t="s">
        <v>73</v>
      </c>
      <c r="H88" s="110">
        <v>55</v>
      </c>
      <c r="I88" s="119">
        <f t="shared" si="4"/>
        <v>0</v>
      </c>
      <c r="J88" s="160">
        <f t="shared" si="4"/>
        <v>0</v>
      </c>
      <c r="K88" s="120">
        <f t="shared" si="4"/>
        <v>0</v>
      </c>
      <c r="L88" s="120">
        <f t="shared" si="4"/>
        <v>0</v>
      </c>
    </row>
    <row r="89" spans="1:12" hidden="1">
      <c r="A89" s="130">
        <v>2</v>
      </c>
      <c r="B89" s="131">
        <v>4</v>
      </c>
      <c r="C89" s="131">
        <v>1</v>
      </c>
      <c r="D89" s="131">
        <v>1</v>
      </c>
      <c r="E89" s="131">
        <v>1</v>
      </c>
      <c r="F89" s="133"/>
      <c r="G89" s="134" t="s">
        <v>73</v>
      </c>
      <c r="H89" s="110">
        <v>56</v>
      </c>
      <c r="I89" s="119">
        <f>SUM(I90:I92)</f>
        <v>0</v>
      </c>
      <c r="J89" s="160">
        <f>SUM(J90:J92)</f>
        <v>0</v>
      </c>
      <c r="K89" s="120">
        <f>SUM(K90:K92)</f>
        <v>0</v>
      </c>
      <c r="L89" s="120">
        <f>SUM(L90:L92)</f>
        <v>0</v>
      </c>
    </row>
    <row r="90" spans="1:12" hidden="1">
      <c r="A90" s="130">
        <v>2</v>
      </c>
      <c r="B90" s="131">
        <v>4</v>
      </c>
      <c r="C90" s="131">
        <v>1</v>
      </c>
      <c r="D90" s="131">
        <v>1</v>
      </c>
      <c r="E90" s="131">
        <v>1</v>
      </c>
      <c r="F90" s="133">
        <v>1</v>
      </c>
      <c r="G90" s="134" t="s">
        <v>74</v>
      </c>
      <c r="H90" s="110">
        <v>57</v>
      </c>
      <c r="I90" s="137">
        <v>0</v>
      </c>
      <c r="J90" s="137">
        <v>0</v>
      </c>
      <c r="K90" s="137">
        <v>0</v>
      </c>
      <c r="L90" s="137">
        <v>0</v>
      </c>
    </row>
    <row r="91" spans="1:12" hidden="1">
      <c r="A91" s="130">
        <v>2</v>
      </c>
      <c r="B91" s="130">
        <v>4</v>
      </c>
      <c r="C91" s="130">
        <v>1</v>
      </c>
      <c r="D91" s="131">
        <v>1</v>
      </c>
      <c r="E91" s="131">
        <v>1</v>
      </c>
      <c r="F91" s="165">
        <v>2</v>
      </c>
      <c r="G91" s="132" t="s">
        <v>75</v>
      </c>
      <c r="H91" s="110">
        <v>58</v>
      </c>
      <c r="I91" s="137">
        <v>0</v>
      </c>
      <c r="J91" s="137">
        <v>0</v>
      </c>
      <c r="K91" s="137">
        <v>0</v>
      </c>
      <c r="L91" s="137">
        <v>0</v>
      </c>
    </row>
    <row r="92" spans="1:12" hidden="1">
      <c r="A92" s="130">
        <v>2</v>
      </c>
      <c r="B92" s="131">
        <v>4</v>
      </c>
      <c r="C92" s="130">
        <v>1</v>
      </c>
      <c r="D92" s="131">
        <v>1</v>
      </c>
      <c r="E92" s="131">
        <v>1</v>
      </c>
      <c r="F92" s="165">
        <v>3</v>
      </c>
      <c r="G92" s="132" t="s">
        <v>76</v>
      </c>
      <c r="H92" s="110">
        <v>59</v>
      </c>
      <c r="I92" s="137">
        <v>0</v>
      </c>
      <c r="J92" s="137">
        <v>0</v>
      </c>
      <c r="K92" s="137">
        <v>0</v>
      </c>
      <c r="L92" s="137">
        <v>0</v>
      </c>
    </row>
    <row r="93" spans="1:12" hidden="1">
      <c r="A93" s="115">
        <v>2</v>
      </c>
      <c r="B93" s="116">
        <v>5</v>
      </c>
      <c r="C93" s="115"/>
      <c r="D93" s="116"/>
      <c r="E93" s="116"/>
      <c r="F93" s="166"/>
      <c r="G93" s="117" t="s">
        <v>77</v>
      </c>
      <c r="H93" s="110">
        <v>60</v>
      </c>
      <c r="I93" s="119">
        <f>SUM(I94+I99+I104)</f>
        <v>0</v>
      </c>
      <c r="J93" s="160">
        <f>SUM(J94+J99+J104)</f>
        <v>0</v>
      </c>
      <c r="K93" s="120">
        <f>SUM(K94+K99+K104)</f>
        <v>0</v>
      </c>
      <c r="L93" s="120">
        <f>SUM(L94+L99+L104)</f>
        <v>0</v>
      </c>
    </row>
    <row r="94" spans="1:12" hidden="1">
      <c r="A94" s="125">
        <v>2</v>
      </c>
      <c r="B94" s="123">
        <v>5</v>
      </c>
      <c r="C94" s="125">
        <v>1</v>
      </c>
      <c r="D94" s="123"/>
      <c r="E94" s="123"/>
      <c r="F94" s="167"/>
      <c r="G94" s="124" t="s">
        <v>78</v>
      </c>
      <c r="H94" s="110">
        <v>61</v>
      </c>
      <c r="I94" s="140">
        <f t="shared" ref="I94:L95" si="5">I95</f>
        <v>0</v>
      </c>
      <c r="J94" s="162">
        <f t="shared" si="5"/>
        <v>0</v>
      </c>
      <c r="K94" s="141">
        <f t="shared" si="5"/>
        <v>0</v>
      </c>
      <c r="L94" s="141">
        <f t="shared" si="5"/>
        <v>0</v>
      </c>
    </row>
    <row r="95" spans="1:12" hidden="1">
      <c r="A95" s="130">
        <v>2</v>
      </c>
      <c r="B95" s="131">
        <v>5</v>
      </c>
      <c r="C95" s="130">
        <v>1</v>
      </c>
      <c r="D95" s="131">
        <v>1</v>
      </c>
      <c r="E95" s="131"/>
      <c r="F95" s="165"/>
      <c r="G95" s="132" t="s">
        <v>78</v>
      </c>
      <c r="H95" s="110">
        <v>62</v>
      </c>
      <c r="I95" s="119">
        <f t="shared" si="5"/>
        <v>0</v>
      </c>
      <c r="J95" s="160">
        <f t="shared" si="5"/>
        <v>0</v>
      </c>
      <c r="K95" s="120">
        <f t="shared" si="5"/>
        <v>0</v>
      </c>
      <c r="L95" s="120">
        <f t="shared" si="5"/>
        <v>0</v>
      </c>
    </row>
    <row r="96" spans="1:12" hidden="1">
      <c r="A96" s="130">
        <v>2</v>
      </c>
      <c r="B96" s="131">
        <v>5</v>
      </c>
      <c r="C96" s="130">
        <v>1</v>
      </c>
      <c r="D96" s="131">
        <v>1</v>
      </c>
      <c r="E96" s="131">
        <v>1</v>
      </c>
      <c r="F96" s="165"/>
      <c r="G96" s="132" t="s">
        <v>78</v>
      </c>
      <c r="H96" s="110">
        <v>63</v>
      </c>
      <c r="I96" s="119">
        <f>SUM(I97:I98)</f>
        <v>0</v>
      </c>
      <c r="J96" s="160">
        <f>SUM(J97:J98)</f>
        <v>0</v>
      </c>
      <c r="K96" s="120">
        <f>SUM(K97:K98)</f>
        <v>0</v>
      </c>
      <c r="L96" s="120">
        <f>SUM(L97:L98)</f>
        <v>0</v>
      </c>
    </row>
    <row r="97" spans="1:19" ht="25.5" hidden="1" customHeight="1">
      <c r="A97" s="130">
        <v>2</v>
      </c>
      <c r="B97" s="131">
        <v>5</v>
      </c>
      <c r="C97" s="130">
        <v>1</v>
      </c>
      <c r="D97" s="131">
        <v>1</v>
      </c>
      <c r="E97" s="131">
        <v>1</v>
      </c>
      <c r="F97" s="165">
        <v>1</v>
      </c>
      <c r="G97" s="132" t="s">
        <v>79</v>
      </c>
      <c r="H97" s="110">
        <v>64</v>
      </c>
      <c r="I97" s="137">
        <v>0</v>
      </c>
      <c r="J97" s="137">
        <v>0</v>
      </c>
      <c r="K97" s="137">
        <v>0</v>
      </c>
      <c r="L97" s="137">
        <v>0</v>
      </c>
    </row>
    <row r="98" spans="1:19" ht="25.5" hidden="1" customHeight="1">
      <c r="A98" s="130">
        <v>2</v>
      </c>
      <c r="B98" s="131">
        <v>5</v>
      </c>
      <c r="C98" s="130">
        <v>1</v>
      </c>
      <c r="D98" s="131">
        <v>1</v>
      </c>
      <c r="E98" s="131">
        <v>1</v>
      </c>
      <c r="F98" s="165">
        <v>2</v>
      </c>
      <c r="G98" s="132" t="s">
        <v>80</v>
      </c>
      <c r="H98" s="110">
        <v>65</v>
      </c>
      <c r="I98" s="137">
        <v>0</v>
      </c>
      <c r="J98" s="137">
        <v>0</v>
      </c>
      <c r="K98" s="137">
        <v>0</v>
      </c>
      <c r="L98" s="137">
        <v>0</v>
      </c>
    </row>
    <row r="99" spans="1:19" hidden="1">
      <c r="A99" s="130">
        <v>2</v>
      </c>
      <c r="B99" s="131">
        <v>5</v>
      </c>
      <c r="C99" s="130">
        <v>2</v>
      </c>
      <c r="D99" s="131"/>
      <c r="E99" s="131"/>
      <c r="F99" s="165"/>
      <c r="G99" s="132" t="s">
        <v>81</v>
      </c>
      <c r="H99" s="110">
        <v>66</v>
      </c>
      <c r="I99" s="119">
        <f t="shared" ref="I99:L100" si="6">I100</f>
        <v>0</v>
      </c>
      <c r="J99" s="160">
        <f t="shared" si="6"/>
        <v>0</v>
      </c>
      <c r="K99" s="120">
        <f t="shared" si="6"/>
        <v>0</v>
      </c>
      <c r="L99" s="119">
        <f t="shared" si="6"/>
        <v>0</v>
      </c>
    </row>
    <row r="100" spans="1:19" hidden="1">
      <c r="A100" s="134">
        <v>2</v>
      </c>
      <c r="B100" s="130">
        <v>5</v>
      </c>
      <c r="C100" s="131">
        <v>2</v>
      </c>
      <c r="D100" s="132">
        <v>1</v>
      </c>
      <c r="E100" s="130"/>
      <c r="F100" s="165"/>
      <c r="G100" s="132" t="s">
        <v>81</v>
      </c>
      <c r="H100" s="110">
        <v>67</v>
      </c>
      <c r="I100" s="119">
        <f t="shared" si="6"/>
        <v>0</v>
      </c>
      <c r="J100" s="160">
        <f t="shared" si="6"/>
        <v>0</v>
      </c>
      <c r="K100" s="120">
        <f t="shared" si="6"/>
        <v>0</v>
      </c>
      <c r="L100" s="119">
        <f t="shared" si="6"/>
        <v>0</v>
      </c>
    </row>
    <row r="101" spans="1:19" hidden="1">
      <c r="A101" s="134">
        <v>2</v>
      </c>
      <c r="B101" s="130">
        <v>5</v>
      </c>
      <c r="C101" s="131">
        <v>2</v>
      </c>
      <c r="D101" s="132">
        <v>1</v>
      </c>
      <c r="E101" s="130">
        <v>1</v>
      </c>
      <c r="F101" s="165"/>
      <c r="G101" s="132" t="s">
        <v>81</v>
      </c>
      <c r="H101" s="110">
        <v>68</v>
      </c>
      <c r="I101" s="119">
        <f>SUM(I102:I103)</f>
        <v>0</v>
      </c>
      <c r="J101" s="160">
        <f>SUM(J102:J103)</f>
        <v>0</v>
      </c>
      <c r="K101" s="120">
        <f>SUM(K102:K103)</f>
        <v>0</v>
      </c>
      <c r="L101" s="119">
        <f>SUM(L102:L103)</f>
        <v>0</v>
      </c>
    </row>
    <row r="102" spans="1:19" ht="25.5" hidden="1" customHeight="1">
      <c r="A102" s="134">
        <v>2</v>
      </c>
      <c r="B102" s="130">
        <v>5</v>
      </c>
      <c r="C102" s="131">
        <v>2</v>
      </c>
      <c r="D102" s="132">
        <v>1</v>
      </c>
      <c r="E102" s="130">
        <v>1</v>
      </c>
      <c r="F102" s="165">
        <v>1</v>
      </c>
      <c r="G102" s="132" t="s">
        <v>82</v>
      </c>
      <c r="H102" s="110">
        <v>69</v>
      </c>
      <c r="I102" s="137">
        <v>0</v>
      </c>
      <c r="J102" s="137">
        <v>0</v>
      </c>
      <c r="K102" s="137">
        <v>0</v>
      </c>
      <c r="L102" s="137">
        <v>0</v>
      </c>
    </row>
    <row r="103" spans="1:19" ht="25.5" hidden="1" customHeight="1">
      <c r="A103" s="134">
        <v>2</v>
      </c>
      <c r="B103" s="130">
        <v>5</v>
      </c>
      <c r="C103" s="131">
        <v>2</v>
      </c>
      <c r="D103" s="132">
        <v>1</v>
      </c>
      <c r="E103" s="130">
        <v>1</v>
      </c>
      <c r="F103" s="165">
        <v>2</v>
      </c>
      <c r="G103" s="132" t="s">
        <v>83</v>
      </c>
      <c r="H103" s="110">
        <v>70</v>
      </c>
      <c r="I103" s="137">
        <v>0</v>
      </c>
      <c r="J103" s="137">
        <v>0</v>
      </c>
      <c r="K103" s="137">
        <v>0</v>
      </c>
      <c r="L103" s="137">
        <v>0</v>
      </c>
    </row>
    <row r="104" spans="1:19" ht="25.5" hidden="1" customHeight="1">
      <c r="A104" s="134">
        <v>2</v>
      </c>
      <c r="B104" s="130">
        <v>5</v>
      </c>
      <c r="C104" s="131">
        <v>3</v>
      </c>
      <c r="D104" s="132"/>
      <c r="E104" s="130"/>
      <c r="F104" s="165"/>
      <c r="G104" s="132" t="s">
        <v>84</v>
      </c>
      <c r="H104" s="110">
        <v>71</v>
      </c>
      <c r="I104" s="119">
        <f>I105+I109</f>
        <v>0</v>
      </c>
      <c r="J104" s="119">
        <f>J105+J109</f>
        <v>0</v>
      </c>
      <c r="K104" s="119">
        <f>K105+K109</f>
        <v>0</v>
      </c>
      <c r="L104" s="119">
        <f>L105+L109</f>
        <v>0</v>
      </c>
    </row>
    <row r="105" spans="1:19" ht="25.5" hidden="1" customHeight="1">
      <c r="A105" s="134">
        <v>2</v>
      </c>
      <c r="B105" s="130">
        <v>5</v>
      </c>
      <c r="C105" s="131">
        <v>3</v>
      </c>
      <c r="D105" s="132">
        <v>1</v>
      </c>
      <c r="E105" s="130"/>
      <c r="F105" s="165"/>
      <c r="G105" s="132" t="s">
        <v>85</v>
      </c>
      <c r="H105" s="110">
        <v>72</v>
      </c>
      <c r="I105" s="119">
        <f>I106</f>
        <v>0</v>
      </c>
      <c r="J105" s="160">
        <f>J106</f>
        <v>0</v>
      </c>
      <c r="K105" s="120">
        <f>K106</f>
        <v>0</v>
      </c>
      <c r="L105" s="119">
        <f>L106</f>
        <v>0</v>
      </c>
    </row>
    <row r="106" spans="1:19" ht="25.5" hidden="1" customHeight="1">
      <c r="A106" s="142">
        <v>2</v>
      </c>
      <c r="B106" s="143">
        <v>5</v>
      </c>
      <c r="C106" s="144">
        <v>3</v>
      </c>
      <c r="D106" s="145">
        <v>1</v>
      </c>
      <c r="E106" s="143">
        <v>1</v>
      </c>
      <c r="F106" s="168"/>
      <c r="G106" s="145" t="s">
        <v>85</v>
      </c>
      <c r="H106" s="110">
        <v>73</v>
      </c>
      <c r="I106" s="129">
        <f>SUM(I107:I108)</f>
        <v>0</v>
      </c>
      <c r="J106" s="163">
        <f>SUM(J107:J108)</f>
        <v>0</v>
      </c>
      <c r="K106" s="128">
        <f>SUM(K107:K108)</f>
        <v>0</v>
      </c>
      <c r="L106" s="129">
        <f>SUM(L107:L108)</f>
        <v>0</v>
      </c>
    </row>
    <row r="107" spans="1:19" ht="25.5" hidden="1" customHeight="1">
      <c r="A107" s="134">
        <v>2</v>
      </c>
      <c r="B107" s="130">
        <v>5</v>
      </c>
      <c r="C107" s="131">
        <v>3</v>
      </c>
      <c r="D107" s="132">
        <v>1</v>
      </c>
      <c r="E107" s="130">
        <v>1</v>
      </c>
      <c r="F107" s="165">
        <v>1</v>
      </c>
      <c r="G107" s="132" t="s">
        <v>85</v>
      </c>
      <c r="H107" s="110">
        <v>74</v>
      </c>
      <c r="I107" s="137">
        <v>0</v>
      </c>
      <c r="J107" s="137">
        <v>0</v>
      </c>
      <c r="K107" s="137">
        <v>0</v>
      </c>
      <c r="L107" s="137">
        <v>0</v>
      </c>
    </row>
    <row r="108" spans="1:19" ht="25.5" hidden="1" customHeight="1">
      <c r="A108" s="142">
        <v>2</v>
      </c>
      <c r="B108" s="143">
        <v>5</v>
      </c>
      <c r="C108" s="144">
        <v>3</v>
      </c>
      <c r="D108" s="145">
        <v>1</v>
      </c>
      <c r="E108" s="143">
        <v>1</v>
      </c>
      <c r="F108" s="168">
        <v>2</v>
      </c>
      <c r="G108" s="145" t="s">
        <v>86</v>
      </c>
      <c r="H108" s="110">
        <v>75</v>
      </c>
      <c r="I108" s="137">
        <v>0</v>
      </c>
      <c r="J108" s="137">
        <v>0</v>
      </c>
      <c r="K108" s="137">
        <v>0</v>
      </c>
      <c r="L108" s="137">
        <v>0</v>
      </c>
      <c r="S108" s="169"/>
    </row>
    <row r="109" spans="1:19" ht="25.5" hidden="1" customHeight="1">
      <c r="A109" s="142">
        <v>2</v>
      </c>
      <c r="B109" s="143">
        <v>5</v>
      </c>
      <c r="C109" s="144">
        <v>3</v>
      </c>
      <c r="D109" s="145">
        <v>2</v>
      </c>
      <c r="E109" s="143"/>
      <c r="F109" s="168"/>
      <c r="G109" s="145" t="s">
        <v>87</v>
      </c>
      <c r="H109" s="110">
        <v>76</v>
      </c>
      <c r="I109" s="120">
        <f>I110</f>
        <v>0</v>
      </c>
      <c r="J109" s="119">
        <f>J110</f>
        <v>0</v>
      </c>
      <c r="K109" s="119">
        <f>K110</f>
        <v>0</v>
      </c>
      <c r="L109" s="119">
        <f>L110</f>
        <v>0</v>
      </c>
    </row>
    <row r="110" spans="1:19" ht="25.5" hidden="1" customHeight="1">
      <c r="A110" s="142">
        <v>2</v>
      </c>
      <c r="B110" s="143">
        <v>5</v>
      </c>
      <c r="C110" s="144">
        <v>3</v>
      </c>
      <c r="D110" s="145">
        <v>2</v>
      </c>
      <c r="E110" s="143">
        <v>1</v>
      </c>
      <c r="F110" s="168"/>
      <c r="G110" s="145" t="s">
        <v>87</v>
      </c>
      <c r="H110" s="110">
        <v>77</v>
      </c>
      <c r="I110" s="129">
        <f>SUM(I111:I112)</f>
        <v>0</v>
      </c>
      <c r="J110" s="129">
        <f>SUM(J111:J112)</f>
        <v>0</v>
      </c>
      <c r="K110" s="129">
        <f>SUM(K111:K112)</f>
        <v>0</v>
      </c>
      <c r="L110" s="129">
        <f>SUM(L111:L112)</f>
        <v>0</v>
      </c>
    </row>
    <row r="111" spans="1:19" ht="25.5" hidden="1" customHeight="1">
      <c r="A111" s="142">
        <v>2</v>
      </c>
      <c r="B111" s="143">
        <v>5</v>
      </c>
      <c r="C111" s="144">
        <v>3</v>
      </c>
      <c r="D111" s="145">
        <v>2</v>
      </c>
      <c r="E111" s="143">
        <v>1</v>
      </c>
      <c r="F111" s="168">
        <v>1</v>
      </c>
      <c r="G111" s="145" t="s">
        <v>87</v>
      </c>
      <c r="H111" s="110">
        <v>78</v>
      </c>
      <c r="I111" s="137">
        <v>0</v>
      </c>
      <c r="J111" s="137">
        <v>0</v>
      </c>
      <c r="K111" s="137">
        <v>0</v>
      </c>
      <c r="L111" s="137">
        <v>0</v>
      </c>
    </row>
    <row r="112" spans="1:19" hidden="1">
      <c r="A112" s="142">
        <v>2</v>
      </c>
      <c r="B112" s="143">
        <v>5</v>
      </c>
      <c r="C112" s="144">
        <v>3</v>
      </c>
      <c r="D112" s="145">
        <v>2</v>
      </c>
      <c r="E112" s="143">
        <v>1</v>
      </c>
      <c r="F112" s="168">
        <v>2</v>
      </c>
      <c r="G112" s="145" t="s">
        <v>88</v>
      </c>
      <c r="H112" s="110">
        <v>79</v>
      </c>
      <c r="I112" s="137">
        <v>0</v>
      </c>
      <c r="J112" s="137">
        <v>0</v>
      </c>
      <c r="K112" s="137">
        <v>0</v>
      </c>
      <c r="L112" s="137">
        <v>0</v>
      </c>
    </row>
    <row r="113" spans="1:12" hidden="1">
      <c r="A113" s="164">
        <v>2</v>
      </c>
      <c r="B113" s="115">
        <v>6</v>
      </c>
      <c r="C113" s="116"/>
      <c r="D113" s="117"/>
      <c r="E113" s="115"/>
      <c r="F113" s="166"/>
      <c r="G113" s="170" t="s">
        <v>89</v>
      </c>
      <c r="H113" s="110">
        <v>80</v>
      </c>
      <c r="I113" s="119">
        <f>SUM(I114+I119+I123+I127+I131+I135)</f>
        <v>0</v>
      </c>
      <c r="J113" s="119">
        <f>SUM(J114+J119+J123+J127+J131+J135)</f>
        <v>0</v>
      </c>
      <c r="K113" s="119">
        <f>SUM(K114+K119+K123+K127+K131+K135)</f>
        <v>0</v>
      </c>
      <c r="L113" s="119">
        <f>SUM(L114+L119+L123+L127+L131+L135)</f>
        <v>0</v>
      </c>
    </row>
    <row r="114" spans="1:12" hidden="1">
      <c r="A114" s="142">
        <v>2</v>
      </c>
      <c r="B114" s="143">
        <v>6</v>
      </c>
      <c r="C114" s="144">
        <v>1</v>
      </c>
      <c r="D114" s="145"/>
      <c r="E114" s="143"/>
      <c r="F114" s="168"/>
      <c r="G114" s="145" t="s">
        <v>90</v>
      </c>
      <c r="H114" s="110">
        <v>81</v>
      </c>
      <c r="I114" s="129">
        <f t="shared" ref="I114:L115" si="7">I115</f>
        <v>0</v>
      </c>
      <c r="J114" s="163">
        <f t="shared" si="7"/>
        <v>0</v>
      </c>
      <c r="K114" s="128">
        <f t="shared" si="7"/>
        <v>0</v>
      </c>
      <c r="L114" s="129">
        <f t="shared" si="7"/>
        <v>0</v>
      </c>
    </row>
    <row r="115" spans="1:12" hidden="1">
      <c r="A115" s="134">
        <v>2</v>
      </c>
      <c r="B115" s="130">
        <v>6</v>
      </c>
      <c r="C115" s="131">
        <v>1</v>
      </c>
      <c r="D115" s="132">
        <v>1</v>
      </c>
      <c r="E115" s="130"/>
      <c r="F115" s="165"/>
      <c r="G115" s="132" t="s">
        <v>90</v>
      </c>
      <c r="H115" s="110">
        <v>82</v>
      </c>
      <c r="I115" s="119">
        <f t="shared" si="7"/>
        <v>0</v>
      </c>
      <c r="J115" s="160">
        <f t="shared" si="7"/>
        <v>0</v>
      </c>
      <c r="K115" s="120">
        <f t="shared" si="7"/>
        <v>0</v>
      </c>
      <c r="L115" s="119">
        <f t="shared" si="7"/>
        <v>0</v>
      </c>
    </row>
    <row r="116" spans="1:12" hidden="1">
      <c r="A116" s="134">
        <v>2</v>
      </c>
      <c r="B116" s="130">
        <v>6</v>
      </c>
      <c r="C116" s="131">
        <v>1</v>
      </c>
      <c r="D116" s="132">
        <v>1</v>
      </c>
      <c r="E116" s="130">
        <v>1</v>
      </c>
      <c r="F116" s="165"/>
      <c r="G116" s="132" t="s">
        <v>90</v>
      </c>
      <c r="H116" s="110">
        <v>83</v>
      </c>
      <c r="I116" s="119">
        <f>SUM(I117:I118)</f>
        <v>0</v>
      </c>
      <c r="J116" s="160">
        <f>SUM(J117:J118)</f>
        <v>0</v>
      </c>
      <c r="K116" s="120">
        <f>SUM(K117:K118)</f>
        <v>0</v>
      </c>
      <c r="L116" s="119">
        <f>SUM(L117:L118)</f>
        <v>0</v>
      </c>
    </row>
    <row r="117" spans="1:12" hidden="1">
      <c r="A117" s="134">
        <v>2</v>
      </c>
      <c r="B117" s="130">
        <v>6</v>
      </c>
      <c r="C117" s="131">
        <v>1</v>
      </c>
      <c r="D117" s="132">
        <v>1</v>
      </c>
      <c r="E117" s="130">
        <v>1</v>
      </c>
      <c r="F117" s="165">
        <v>1</v>
      </c>
      <c r="G117" s="132" t="s">
        <v>91</v>
      </c>
      <c r="H117" s="110">
        <v>84</v>
      </c>
      <c r="I117" s="137">
        <v>0</v>
      </c>
      <c r="J117" s="137">
        <v>0</v>
      </c>
      <c r="K117" s="137">
        <v>0</v>
      </c>
      <c r="L117" s="137">
        <v>0</v>
      </c>
    </row>
    <row r="118" spans="1:12" hidden="1">
      <c r="A118" s="150">
        <v>2</v>
      </c>
      <c r="B118" s="125">
        <v>6</v>
      </c>
      <c r="C118" s="123">
        <v>1</v>
      </c>
      <c r="D118" s="124">
        <v>1</v>
      </c>
      <c r="E118" s="125">
        <v>1</v>
      </c>
      <c r="F118" s="167">
        <v>2</v>
      </c>
      <c r="G118" s="124" t="s">
        <v>92</v>
      </c>
      <c r="H118" s="110">
        <v>85</v>
      </c>
      <c r="I118" s="135">
        <v>0</v>
      </c>
      <c r="J118" s="135">
        <v>0</v>
      </c>
      <c r="K118" s="135">
        <v>0</v>
      </c>
      <c r="L118" s="135">
        <v>0</v>
      </c>
    </row>
    <row r="119" spans="1:12" ht="25.5" hidden="1" customHeight="1">
      <c r="A119" s="134">
        <v>2</v>
      </c>
      <c r="B119" s="130">
        <v>6</v>
      </c>
      <c r="C119" s="131">
        <v>2</v>
      </c>
      <c r="D119" s="132"/>
      <c r="E119" s="130"/>
      <c r="F119" s="165"/>
      <c r="G119" s="132" t="s">
        <v>93</v>
      </c>
      <c r="H119" s="110">
        <v>86</v>
      </c>
      <c r="I119" s="119">
        <f t="shared" ref="I119:L121" si="8">I120</f>
        <v>0</v>
      </c>
      <c r="J119" s="160">
        <f t="shared" si="8"/>
        <v>0</v>
      </c>
      <c r="K119" s="120">
        <f t="shared" si="8"/>
        <v>0</v>
      </c>
      <c r="L119" s="119">
        <f t="shared" si="8"/>
        <v>0</v>
      </c>
    </row>
    <row r="120" spans="1:12" ht="25.5" hidden="1" customHeight="1">
      <c r="A120" s="134">
        <v>2</v>
      </c>
      <c r="B120" s="130">
        <v>6</v>
      </c>
      <c r="C120" s="131">
        <v>2</v>
      </c>
      <c r="D120" s="132">
        <v>1</v>
      </c>
      <c r="E120" s="130"/>
      <c r="F120" s="165"/>
      <c r="G120" s="132" t="s">
        <v>93</v>
      </c>
      <c r="H120" s="110">
        <v>87</v>
      </c>
      <c r="I120" s="119">
        <f t="shared" si="8"/>
        <v>0</v>
      </c>
      <c r="J120" s="160">
        <f t="shared" si="8"/>
        <v>0</v>
      </c>
      <c r="K120" s="120">
        <f t="shared" si="8"/>
        <v>0</v>
      </c>
      <c r="L120" s="119">
        <f t="shared" si="8"/>
        <v>0</v>
      </c>
    </row>
    <row r="121" spans="1:12" ht="25.5" hidden="1" customHeight="1">
      <c r="A121" s="134">
        <v>2</v>
      </c>
      <c r="B121" s="130">
        <v>6</v>
      </c>
      <c r="C121" s="131">
        <v>2</v>
      </c>
      <c r="D121" s="132">
        <v>1</v>
      </c>
      <c r="E121" s="130">
        <v>1</v>
      </c>
      <c r="F121" s="165"/>
      <c r="G121" s="132" t="s">
        <v>93</v>
      </c>
      <c r="H121" s="110">
        <v>88</v>
      </c>
      <c r="I121" s="171">
        <f t="shared" si="8"/>
        <v>0</v>
      </c>
      <c r="J121" s="172">
        <f t="shared" si="8"/>
        <v>0</v>
      </c>
      <c r="K121" s="173">
        <f t="shared" si="8"/>
        <v>0</v>
      </c>
      <c r="L121" s="171">
        <f t="shared" si="8"/>
        <v>0</v>
      </c>
    </row>
    <row r="122" spans="1:12" ht="25.5" hidden="1" customHeight="1">
      <c r="A122" s="134">
        <v>2</v>
      </c>
      <c r="B122" s="130">
        <v>6</v>
      </c>
      <c r="C122" s="131">
        <v>2</v>
      </c>
      <c r="D122" s="132">
        <v>1</v>
      </c>
      <c r="E122" s="130">
        <v>1</v>
      </c>
      <c r="F122" s="165">
        <v>1</v>
      </c>
      <c r="G122" s="132" t="s">
        <v>93</v>
      </c>
      <c r="H122" s="110">
        <v>89</v>
      </c>
      <c r="I122" s="137">
        <v>0</v>
      </c>
      <c r="J122" s="137">
        <v>0</v>
      </c>
      <c r="K122" s="137">
        <v>0</v>
      </c>
      <c r="L122" s="137">
        <v>0</v>
      </c>
    </row>
    <row r="123" spans="1:12" ht="25.5" hidden="1" customHeight="1">
      <c r="A123" s="150">
        <v>2</v>
      </c>
      <c r="B123" s="125">
        <v>6</v>
      </c>
      <c r="C123" s="123">
        <v>3</v>
      </c>
      <c r="D123" s="124"/>
      <c r="E123" s="125"/>
      <c r="F123" s="167"/>
      <c r="G123" s="124" t="s">
        <v>94</v>
      </c>
      <c r="H123" s="110">
        <v>90</v>
      </c>
      <c r="I123" s="140">
        <f t="shared" ref="I123:L125" si="9">I124</f>
        <v>0</v>
      </c>
      <c r="J123" s="162">
        <f t="shared" si="9"/>
        <v>0</v>
      </c>
      <c r="K123" s="141">
        <f t="shared" si="9"/>
        <v>0</v>
      </c>
      <c r="L123" s="140">
        <f t="shared" si="9"/>
        <v>0</v>
      </c>
    </row>
    <row r="124" spans="1:12" ht="25.5" hidden="1" customHeight="1">
      <c r="A124" s="134">
        <v>2</v>
      </c>
      <c r="B124" s="130">
        <v>6</v>
      </c>
      <c r="C124" s="131">
        <v>3</v>
      </c>
      <c r="D124" s="132">
        <v>1</v>
      </c>
      <c r="E124" s="130"/>
      <c r="F124" s="165"/>
      <c r="G124" s="132" t="s">
        <v>94</v>
      </c>
      <c r="H124" s="110">
        <v>91</v>
      </c>
      <c r="I124" s="119">
        <f t="shared" si="9"/>
        <v>0</v>
      </c>
      <c r="J124" s="160">
        <f t="shared" si="9"/>
        <v>0</v>
      </c>
      <c r="K124" s="120">
        <f t="shared" si="9"/>
        <v>0</v>
      </c>
      <c r="L124" s="119">
        <f t="shared" si="9"/>
        <v>0</v>
      </c>
    </row>
    <row r="125" spans="1:12" ht="25.5" hidden="1" customHeight="1">
      <c r="A125" s="134">
        <v>2</v>
      </c>
      <c r="B125" s="130">
        <v>6</v>
      </c>
      <c r="C125" s="131">
        <v>3</v>
      </c>
      <c r="D125" s="132">
        <v>1</v>
      </c>
      <c r="E125" s="130">
        <v>1</v>
      </c>
      <c r="F125" s="165"/>
      <c r="G125" s="132" t="s">
        <v>94</v>
      </c>
      <c r="H125" s="110">
        <v>92</v>
      </c>
      <c r="I125" s="119">
        <f t="shared" si="9"/>
        <v>0</v>
      </c>
      <c r="J125" s="160">
        <f t="shared" si="9"/>
        <v>0</v>
      </c>
      <c r="K125" s="120">
        <f t="shared" si="9"/>
        <v>0</v>
      </c>
      <c r="L125" s="119">
        <f t="shared" si="9"/>
        <v>0</v>
      </c>
    </row>
    <row r="126" spans="1:12" ht="25.5" hidden="1" customHeight="1">
      <c r="A126" s="134">
        <v>2</v>
      </c>
      <c r="B126" s="130">
        <v>6</v>
      </c>
      <c r="C126" s="131">
        <v>3</v>
      </c>
      <c r="D126" s="132">
        <v>1</v>
      </c>
      <c r="E126" s="130">
        <v>1</v>
      </c>
      <c r="F126" s="165">
        <v>1</v>
      </c>
      <c r="G126" s="132" t="s">
        <v>94</v>
      </c>
      <c r="H126" s="110">
        <v>93</v>
      </c>
      <c r="I126" s="137">
        <v>0</v>
      </c>
      <c r="J126" s="137">
        <v>0</v>
      </c>
      <c r="K126" s="137">
        <v>0</v>
      </c>
      <c r="L126" s="137">
        <v>0</v>
      </c>
    </row>
    <row r="127" spans="1:12" ht="25.5" hidden="1" customHeight="1">
      <c r="A127" s="150">
        <v>2</v>
      </c>
      <c r="B127" s="125">
        <v>6</v>
      </c>
      <c r="C127" s="123">
        <v>4</v>
      </c>
      <c r="D127" s="124"/>
      <c r="E127" s="125"/>
      <c r="F127" s="167"/>
      <c r="G127" s="124" t="s">
        <v>95</v>
      </c>
      <c r="H127" s="110">
        <v>94</v>
      </c>
      <c r="I127" s="140">
        <f t="shared" ref="I127:L129" si="10">I128</f>
        <v>0</v>
      </c>
      <c r="J127" s="162">
        <f t="shared" si="10"/>
        <v>0</v>
      </c>
      <c r="K127" s="141">
        <f t="shared" si="10"/>
        <v>0</v>
      </c>
      <c r="L127" s="140">
        <f t="shared" si="10"/>
        <v>0</v>
      </c>
    </row>
    <row r="128" spans="1:12" ht="25.5" hidden="1" customHeight="1">
      <c r="A128" s="134">
        <v>2</v>
      </c>
      <c r="B128" s="130">
        <v>6</v>
      </c>
      <c r="C128" s="131">
        <v>4</v>
      </c>
      <c r="D128" s="132">
        <v>1</v>
      </c>
      <c r="E128" s="130"/>
      <c r="F128" s="165"/>
      <c r="G128" s="132" t="s">
        <v>95</v>
      </c>
      <c r="H128" s="110">
        <v>95</v>
      </c>
      <c r="I128" s="119">
        <f t="shared" si="10"/>
        <v>0</v>
      </c>
      <c r="J128" s="160">
        <f t="shared" si="10"/>
        <v>0</v>
      </c>
      <c r="K128" s="120">
        <f t="shared" si="10"/>
        <v>0</v>
      </c>
      <c r="L128" s="119">
        <f t="shared" si="10"/>
        <v>0</v>
      </c>
    </row>
    <row r="129" spans="1:12" ht="25.5" hidden="1" customHeight="1">
      <c r="A129" s="134">
        <v>2</v>
      </c>
      <c r="B129" s="130">
        <v>6</v>
      </c>
      <c r="C129" s="131">
        <v>4</v>
      </c>
      <c r="D129" s="132">
        <v>1</v>
      </c>
      <c r="E129" s="130">
        <v>1</v>
      </c>
      <c r="F129" s="165"/>
      <c r="G129" s="132" t="s">
        <v>95</v>
      </c>
      <c r="H129" s="110">
        <v>96</v>
      </c>
      <c r="I129" s="119">
        <f t="shared" si="10"/>
        <v>0</v>
      </c>
      <c r="J129" s="160">
        <f t="shared" si="10"/>
        <v>0</v>
      </c>
      <c r="K129" s="120">
        <f t="shared" si="10"/>
        <v>0</v>
      </c>
      <c r="L129" s="119">
        <f t="shared" si="10"/>
        <v>0</v>
      </c>
    </row>
    <row r="130" spans="1:12" ht="25.5" hidden="1" customHeight="1">
      <c r="A130" s="134">
        <v>2</v>
      </c>
      <c r="B130" s="130">
        <v>6</v>
      </c>
      <c r="C130" s="131">
        <v>4</v>
      </c>
      <c r="D130" s="132">
        <v>1</v>
      </c>
      <c r="E130" s="130">
        <v>1</v>
      </c>
      <c r="F130" s="165">
        <v>1</v>
      </c>
      <c r="G130" s="132" t="s">
        <v>95</v>
      </c>
      <c r="H130" s="110">
        <v>97</v>
      </c>
      <c r="I130" s="137">
        <v>0</v>
      </c>
      <c r="J130" s="137">
        <v>0</v>
      </c>
      <c r="K130" s="137">
        <v>0</v>
      </c>
      <c r="L130" s="137">
        <v>0</v>
      </c>
    </row>
    <row r="131" spans="1:12" ht="25.5" hidden="1" customHeight="1">
      <c r="A131" s="142">
        <v>2</v>
      </c>
      <c r="B131" s="151">
        <v>6</v>
      </c>
      <c r="C131" s="152">
        <v>5</v>
      </c>
      <c r="D131" s="154"/>
      <c r="E131" s="151"/>
      <c r="F131" s="174"/>
      <c r="G131" s="154" t="s">
        <v>96</v>
      </c>
      <c r="H131" s="110">
        <v>98</v>
      </c>
      <c r="I131" s="147">
        <f t="shared" ref="I131:L133" si="11">I132</f>
        <v>0</v>
      </c>
      <c r="J131" s="175">
        <f t="shared" si="11"/>
        <v>0</v>
      </c>
      <c r="K131" s="148">
        <f t="shared" si="11"/>
        <v>0</v>
      </c>
      <c r="L131" s="147">
        <f t="shared" si="11"/>
        <v>0</v>
      </c>
    </row>
    <row r="132" spans="1:12" ht="25.5" hidden="1" customHeight="1">
      <c r="A132" s="134">
        <v>2</v>
      </c>
      <c r="B132" s="130">
        <v>6</v>
      </c>
      <c r="C132" s="131">
        <v>5</v>
      </c>
      <c r="D132" s="132">
        <v>1</v>
      </c>
      <c r="E132" s="130"/>
      <c r="F132" s="165"/>
      <c r="G132" s="154" t="s">
        <v>96</v>
      </c>
      <c r="H132" s="110">
        <v>99</v>
      </c>
      <c r="I132" s="119">
        <f t="shared" si="11"/>
        <v>0</v>
      </c>
      <c r="J132" s="160">
        <f t="shared" si="11"/>
        <v>0</v>
      </c>
      <c r="K132" s="120">
        <f t="shared" si="11"/>
        <v>0</v>
      </c>
      <c r="L132" s="119">
        <f t="shared" si="11"/>
        <v>0</v>
      </c>
    </row>
    <row r="133" spans="1:12" ht="25.5" hidden="1" customHeight="1">
      <c r="A133" s="134">
        <v>2</v>
      </c>
      <c r="B133" s="130">
        <v>6</v>
      </c>
      <c r="C133" s="131">
        <v>5</v>
      </c>
      <c r="D133" s="132">
        <v>1</v>
      </c>
      <c r="E133" s="130">
        <v>1</v>
      </c>
      <c r="F133" s="165"/>
      <c r="G133" s="154" t="s">
        <v>96</v>
      </c>
      <c r="H133" s="110">
        <v>100</v>
      </c>
      <c r="I133" s="119">
        <f t="shared" si="11"/>
        <v>0</v>
      </c>
      <c r="J133" s="160">
        <f t="shared" si="11"/>
        <v>0</v>
      </c>
      <c r="K133" s="120">
        <f t="shared" si="11"/>
        <v>0</v>
      </c>
      <c r="L133" s="119">
        <f t="shared" si="11"/>
        <v>0</v>
      </c>
    </row>
    <row r="134" spans="1:12" ht="25.5" hidden="1" customHeight="1">
      <c r="A134" s="130">
        <v>2</v>
      </c>
      <c r="B134" s="131">
        <v>6</v>
      </c>
      <c r="C134" s="130">
        <v>5</v>
      </c>
      <c r="D134" s="130">
        <v>1</v>
      </c>
      <c r="E134" s="132">
        <v>1</v>
      </c>
      <c r="F134" s="165">
        <v>1</v>
      </c>
      <c r="G134" s="130" t="s">
        <v>97</v>
      </c>
      <c r="H134" s="110">
        <v>101</v>
      </c>
      <c r="I134" s="137">
        <v>0</v>
      </c>
      <c r="J134" s="137">
        <v>0</v>
      </c>
      <c r="K134" s="137">
        <v>0</v>
      </c>
      <c r="L134" s="137">
        <v>0</v>
      </c>
    </row>
    <row r="135" spans="1:12" ht="26.25" hidden="1" customHeight="1">
      <c r="A135" s="134">
        <v>2</v>
      </c>
      <c r="B135" s="131">
        <v>6</v>
      </c>
      <c r="C135" s="130">
        <v>6</v>
      </c>
      <c r="D135" s="131"/>
      <c r="E135" s="132"/>
      <c r="F135" s="133"/>
      <c r="G135" s="176" t="s">
        <v>98</v>
      </c>
      <c r="H135" s="110">
        <v>102</v>
      </c>
      <c r="I135" s="120">
        <f t="shared" ref="I135:L137" si="12">I136</f>
        <v>0</v>
      </c>
      <c r="J135" s="119">
        <f t="shared" si="12"/>
        <v>0</v>
      </c>
      <c r="K135" s="119">
        <f t="shared" si="12"/>
        <v>0</v>
      </c>
      <c r="L135" s="119">
        <f t="shared" si="12"/>
        <v>0</v>
      </c>
    </row>
    <row r="136" spans="1:12" ht="26.25" hidden="1" customHeight="1">
      <c r="A136" s="134">
        <v>2</v>
      </c>
      <c r="B136" s="131">
        <v>6</v>
      </c>
      <c r="C136" s="130">
        <v>6</v>
      </c>
      <c r="D136" s="131">
        <v>1</v>
      </c>
      <c r="E136" s="132"/>
      <c r="F136" s="133"/>
      <c r="G136" s="176" t="s">
        <v>98</v>
      </c>
      <c r="H136" s="177">
        <v>103</v>
      </c>
      <c r="I136" s="119">
        <f t="shared" si="12"/>
        <v>0</v>
      </c>
      <c r="J136" s="119">
        <f t="shared" si="12"/>
        <v>0</v>
      </c>
      <c r="K136" s="119">
        <f t="shared" si="12"/>
        <v>0</v>
      </c>
      <c r="L136" s="119">
        <f t="shared" si="12"/>
        <v>0</v>
      </c>
    </row>
    <row r="137" spans="1:12" ht="26.25" hidden="1" customHeight="1">
      <c r="A137" s="134">
        <v>2</v>
      </c>
      <c r="B137" s="131">
        <v>6</v>
      </c>
      <c r="C137" s="130">
        <v>6</v>
      </c>
      <c r="D137" s="131">
        <v>1</v>
      </c>
      <c r="E137" s="132">
        <v>1</v>
      </c>
      <c r="F137" s="133"/>
      <c r="G137" s="176" t="s">
        <v>98</v>
      </c>
      <c r="H137" s="177">
        <v>104</v>
      </c>
      <c r="I137" s="119">
        <f t="shared" si="12"/>
        <v>0</v>
      </c>
      <c r="J137" s="119">
        <f t="shared" si="12"/>
        <v>0</v>
      </c>
      <c r="K137" s="119">
        <f t="shared" si="12"/>
        <v>0</v>
      </c>
      <c r="L137" s="119">
        <f t="shared" si="12"/>
        <v>0</v>
      </c>
    </row>
    <row r="138" spans="1:12" ht="26.25" hidden="1" customHeight="1">
      <c r="A138" s="134">
        <v>2</v>
      </c>
      <c r="B138" s="131">
        <v>6</v>
      </c>
      <c r="C138" s="130">
        <v>6</v>
      </c>
      <c r="D138" s="131">
        <v>1</v>
      </c>
      <c r="E138" s="132">
        <v>1</v>
      </c>
      <c r="F138" s="133">
        <v>1</v>
      </c>
      <c r="G138" s="91" t="s">
        <v>98</v>
      </c>
      <c r="H138" s="177">
        <v>105</v>
      </c>
      <c r="I138" s="137">
        <v>0</v>
      </c>
      <c r="J138" s="178">
        <v>0</v>
      </c>
      <c r="K138" s="137">
        <v>0</v>
      </c>
      <c r="L138" s="137">
        <v>0</v>
      </c>
    </row>
    <row r="139" spans="1:12">
      <c r="A139" s="164">
        <v>2</v>
      </c>
      <c r="B139" s="115">
        <v>7</v>
      </c>
      <c r="C139" s="115"/>
      <c r="D139" s="116"/>
      <c r="E139" s="116"/>
      <c r="F139" s="118"/>
      <c r="G139" s="117" t="s">
        <v>99</v>
      </c>
      <c r="H139" s="177">
        <v>106</v>
      </c>
      <c r="I139" s="120">
        <f>SUM(I140+I145+I153)</f>
        <v>500</v>
      </c>
      <c r="J139" s="160">
        <f>SUM(J140+J145+J153)</f>
        <v>500</v>
      </c>
      <c r="K139" s="120">
        <f>SUM(K140+K145+K153)</f>
        <v>500</v>
      </c>
      <c r="L139" s="119">
        <f>SUM(L140+L145+L153)</f>
        <v>500</v>
      </c>
    </row>
    <row r="140" spans="1:12" hidden="1">
      <c r="A140" s="134">
        <v>2</v>
      </c>
      <c r="B140" s="130">
        <v>7</v>
      </c>
      <c r="C140" s="130">
        <v>1</v>
      </c>
      <c r="D140" s="131"/>
      <c r="E140" s="131"/>
      <c r="F140" s="133"/>
      <c r="G140" s="132" t="s">
        <v>100</v>
      </c>
      <c r="H140" s="177">
        <v>107</v>
      </c>
      <c r="I140" s="120">
        <f t="shared" ref="I140:L141" si="13">I141</f>
        <v>0</v>
      </c>
      <c r="J140" s="160">
        <f t="shared" si="13"/>
        <v>0</v>
      </c>
      <c r="K140" s="120">
        <f t="shared" si="13"/>
        <v>0</v>
      </c>
      <c r="L140" s="119">
        <f t="shared" si="13"/>
        <v>0</v>
      </c>
    </row>
    <row r="141" spans="1:12" hidden="1">
      <c r="A141" s="134">
        <v>2</v>
      </c>
      <c r="B141" s="130">
        <v>7</v>
      </c>
      <c r="C141" s="130">
        <v>1</v>
      </c>
      <c r="D141" s="131">
        <v>1</v>
      </c>
      <c r="E141" s="131"/>
      <c r="F141" s="133"/>
      <c r="G141" s="132" t="s">
        <v>100</v>
      </c>
      <c r="H141" s="177">
        <v>108</v>
      </c>
      <c r="I141" s="120">
        <f t="shared" si="13"/>
        <v>0</v>
      </c>
      <c r="J141" s="160">
        <f t="shared" si="13"/>
        <v>0</v>
      </c>
      <c r="K141" s="120">
        <f t="shared" si="13"/>
        <v>0</v>
      </c>
      <c r="L141" s="119">
        <f t="shared" si="13"/>
        <v>0</v>
      </c>
    </row>
    <row r="142" spans="1:12" hidden="1">
      <c r="A142" s="134">
        <v>2</v>
      </c>
      <c r="B142" s="130">
        <v>7</v>
      </c>
      <c r="C142" s="130">
        <v>1</v>
      </c>
      <c r="D142" s="131">
        <v>1</v>
      </c>
      <c r="E142" s="131">
        <v>1</v>
      </c>
      <c r="F142" s="133"/>
      <c r="G142" s="132" t="s">
        <v>100</v>
      </c>
      <c r="H142" s="177">
        <v>109</v>
      </c>
      <c r="I142" s="120">
        <f>SUM(I143:I144)</f>
        <v>0</v>
      </c>
      <c r="J142" s="160">
        <f>SUM(J143:J144)</f>
        <v>0</v>
      </c>
      <c r="K142" s="120">
        <f>SUM(K143:K144)</f>
        <v>0</v>
      </c>
      <c r="L142" s="119">
        <f>SUM(L143:L144)</f>
        <v>0</v>
      </c>
    </row>
    <row r="143" spans="1:12" hidden="1">
      <c r="A143" s="150">
        <v>2</v>
      </c>
      <c r="B143" s="125">
        <v>7</v>
      </c>
      <c r="C143" s="150">
        <v>1</v>
      </c>
      <c r="D143" s="130">
        <v>1</v>
      </c>
      <c r="E143" s="123">
        <v>1</v>
      </c>
      <c r="F143" s="126">
        <v>1</v>
      </c>
      <c r="G143" s="124" t="s">
        <v>101</v>
      </c>
      <c r="H143" s="177">
        <v>110</v>
      </c>
      <c r="I143" s="179">
        <v>0</v>
      </c>
      <c r="J143" s="179">
        <v>0</v>
      </c>
      <c r="K143" s="179">
        <v>0</v>
      </c>
      <c r="L143" s="179">
        <v>0</v>
      </c>
    </row>
    <row r="144" spans="1:12" hidden="1">
      <c r="A144" s="130">
        <v>2</v>
      </c>
      <c r="B144" s="130">
        <v>7</v>
      </c>
      <c r="C144" s="134">
        <v>1</v>
      </c>
      <c r="D144" s="130">
        <v>1</v>
      </c>
      <c r="E144" s="131">
        <v>1</v>
      </c>
      <c r="F144" s="133">
        <v>2</v>
      </c>
      <c r="G144" s="132" t="s">
        <v>102</v>
      </c>
      <c r="H144" s="177">
        <v>111</v>
      </c>
      <c r="I144" s="136">
        <v>0</v>
      </c>
      <c r="J144" s="136">
        <v>0</v>
      </c>
      <c r="K144" s="136">
        <v>0</v>
      </c>
      <c r="L144" s="136">
        <v>0</v>
      </c>
    </row>
    <row r="145" spans="1:12" ht="25.5" hidden="1" customHeight="1">
      <c r="A145" s="142">
        <v>2</v>
      </c>
      <c r="B145" s="143">
        <v>7</v>
      </c>
      <c r="C145" s="142">
        <v>2</v>
      </c>
      <c r="D145" s="143"/>
      <c r="E145" s="144"/>
      <c r="F145" s="146"/>
      <c r="G145" s="145" t="s">
        <v>103</v>
      </c>
      <c r="H145" s="177">
        <v>112</v>
      </c>
      <c r="I145" s="128">
        <f t="shared" ref="I145:L146" si="14">I146</f>
        <v>0</v>
      </c>
      <c r="J145" s="163">
        <f t="shared" si="14"/>
        <v>0</v>
      </c>
      <c r="K145" s="128">
        <f t="shared" si="14"/>
        <v>0</v>
      </c>
      <c r="L145" s="129">
        <f t="shared" si="14"/>
        <v>0</v>
      </c>
    </row>
    <row r="146" spans="1:12" ht="25.5" hidden="1" customHeight="1">
      <c r="A146" s="134">
        <v>2</v>
      </c>
      <c r="B146" s="130">
        <v>7</v>
      </c>
      <c r="C146" s="134">
        <v>2</v>
      </c>
      <c r="D146" s="130">
        <v>1</v>
      </c>
      <c r="E146" s="131"/>
      <c r="F146" s="133"/>
      <c r="G146" s="132" t="s">
        <v>104</v>
      </c>
      <c r="H146" s="177">
        <v>113</v>
      </c>
      <c r="I146" s="120">
        <f t="shared" si="14"/>
        <v>0</v>
      </c>
      <c r="J146" s="160">
        <f t="shared" si="14"/>
        <v>0</v>
      </c>
      <c r="K146" s="120">
        <f t="shared" si="14"/>
        <v>0</v>
      </c>
      <c r="L146" s="119">
        <f t="shared" si="14"/>
        <v>0</v>
      </c>
    </row>
    <row r="147" spans="1:12" ht="25.5" hidden="1" customHeight="1">
      <c r="A147" s="134">
        <v>2</v>
      </c>
      <c r="B147" s="130">
        <v>7</v>
      </c>
      <c r="C147" s="134">
        <v>2</v>
      </c>
      <c r="D147" s="130">
        <v>1</v>
      </c>
      <c r="E147" s="131">
        <v>1</v>
      </c>
      <c r="F147" s="133"/>
      <c r="G147" s="132" t="s">
        <v>104</v>
      </c>
      <c r="H147" s="177">
        <v>114</v>
      </c>
      <c r="I147" s="120">
        <f>SUM(I148:I149)</f>
        <v>0</v>
      </c>
      <c r="J147" s="160">
        <f>SUM(J148:J149)</f>
        <v>0</v>
      </c>
      <c r="K147" s="120">
        <f>SUM(K148:K149)</f>
        <v>0</v>
      </c>
      <c r="L147" s="119">
        <f>SUM(L148:L149)</f>
        <v>0</v>
      </c>
    </row>
    <row r="148" spans="1:12" hidden="1">
      <c r="A148" s="134">
        <v>2</v>
      </c>
      <c r="B148" s="130">
        <v>7</v>
      </c>
      <c r="C148" s="134">
        <v>2</v>
      </c>
      <c r="D148" s="130">
        <v>1</v>
      </c>
      <c r="E148" s="131">
        <v>1</v>
      </c>
      <c r="F148" s="133">
        <v>1</v>
      </c>
      <c r="G148" s="132" t="s">
        <v>105</v>
      </c>
      <c r="H148" s="177">
        <v>115</v>
      </c>
      <c r="I148" s="136">
        <v>0</v>
      </c>
      <c r="J148" s="136">
        <v>0</v>
      </c>
      <c r="K148" s="136">
        <v>0</v>
      </c>
      <c r="L148" s="136">
        <v>0</v>
      </c>
    </row>
    <row r="149" spans="1:12" hidden="1">
      <c r="A149" s="134">
        <v>2</v>
      </c>
      <c r="B149" s="130">
        <v>7</v>
      </c>
      <c r="C149" s="134">
        <v>2</v>
      </c>
      <c r="D149" s="130">
        <v>1</v>
      </c>
      <c r="E149" s="131">
        <v>1</v>
      </c>
      <c r="F149" s="133">
        <v>2</v>
      </c>
      <c r="G149" s="132" t="s">
        <v>106</v>
      </c>
      <c r="H149" s="177">
        <v>116</v>
      </c>
      <c r="I149" s="136">
        <v>0</v>
      </c>
      <c r="J149" s="136">
        <v>0</v>
      </c>
      <c r="K149" s="136">
        <v>0</v>
      </c>
      <c r="L149" s="136">
        <v>0</v>
      </c>
    </row>
    <row r="150" spans="1:12" hidden="1">
      <c r="A150" s="134">
        <v>2</v>
      </c>
      <c r="B150" s="130">
        <v>7</v>
      </c>
      <c r="C150" s="134">
        <v>2</v>
      </c>
      <c r="D150" s="130">
        <v>2</v>
      </c>
      <c r="E150" s="131"/>
      <c r="F150" s="133"/>
      <c r="G150" s="132" t="s">
        <v>107</v>
      </c>
      <c r="H150" s="177">
        <v>117</v>
      </c>
      <c r="I150" s="120">
        <f>I151</f>
        <v>0</v>
      </c>
      <c r="J150" s="120">
        <f>J151</f>
        <v>0</v>
      </c>
      <c r="K150" s="120">
        <f>K151</f>
        <v>0</v>
      </c>
      <c r="L150" s="120">
        <f>L151</f>
        <v>0</v>
      </c>
    </row>
    <row r="151" spans="1:12" hidden="1">
      <c r="A151" s="134">
        <v>2</v>
      </c>
      <c r="B151" s="130">
        <v>7</v>
      </c>
      <c r="C151" s="134">
        <v>2</v>
      </c>
      <c r="D151" s="130">
        <v>2</v>
      </c>
      <c r="E151" s="131">
        <v>1</v>
      </c>
      <c r="F151" s="133"/>
      <c r="G151" s="132" t="s">
        <v>107</v>
      </c>
      <c r="H151" s="177">
        <v>118</v>
      </c>
      <c r="I151" s="120">
        <f>SUM(I152)</f>
        <v>0</v>
      </c>
      <c r="J151" s="120">
        <f>SUM(J152)</f>
        <v>0</v>
      </c>
      <c r="K151" s="120">
        <f>SUM(K152)</f>
        <v>0</v>
      </c>
      <c r="L151" s="120">
        <f>SUM(L152)</f>
        <v>0</v>
      </c>
    </row>
    <row r="152" spans="1:12" hidden="1">
      <c r="A152" s="134">
        <v>2</v>
      </c>
      <c r="B152" s="130">
        <v>7</v>
      </c>
      <c r="C152" s="134">
        <v>2</v>
      </c>
      <c r="D152" s="130">
        <v>2</v>
      </c>
      <c r="E152" s="131">
        <v>1</v>
      </c>
      <c r="F152" s="133">
        <v>1</v>
      </c>
      <c r="G152" s="132" t="s">
        <v>107</v>
      </c>
      <c r="H152" s="177">
        <v>119</v>
      </c>
      <c r="I152" s="136">
        <v>0</v>
      </c>
      <c r="J152" s="136">
        <v>0</v>
      </c>
      <c r="K152" s="136">
        <v>0</v>
      </c>
      <c r="L152" s="136">
        <v>0</v>
      </c>
    </row>
    <row r="153" spans="1:12">
      <c r="A153" s="134">
        <v>2</v>
      </c>
      <c r="B153" s="130">
        <v>7</v>
      </c>
      <c r="C153" s="134">
        <v>3</v>
      </c>
      <c r="D153" s="130"/>
      <c r="E153" s="131"/>
      <c r="F153" s="133"/>
      <c r="G153" s="132" t="s">
        <v>108</v>
      </c>
      <c r="H153" s="177">
        <v>120</v>
      </c>
      <c r="I153" s="120">
        <f t="shared" ref="I153:L154" si="15">I154</f>
        <v>500</v>
      </c>
      <c r="J153" s="160">
        <f t="shared" si="15"/>
        <v>500</v>
      </c>
      <c r="K153" s="120">
        <f t="shared" si="15"/>
        <v>500</v>
      </c>
      <c r="L153" s="119">
        <f t="shared" si="15"/>
        <v>500</v>
      </c>
    </row>
    <row r="154" spans="1:12">
      <c r="A154" s="142">
        <v>2</v>
      </c>
      <c r="B154" s="151">
        <v>7</v>
      </c>
      <c r="C154" s="180">
        <v>3</v>
      </c>
      <c r="D154" s="151">
        <v>1</v>
      </c>
      <c r="E154" s="152"/>
      <c r="F154" s="153"/>
      <c r="G154" s="154" t="s">
        <v>108</v>
      </c>
      <c r="H154" s="177">
        <v>121</v>
      </c>
      <c r="I154" s="148">
        <f t="shared" si="15"/>
        <v>500</v>
      </c>
      <c r="J154" s="175">
        <f t="shared" si="15"/>
        <v>500</v>
      </c>
      <c r="K154" s="148">
        <f t="shared" si="15"/>
        <v>500</v>
      </c>
      <c r="L154" s="147">
        <f t="shared" si="15"/>
        <v>500</v>
      </c>
    </row>
    <row r="155" spans="1:12">
      <c r="A155" s="134">
        <v>2</v>
      </c>
      <c r="B155" s="130">
        <v>7</v>
      </c>
      <c r="C155" s="134">
        <v>3</v>
      </c>
      <c r="D155" s="130">
        <v>1</v>
      </c>
      <c r="E155" s="131">
        <v>1</v>
      </c>
      <c r="F155" s="133"/>
      <c r="G155" s="132" t="s">
        <v>108</v>
      </c>
      <c r="H155" s="177">
        <v>122</v>
      </c>
      <c r="I155" s="120">
        <f>SUM(I156:I157)</f>
        <v>500</v>
      </c>
      <c r="J155" s="160">
        <f>SUM(J156:J157)</f>
        <v>500</v>
      </c>
      <c r="K155" s="120">
        <f>SUM(K156:K157)</f>
        <v>500</v>
      </c>
      <c r="L155" s="119">
        <f>SUM(L156:L157)</f>
        <v>500</v>
      </c>
    </row>
    <row r="156" spans="1:12">
      <c r="A156" s="150">
        <v>2</v>
      </c>
      <c r="B156" s="125">
        <v>7</v>
      </c>
      <c r="C156" s="150">
        <v>3</v>
      </c>
      <c r="D156" s="125">
        <v>1</v>
      </c>
      <c r="E156" s="123">
        <v>1</v>
      </c>
      <c r="F156" s="126">
        <v>1</v>
      </c>
      <c r="G156" s="124" t="s">
        <v>109</v>
      </c>
      <c r="H156" s="177">
        <v>123</v>
      </c>
      <c r="I156" s="179">
        <v>500</v>
      </c>
      <c r="J156" s="179">
        <v>500</v>
      </c>
      <c r="K156" s="179">
        <v>500</v>
      </c>
      <c r="L156" s="179">
        <v>500</v>
      </c>
    </row>
    <row r="157" spans="1:12" hidden="1">
      <c r="A157" s="134">
        <v>2</v>
      </c>
      <c r="B157" s="130">
        <v>7</v>
      </c>
      <c r="C157" s="134">
        <v>3</v>
      </c>
      <c r="D157" s="130">
        <v>1</v>
      </c>
      <c r="E157" s="131">
        <v>1</v>
      </c>
      <c r="F157" s="133">
        <v>2</v>
      </c>
      <c r="G157" s="132" t="s">
        <v>110</v>
      </c>
      <c r="H157" s="177">
        <v>124</v>
      </c>
      <c r="I157" s="136">
        <v>0</v>
      </c>
      <c r="J157" s="137">
        <v>0</v>
      </c>
      <c r="K157" s="137">
        <v>0</v>
      </c>
      <c r="L157" s="137">
        <v>0</v>
      </c>
    </row>
    <row r="158" spans="1:12" hidden="1">
      <c r="A158" s="164">
        <v>2</v>
      </c>
      <c r="B158" s="164">
        <v>8</v>
      </c>
      <c r="C158" s="115"/>
      <c r="D158" s="139"/>
      <c r="E158" s="122"/>
      <c r="F158" s="181"/>
      <c r="G158" s="127" t="s">
        <v>111</v>
      </c>
      <c r="H158" s="177">
        <v>125</v>
      </c>
      <c r="I158" s="141">
        <f>I159</f>
        <v>0</v>
      </c>
      <c r="J158" s="162">
        <f>J159</f>
        <v>0</v>
      </c>
      <c r="K158" s="141">
        <f>K159</f>
        <v>0</v>
      </c>
      <c r="L158" s="140">
        <f>L159</f>
        <v>0</v>
      </c>
    </row>
    <row r="159" spans="1:12" hidden="1">
      <c r="A159" s="142">
        <v>2</v>
      </c>
      <c r="B159" s="142">
        <v>8</v>
      </c>
      <c r="C159" s="142">
        <v>1</v>
      </c>
      <c r="D159" s="143"/>
      <c r="E159" s="144"/>
      <c r="F159" s="146"/>
      <c r="G159" s="124" t="s">
        <v>111</v>
      </c>
      <c r="H159" s="177">
        <v>126</v>
      </c>
      <c r="I159" s="141">
        <f>I160+I165</f>
        <v>0</v>
      </c>
      <c r="J159" s="162">
        <f>J160+J165</f>
        <v>0</v>
      </c>
      <c r="K159" s="141">
        <f>K160+K165</f>
        <v>0</v>
      </c>
      <c r="L159" s="140">
        <f>L160+L165</f>
        <v>0</v>
      </c>
    </row>
    <row r="160" spans="1:12" hidden="1">
      <c r="A160" s="134">
        <v>2</v>
      </c>
      <c r="B160" s="130">
        <v>8</v>
      </c>
      <c r="C160" s="132">
        <v>1</v>
      </c>
      <c r="D160" s="130">
        <v>1</v>
      </c>
      <c r="E160" s="131"/>
      <c r="F160" s="133"/>
      <c r="G160" s="132" t="s">
        <v>112</v>
      </c>
      <c r="H160" s="177">
        <v>127</v>
      </c>
      <c r="I160" s="120">
        <f>I161</f>
        <v>0</v>
      </c>
      <c r="J160" s="160">
        <f>J161</f>
        <v>0</v>
      </c>
      <c r="K160" s="120">
        <f>K161</f>
        <v>0</v>
      </c>
      <c r="L160" s="119">
        <f>L161</f>
        <v>0</v>
      </c>
    </row>
    <row r="161" spans="1:15" hidden="1">
      <c r="A161" s="134">
        <v>2</v>
      </c>
      <c r="B161" s="130">
        <v>8</v>
      </c>
      <c r="C161" s="124">
        <v>1</v>
      </c>
      <c r="D161" s="125">
        <v>1</v>
      </c>
      <c r="E161" s="123">
        <v>1</v>
      </c>
      <c r="F161" s="126"/>
      <c r="G161" s="132" t="s">
        <v>112</v>
      </c>
      <c r="H161" s="177">
        <v>128</v>
      </c>
      <c r="I161" s="141">
        <f>SUM(I162:I164)</f>
        <v>0</v>
      </c>
      <c r="J161" s="141">
        <f>SUM(J162:J164)</f>
        <v>0</v>
      </c>
      <c r="K161" s="141">
        <f>SUM(K162:K164)</f>
        <v>0</v>
      </c>
      <c r="L161" s="141">
        <f>SUM(L162:L164)</f>
        <v>0</v>
      </c>
    </row>
    <row r="162" spans="1:15" hidden="1">
      <c r="A162" s="130">
        <v>2</v>
      </c>
      <c r="B162" s="125">
        <v>8</v>
      </c>
      <c r="C162" s="132">
        <v>1</v>
      </c>
      <c r="D162" s="130">
        <v>1</v>
      </c>
      <c r="E162" s="131">
        <v>1</v>
      </c>
      <c r="F162" s="133">
        <v>1</v>
      </c>
      <c r="G162" s="132" t="s">
        <v>113</v>
      </c>
      <c r="H162" s="177">
        <v>129</v>
      </c>
      <c r="I162" s="136">
        <v>0</v>
      </c>
      <c r="J162" s="136">
        <v>0</v>
      </c>
      <c r="K162" s="136">
        <v>0</v>
      </c>
      <c r="L162" s="136">
        <v>0</v>
      </c>
    </row>
    <row r="163" spans="1:15" ht="25.5" hidden="1" customHeight="1">
      <c r="A163" s="142">
        <v>2</v>
      </c>
      <c r="B163" s="151">
        <v>8</v>
      </c>
      <c r="C163" s="154">
        <v>1</v>
      </c>
      <c r="D163" s="151">
        <v>1</v>
      </c>
      <c r="E163" s="152">
        <v>1</v>
      </c>
      <c r="F163" s="153">
        <v>2</v>
      </c>
      <c r="G163" s="154" t="s">
        <v>114</v>
      </c>
      <c r="H163" s="177">
        <v>130</v>
      </c>
      <c r="I163" s="182">
        <v>0</v>
      </c>
      <c r="J163" s="182">
        <v>0</v>
      </c>
      <c r="K163" s="182">
        <v>0</v>
      </c>
      <c r="L163" s="182">
        <v>0</v>
      </c>
    </row>
    <row r="164" spans="1:15" hidden="1">
      <c r="A164" s="142">
        <v>2</v>
      </c>
      <c r="B164" s="151">
        <v>8</v>
      </c>
      <c r="C164" s="154">
        <v>1</v>
      </c>
      <c r="D164" s="151">
        <v>1</v>
      </c>
      <c r="E164" s="152">
        <v>1</v>
      </c>
      <c r="F164" s="153">
        <v>3</v>
      </c>
      <c r="G164" s="154" t="s">
        <v>115</v>
      </c>
      <c r="H164" s="177">
        <v>131</v>
      </c>
      <c r="I164" s="182">
        <v>0</v>
      </c>
      <c r="J164" s="183">
        <v>0</v>
      </c>
      <c r="K164" s="182">
        <v>0</v>
      </c>
      <c r="L164" s="155">
        <v>0</v>
      </c>
    </row>
    <row r="165" spans="1:15" hidden="1">
      <c r="A165" s="134">
        <v>2</v>
      </c>
      <c r="B165" s="130">
        <v>8</v>
      </c>
      <c r="C165" s="132">
        <v>1</v>
      </c>
      <c r="D165" s="130">
        <v>2</v>
      </c>
      <c r="E165" s="131"/>
      <c r="F165" s="133"/>
      <c r="G165" s="132" t="s">
        <v>116</v>
      </c>
      <c r="H165" s="177">
        <v>132</v>
      </c>
      <c r="I165" s="120">
        <f t="shared" ref="I165:L166" si="16">I166</f>
        <v>0</v>
      </c>
      <c r="J165" s="160">
        <f t="shared" si="16"/>
        <v>0</v>
      </c>
      <c r="K165" s="120">
        <f t="shared" si="16"/>
        <v>0</v>
      </c>
      <c r="L165" s="119">
        <f t="shared" si="16"/>
        <v>0</v>
      </c>
    </row>
    <row r="166" spans="1:15" hidden="1">
      <c r="A166" s="134">
        <v>2</v>
      </c>
      <c r="B166" s="130">
        <v>8</v>
      </c>
      <c r="C166" s="132">
        <v>1</v>
      </c>
      <c r="D166" s="130">
        <v>2</v>
      </c>
      <c r="E166" s="131">
        <v>1</v>
      </c>
      <c r="F166" s="133"/>
      <c r="G166" s="132" t="s">
        <v>116</v>
      </c>
      <c r="H166" s="177">
        <v>133</v>
      </c>
      <c r="I166" s="120">
        <f t="shared" si="16"/>
        <v>0</v>
      </c>
      <c r="J166" s="160">
        <f t="shared" si="16"/>
        <v>0</v>
      </c>
      <c r="K166" s="120">
        <f t="shared" si="16"/>
        <v>0</v>
      </c>
      <c r="L166" s="119">
        <f t="shared" si="16"/>
        <v>0</v>
      </c>
    </row>
    <row r="167" spans="1:15" hidden="1">
      <c r="A167" s="142">
        <v>2</v>
      </c>
      <c r="B167" s="143">
        <v>8</v>
      </c>
      <c r="C167" s="145">
        <v>1</v>
      </c>
      <c r="D167" s="143">
        <v>2</v>
      </c>
      <c r="E167" s="144">
        <v>1</v>
      </c>
      <c r="F167" s="146">
        <v>1</v>
      </c>
      <c r="G167" s="132" t="s">
        <v>116</v>
      </c>
      <c r="H167" s="177">
        <v>134</v>
      </c>
      <c r="I167" s="184">
        <v>0</v>
      </c>
      <c r="J167" s="137">
        <v>0</v>
      </c>
      <c r="K167" s="137">
        <v>0</v>
      </c>
      <c r="L167" s="137">
        <v>0</v>
      </c>
    </row>
    <row r="168" spans="1:15" ht="38.25" hidden="1" customHeight="1">
      <c r="A168" s="164">
        <v>2</v>
      </c>
      <c r="B168" s="115">
        <v>9</v>
      </c>
      <c r="C168" s="117"/>
      <c r="D168" s="115"/>
      <c r="E168" s="116"/>
      <c r="F168" s="118"/>
      <c r="G168" s="117" t="s">
        <v>117</v>
      </c>
      <c r="H168" s="177">
        <v>135</v>
      </c>
      <c r="I168" s="120">
        <f>I169+I173</f>
        <v>0</v>
      </c>
      <c r="J168" s="160">
        <f>J169+J173</f>
        <v>0</v>
      </c>
      <c r="K168" s="120">
        <f>K169+K173</f>
        <v>0</v>
      </c>
      <c r="L168" s="119">
        <f>L169+L173</f>
        <v>0</v>
      </c>
    </row>
    <row r="169" spans="1:15" ht="38.25" hidden="1" customHeight="1">
      <c r="A169" s="134">
        <v>2</v>
      </c>
      <c r="B169" s="130">
        <v>9</v>
      </c>
      <c r="C169" s="132">
        <v>1</v>
      </c>
      <c r="D169" s="130"/>
      <c r="E169" s="131"/>
      <c r="F169" s="133"/>
      <c r="G169" s="132" t="s">
        <v>118</v>
      </c>
      <c r="H169" s="177">
        <v>136</v>
      </c>
      <c r="I169" s="120">
        <f t="shared" ref="I169:L171" si="17">I170</f>
        <v>0</v>
      </c>
      <c r="J169" s="160">
        <f t="shared" si="17"/>
        <v>0</v>
      </c>
      <c r="K169" s="120">
        <f t="shared" si="17"/>
        <v>0</v>
      </c>
      <c r="L169" s="119">
        <f t="shared" si="17"/>
        <v>0</v>
      </c>
      <c r="M169" s="145"/>
      <c r="N169" s="145"/>
      <c r="O169" s="145"/>
    </row>
    <row r="170" spans="1:15" ht="38.25" hidden="1" customHeight="1">
      <c r="A170" s="150">
        <v>2</v>
      </c>
      <c r="B170" s="125">
        <v>9</v>
      </c>
      <c r="C170" s="124">
        <v>1</v>
      </c>
      <c r="D170" s="125">
        <v>1</v>
      </c>
      <c r="E170" s="123"/>
      <c r="F170" s="126"/>
      <c r="G170" s="132" t="s">
        <v>118</v>
      </c>
      <c r="H170" s="177">
        <v>137</v>
      </c>
      <c r="I170" s="141">
        <f t="shared" si="17"/>
        <v>0</v>
      </c>
      <c r="J170" s="162">
        <f t="shared" si="17"/>
        <v>0</v>
      </c>
      <c r="K170" s="141">
        <f t="shared" si="17"/>
        <v>0</v>
      </c>
      <c r="L170" s="140">
        <f t="shared" si="17"/>
        <v>0</v>
      </c>
    </row>
    <row r="171" spans="1:15" ht="38.25" hidden="1" customHeight="1">
      <c r="A171" s="134">
        <v>2</v>
      </c>
      <c r="B171" s="130">
        <v>9</v>
      </c>
      <c r="C171" s="134">
        <v>1</v>
      </c>
      <c r="D171" s="130">
        <v>1</v>
      </c>
      <c r="E171" s="131">
        <v>1</v>
      </c>
      <c r="F171" s="133"/>
      <c r="G171" s="132" t="s">
        <v>118</v>
      </c>
      <c r="H171" s="177">
        <v>138</v>
      </c>
      <c r="I171" s="120">
        <f t="shared" si="17"/>
        <v>0</v>
      </c>
      <c r="J171" s="160">
        <f t="shared" si="17"/>
        <v>0</v>
      </c>
      <c r="K171" s="120">
        <f t="shared" si="17"/>
        <v>0</v>
      </c>
      <c r="L171" s="119">
        <f t="shared" si="17"/>
        <v>0</v>
      </c>
    </row>
    <row r="172" spans="1:15" ht="38.25" hidden="1" customHeight="1">
      <c r="A172" s="150">
        <v>2</v>
      </c>
      <c r="B172" s="125">
        <v>9</v>
      </c>
      <c r="C172" s="125">
        <v>1</v>
      </c>
      <c r="D172" s="125">
        <v>1</v>
      </c>
      <c r="E172" s="123">
        <v>1</v>
      </c>
      <c r="F172" s="126">
        <v>1</v>
      </c>
      <c r="G172" s="132" t="s">
        <v>118</v>
      </c>
      <c r="H172" s="177">
        <v>139</v>
      </c>
      <c r="I172" s="179">
        <v>0</v>
      </c>
      <c r="J172" s="179">
        <v>0</v>
      </c>
      <c r="K172" s="179">
        <v>0</v>
      </c>
      <c r="L172" s="179">
        <v>0</v>
      </c>
    </row>
    <row r="173" spans="1:15" ht="38.25" hidden="1" customHeight="1">
      <c r="A173" s="134">
        <v>2</v>
      </c>
      <c r="B173" s="130">
        <v>9</v>
      </c>
      <c r="C173" s="130">
        <v>2</v>
      </c>
      <c r="D173" s="130"/>
      <c r="E173" s="131"/>
      <c r="F173" s="133"/>
      <c r="G173" s="132" t="s">
        <v>119</v>
      </c>
      <c r="H173" s="177">
        <v>140</v>
      </c>
      <c r="I173" s="120">
        <f>SUM(I174+I179)</f>
        <v>0</v>
      </c>
      <c r="J173" s="120">
        <f>SUM(J174+J179)</f>
        <v>0</v>
      </c>
      <c r="K173" s="120">
        <f>SUM(K174+K179)</f>
        <v>0</v>
      </c>
      <c r="L173" s="120">
        <f>SUM(L174+L179)</f>
        <v>0</v>
      </c>
    </row>
    <row r="174" spans="1:15" ht="51" hidden="1" customHeight="1">
      <c r="A174" s="134">
        <v>2</v>
      </c>
      <c r="B174" s="130">
        <v>9</v>
      </c>
      <c r="C174" s="130">
        <v>2</v>
      </c>
      <c r="D174" s="125">
        <v>1</v>
      </c>
      <c r="E174" s="123"/>
      <c r="F174" s="126"/>
      <c r="G174" s="124" t="s">
        <v>120</v>
      </c>
      <c r="H174" s="177">
        <v>141</v>
      </c>
      <c r="I174" s="141">
        <f>I175</f>
        <v>0</v>
      </c>
      <c r="J174" s="162">
        <f>J175</f>
        <v>0</v>
      </c>
      <c r="K174" s="141">
        <f>K175</f>
        <v>0</v>
      </c>
      <c r="L174" s="140">
        <f>L175</f>
        <v>0</v>
      </c>
    </row>
    <row r="175" spans="1:15" ht="51" hidden="1" customHeight="1">
      <c r="A175" s="150">
        <v>2</v>
      </c>
      <c r="B175" s="125">
        <v>9</v>
      </c>
      <c r="C175" s="125">
        <v>2</v>
      </c>
      <c r="D175" s="130">
        <v>1</v>
      </c>
      <c r="E175" s="131">
        <v>1</v>
      </c>
      <c r="F175" s="133"/>
      <c r="G175" s="124" t="s">
        <v>120</v>
      </c>
      <c r="H175" s="177">
        <v>142</v>
      </c>
      <c r="I175" s="120">
        <f>SUM(I176:I178)</f>
        <v>0</v>
      </c>
      <c r="J175" s="160">
        <f>SUM(J176:J178)</f>
        <v>0</v>
      </c>
      <c r="K175" s="120">
        <f>SUM(K176:K178)</f>
        <v>0</v>
      </c>
      <c r="L175" s="119">
        <f>SUM(L176:L178)</f>
        <v>0</v>
      </c>
    </row>
    <row r="176" spans="1:15" ht="51" hidden="1" customHeight="1">
      <c r="A176" s="142">
        <v>2</v>
      </c>
      <c r="B176" s="151">
        <v>9</v>
      </c>
      <c r="C176" s="151">
        <v>2</v>
      </c>
      <c r="D176" s="151">
        <v>1</v>
      </c>
      <c r="E176" s="152">
        <v>1</v>
      </c>
      <c r="F176" s="153">
        <v>1</v>
      </c>
      <c r="G176" s="124" t="s">
        <v>121</v>
      </c>
      <c r="H176" s="177">
        <v>143</v>
      </c>
      <c r="I176" s="182">
        <v>0</v>
      </c>
      <c r="J176" s="135">
        <v>0</v>
      </c>
      <c r="K176" s="135">
        <v>0</v>
      </c>
      <c r="L176" s="135">
        <v>0</v>
      </c>
    </row>
    <row r="177" spans="1:12" ht="63.75" hidden="1" customHeight="1">
      <c r="A177" s="134">
        <v>2</v>
      </c>
      <c r="B177" s="130">
        <v>9</v>
      </c>
      <c r="C177" s="130">
        <v>2</v>
      </c>
      <c r="D177" s="130">
        <v>1</v>
      </c>
      <c r="E177" s="131">
        <v>1</v>
      </c>
      <c r="F177" s="133">
        <v>2</v>
      </c>
      <c r="G177" s="124" t="s">
        <v>122</v>
      </c>
      <c r="H177" s="177">
        <v>144</v>
      </c>
      <c r="I177" s="136">
        <v>0</v>
      </c>
      <c r="J177" s="185">
        <v>0</v>
      </c>
      <c r="K177" s="185">
        <v>0</v>
      </c>
      <c r="L177" s="185">
        <v>0</v>
      </c>
    </row>
    <row r="178" spans="1:12" ht="51" hidden="1" customHeight="1">
      <c r="A178" s="134">
        <v>2</v>
      </c>
      <c r="B178" s="130">
        <v>9</v>
      </c>
      <c r="C178" s="130">
        <v>2</v>
      </c>
      <c r="D178" s="130">
        <v>1</v>
      </c>
      <c r="E178" s="131">
        <v>1</v>
      </c>
      <c r="F178" s="133">
        <v>3</v>
      </c>
      <c r="G178" s="124" t="s">
        <v>123</v>
      </c>
      <c r="H178" s="177">
        <v>145</v>
      </c>
      <c r="I178" s="136">
        <v>0</v>
      </c>
      <c r="J178" s="136">
        <v>0</v>
      </c>
      <c r="K178" s="136">
        <v>0</v>
      </c>
      <c r="L178" s="136">
        <v>0</v>
      </c>
    </row>
    <row r="179" spans="1:12" ht="38.25" hidden="1" customHeight="1">
      <c r="A179" s="186">
        <v>2</v>
      </c>
      <c r="B179" s="186">
        <v>9</v>
      </c>
      <c r="C179" s="186">
        <v>2</v>
      </c>
      <c r="D179" s="186">
        <v>2</v>
      </c>
      <c r="E179" s="186"/>
      <c r="F179" s="186"/>
      <c r="G179" s="132" t="s">
        <v>124</v>
      </c>
      <c r="H179" s="177">
        <v>146</v>
      </c>
      <c r="I179" s="120">
        <f>I180</f>
        <v>0</v>
      </c>
      <c r="J179" s="160">
        <f>J180</f>
        <v>0</v>
      </c>
      <c r="K179" s="120">
        <f>K180</f>
        <v>0</v>
      </c>
      <c r="L179" s="119">
        <f>L180</f>
        <v>0</v>
      </c>
    </row>
    <row r="180" spans="1:12" ht="38.25" hidden="1" customHeight="1">
      <c r="A180" s="134">
        <v>2</v>
      </c>
      <c r="B180" s="130">
        <v>9</v>
      </c>
      <c r="C180" s="130">
        <v>2</v>
      </c>
      <c r="D180" s="130">
        <v>2</v>
      </c>
      <c r="E180" s="131">
        <v>1</v>
      </c>
      <c r="F180" s="133"/>
      <c r="G180" s="124" t="s">
        <v>125</v>
      </c>
      <c r="H180" s="177">
        <v>147</v>
      </c>
      <c r="I180" s="141">
        <f>SUM(I181:I183)</f>
        <v>0</v>
      </c>
      <c r="J180" s="141">
        <f>SUM(J181:J183)</f>
        <v>0</v>
      </c>
      <c r="K180" s="141">
        <f>SUM(K181:K183)</f>
        <v>0</v>
      </c>
      <c r="L180" s="141">
        <f>SUM(L181:L183)</f>
        <v>0</v>
      </c>
    </row>
    <row r="181" spans="1:12" ht="51" hidden="1" customHeight="1">
      <c r="A181" s="134">
        <v>2</v>
      </c>
      <c r="B181" s="130">
        <v>9</v>
      </c>
      <c r="C181" s="130">
        <v>2</v>
      </c>
      <c r="D181" s="130">
        <v>2</v>
      </c>
      <c r="E181" s="130">
        <v>1</v>
      </c>
      <c r="F181" s="133">
        <v>1</v>
      </c>
      <c r="G181" s="187" t="s">
        <v>126</v>
      </c>
      <c r="H181" s="177">
        <v>148</v>
      </c>
      <c r="I181" s="136">
        <v>0</v>
      </c>
      <c r="J181" s="135">
        <v>0</v>
      </c>
      <c r="K181" s="135">
        <v>0</v>
      </c>
      <c r="L181" s="135">
        <v>0</v>
      </c>
    </row>
    <row r="182" spans="1:12" ht="51" hidden="1" customHeight="1">
      <c r="A182" s="143">
        <v>2</v>
      </c>
      <c r="B182" s="145">
        <v>9</v>
      </c>
      <c r="C182" s="143">
        <v>2</v>
      </c>
      <c r="D182" s="144">
        <v>2</v>
      </c>
      <c r="E182" s="144">
        <v>1</v>
      </c>
      <c r="F182" s="146">
        <v>2</v>
      </c>
      <c r="G182" s="145" t="s">
        <v>127</v>
      </c>
      <c r="H182" s="177">
        <v>149</v>
      </c>
      <c r="I182" s="135">
        <v>0</v>
      </c>
      <c r="J182" s="137">
        <v>0</v>
      </c>
      <c r="K182" s="137">
        <v>0</v>
      </c>
      <c r="L182" s="137">
        <v>0</v>
      </c>
    </row>
    <row r="183" spans="1:12" ht="51" hidden="1" customHeight="1">
      <c r="A183" s="130">
        <v>2</v>
      </c>
      <c r="B183" s="154">
        <v>9</v>
      </c>
      <c r="C183" s="151">
        <v>2</v>
      </c>
      <c r="D183" s="152">
        <v>2</v>
      </c>
      <c r="E183" s="152">
        <v>1</v>
      </c>
      <c r="F183" s="153">
        <v>3</v>
      </c>
      <c r="G183" s="154" t="s">
        <v>128</v>
      </c>
      <c r="H183" s="177">
        <v>150</v>
      </c>
      <c r="I183" s="185">
        <v>0</v>
      </c>
      <c r="J183" s="185">
        <v>0</v>
      </c>
      <c r="K183" s="185">
        <v>0</v>
      </c>
      <c r="L183" s="185">
        <v>0</v>
      </c>
    </row>
    <row r="184" spans="1:12" ht="76.5" hidden="1" customHeight="1">
      <c r="A184" s="115">
        <v>3</v>
      </c>
      <c r="B184" s="117"/>
      <c r="C184" s="115"/>
      <c r="D184" s="116"/>
      <c r="E184" s="116"/>
      <c r="F184" s="118"/>
      <c r="G184" s="170" t="s">
        <v>129</v>
      </c>
      <c r="H184" s="177">
        <v>151</v>
      </c>
      <c r="I184" s="119">
        <f>SUM(I185+I238+I303)</f>
        <v>0</v>
      </c>
      <c r="J184" s="160">
        <f>SUM(J185+J238+J303)</f>
        <v>0</v>
      </c>
      <c r="K184" s="120">
        <f>SUM(K185+K238+K303)</f>
        <v>0</v>
      </c>
      <c r="L184" s="119">
        <f>SUM(L185+L238+L303)</f>
        <v>0</v>
      </c>
    </row>
    <row r="185" spans="1:12" ht="25.5" hidden="1" customHeight="1">
      <c r="A185" s="164">
        <v>3</v>
      </c>
      <c r="B185" s="115">
        <v>1</v>
      </c>
      <c r="C185" s="139"/>
      <c r="D185" s="122"/>
      <c r="E185" s="122"/>
      <c r="F185" s="181"/>
      <c r="G185" s="159" t="s">
        <v>130</v>
      </c>
      <c r="H185" s="177">
        <v>152</v>
      </c>
      <c r="I185" s="119">
        <f>SUM(I186+I209+I216+I228+I232)</f>
        <v>0</v>
      </c>
      <c r="J185" s="140">
        <f>SUM(J186+J209+J216+J228+J232)</f>
        <v>0</v>
      </c>
      <c r="K185" s="140">
        <f>SUM(K186+K209+K216+K228+K232)</f>
        <v>0</v>
      </c>
      <c r="L185" s="140">
        <f>SUM(L186+L209+L216+L228+L232)</f>
        <v>0</v>
      </c>
    </row>
    <row r="186" spans="1:12" ht="25.5" hidden="1" customHeight="1">
      <c r="A186" s="125">
        <v>3</v>
      </c>
      <c r="B186" s="124">
        <v>1</v>
      </c>
      <c r="C186" s="125">
        <v>1</v>
      </c>
      <c r="D186" s="123"/>
      <c r="E186" s="123"/>
      <c r="F186" s="188"/>
      <c r="G186" s="134" t="s">
        <v>131</v>
      </c>
      <c r="H186" s="177">
        <v>153</v>
      </c>
      <c r="I186" s="140">
        <f>SUM(I187+I190+I195+I201+I206)</f>
        <v>0</v>
      </c>
      <c r="J186" s="160">
        <f>SUM(J187+J190+J195+J201+J206)</f>
        <v>0</v>
      </c>
      <c r="K186" s="120">
        <f>SUM(K187+K190+K195+K201+K206)</f>
        <v>0</v>
      </c>
      <c r="L186" s="119">
        <f>SUM(L187+L190+L195+L201+L206)</f>
        <v>0</v>
      </c>
    </row>
    <row r="187" spans="1:12" hidden="1">
      <c r="A187" s="130">
        <v>3</v>
      </c>
      <c r="B187" s="132">
        <v>1</v>
      </c>
      <c r="C187" s="130">
        <v>1</v>
      </c>
      <c r="D187" s="131">
        <v>1</v>
      </c>
      <c r="E187" s="131"/>
      <c r="F187" s="189"/>
      <c r="G187" s="134" t="s">
        <v>132</v>
      </c>
      <c r="H187" s="177">
        <v>154</v>
      </c>
      <c r="I187" s="119">
        <f t="shared" ref="I187:L188" si="18">I188</f>
        <v>0</v>
      </c>
      <c r="J187" s="162">
        <f t="shared" si="18"/>
        <v>0</v>
      </c>
      <c r="K187" s="141">
        <f t="shared" si="18"/>
        <v>0</v>
      </c>
      <c r="L187" s="140">
        <f t="shared" si="18"/>
        <v>0</v>
      </c>
    </row>
    <row r="188" spans="1:12" hidden="1">
      <c r="A188" s="130">
        <v>3</v>
      </c>
      <c r="B188" s="132">
        <v>1</v>
      </c>
      <c r="C188" s="130">
        <v>1</v>
      </c>
      <c r="D188" s="131">
        <v>1</v>
      </c>
      <c r="E188" s="131">
        <v>1</v>
      </c>
      <c r="F188" s="165"/>
      <c r="G188" s="134" t="s">
        <v>132</v>
      </c>
      <c r="H188" s="177">
        <v>155</v>
      </c>
      <c r="I188" s="140">
        <f t="shared" si="18"/>
        <v>0</v>
      </c>
      <c r="J188" s="119">
        <f t="shared" si="18"/>
        <v>0</v>
      </c>
      <c r="K188" s="119">
        <f t="shared" si="18"/>
        <v>0</v>
      </c>
      <c r="L188" s="119">
        <f t="shared" si="18"/>
        <v>0</v>
      </c>
    </row>
    <row r="189" spans="1:12" hidden="1">
      <c r="A189" s="130">
        <v>3</v>
      </c>
      <c r="B189" s="132">
        <v>1</v>
      </c>
      <c r="C189" s="130">
        <v>1</v>
      </c>
      <c r="D189" s="131">
        <v>1</v>
      </c>
      <c r="E189" s="131">
        <v>1</v>
      </c>
      <c r="F189" s="165">
        <v>1</v>
      </c>
      <c r="G189" s="134" t="s">
        <v>132</v>
      </c>
      <c r="H189" s="177">
        <v>156</v>
      </c>
      <c r="I189" s="137">
        <v>0</v>
      </c>
      <c r="J189" s="137">
        <v>0</v>
      </c>
      <c r="K189" s="137">
        <v>0</v>
      </c>
      <c r="L189" s="137">
        <v>0</v>
      </c>
    </row>
    <row r="190" spans="1:12" hidden="1">
      <c r="A190" s="125">
        <v>3</v>
      </c>
      <c r="B190" s="123">
        <v>1</v>
      </c>
      <c r="C190" s="123">
        <v>1</v>
      </c>
      <c r="D190" s="123">
        <v>2</v>
      </c>
      <c r="E190" s="123"/>
      <c r="F190" s="126"/>
      <c r="G190" s="124" t="s">
        <v>133</v>
      </c>
      <c r="H190" s="177">
        <v>157</v>
      </c>
      <c r="I190" s="140">
        <f>I191</f>
        <v>0</v>
      </c>
      <c r="J190" s="162">
        <f>J191</f>
        <v>0</v>
      </c>
      <c r="K190" s="141">
        <f>K191</f>
        <v>0</v>
      </c>
      <c r="L190" s="140">
        <f>L191</f>
        <v>0</v>
      </c>
    </row>
    <row r="191" spans="1:12" hidden="1">
      <c r="A191" s="130">
        <v>3</v>
      </c>
      <c r="B191" s="131">
        <v>1</v>
      </c>
      <c r="C191" s="131">
        <v>1</v>
      </c>
      <c r="D191" s="131">
        <v>2</v>
      </c>
      <c r="E191" s="131">
        <v>1</v>
      </c>
      <c r="F191" s="133"/>
      <c r="G191" s="124" t="s">
        <v>133</v>
      </c>
      <c r="H191" s="177">
        <v>158</v>
      </c>
      <c r="I191" s="119">
        <f>SUM(I192:I194)</f>
        <v>0</v>
      </c>
      <c r="J191" s="160">
        <f>SUM(J192:J194)</f>
        <v>0</v>
      </c>
      <c r="K191" s="120">
        <f>SUM(K192:K194)</f>
        <v>0</v>
      </c>
      <c r="L191" s="119">
        <f>SUM(L192:L194)</f>
        <v>0</v>
      </c>
    </row>
    <row r="192" spans="1:12" hidden="1">
      <c r="A192" s="125">
        <v>3</v>
      </c>
      <c r="B192" s="123">
        <v>1</v>
      </c>
      <c r="C192" s="123">
        <v>1</v>
      </c>
      <c r="D192" s="123">
        <v>2</v>
      </c>
      <c r="E192" s="123">
        <v>1</v>
      </c>
      <c r="F192" s="126">
        <v>1</v>
      </c>
      <c r="G192" s="124" t="s">
        <v>134</v>
      </c>
      <c r="H192" s="177">
        <v>159</v>
      </c>
      <c r="I192" s="135">
        <v>0</v>
      </c>
      <c r="J192" s="135">
        <v>0</v>
      </c>
      <c r="K192" s="135">
        <v>0</v>
      </c>
      <c r="L192" s="185">
        <v>0</v>
      </c>
    </row>
    <row r="193" spans="1:12" hidden="1">
      <c r="A193" s="130">
        <v>3</v>
      </c>
      <c r="B193" s="131">
        <v>1</v>
      </c>
      <c r="C193" s="131">
        <v>1</v>
      </c>
      <c r="D193" s="131">
        <v>2</v>
      </c>
      <c r="E193" s="131">
        <v>1</v>
      </c>
      <c r="F193" s="133">
        <v>2</v>
      </c>
      <c r="G193" s="132" t="s">
        <v>135</v>
      </c>
      <c r="H193" s="177">
        <v>160</v>
      </c>
      <c r="I193" s="137">
        <v>0</v>
      </c>
      <c r="J193" s="137">
        <v>0</v>
      </c>
      <c r="K193" s="137">
        <v>0</v>
      </c>
      <c r="L193" s="137">
        <v>0</v>
      </c>
    </row>
    <row r="194" spans="1:12" ht="25.5" hidden="1" customHeight="1">
      <c r="A194" s="125">
        <v>3</v>
      </c>
      <c r="B194" s="123">
        <v>1</v>
      </c>
      <c r="C194" s="123">
        <v>1</v>
      </c>
      <c r="D194" s="123">
        <v>2</v>
      </c>
      <c r="E194" s="123">
        <v>1</v>
      </c>
      <c r="F194" s="126">
        <v>3</v>
      </c>
      <c r="G194" s="124" t="s">
        <v>136</v>
      </c>
      <c r="H194" s="177">
        <v>161</v>
      </c>
      <c r="I194" s="135">
        <v>0</v>
      </c>
      <c r="J194" s="135">
        <v>0</v>
      </c>
      <c r="K194" s="135">
        <v>0</v>
      </c>
      <c r="L194" s="185">
        <v>0</v>
      </c>
    </row>
    <row r="195" spans="1:12" hidden="1">
      <c r="A195" s="130">
        <v>3</v>
      </c>
      <c r="B195" s="131">
        <v>1</v>
      </c>
      <c r="C195" s="131">
        <v>1</v>
      </c>
      <c r="D195" s="131">
        <v>3</v>
      </c>
      <c r="E195" s="131"/>
      <c r="F195" s="133"/>
      <c r="G195" s="132" t="s">
        <v>137</v>
      </c>
      <c r="H195" s="177">
        <v>162</v>
      </c>
      <c r="I195" s="119">
        <f>I196</f>
        <v>0</v>
      </c>
      <c r="J195" s="160">
        <f>J196</f>
        <v>0</v>
      </c>
      <c r="K195" s="120">
        <f>K196</f>
        <v>0</v>
      </c>
      <c r="L195" s="119">
        <f>L196</f>
        <v>0</v>
      </c>
    </row>
    <row r="196" spans="1:12" hidden="1">
      <c r="A196" s="130">
        <v>3</v>
      </c>
      <c r="B196" s="131">
        <v>1</v>
      </c>
      <c r="C196" s="131">
        <v>1</v>
      </c>
      <c r="D196" s="131">
        <v>3</v>
      </c>
      <c r="E196" s="131">
        <v>1</v>
      </c>
      <c r="F196" s="133"/>
      <c r="G196" s="132" t="s">
        <v>137</v>
      </c>
      <c r="H196" s="177">
        <v>163</v>
      </c>
      <c r="I196" s="119">
        <f>SUM(I197:I200)</f>
        <v>0</v>
      </c>
      <c r="J196" s="119">
        <f>SUM(J197:J200)</f>
        <v>0</v>
      </c>
      <c r="K196" s="119">
        <f>SUM(K197:K200)</f>
        <v>0</v>
      </c>
      <c r="L196" s="119">
        <f>SUM(L197:L200)</f>
        <v>0</v>
      </c>
    </row>
    <row r="197" spans="1:12" hidden="1">
      <c r="A197" s="130">
        <v>3</v>
      </c>
      <c r="B197" s="131">
        <v>1</v>
      </c>
      <c r="C197" s="131">
        <v>1</v>
      </c>
      <c r="D197" s="131">
        <v>3</v>
      </c>
      <c r="E197" s="131">
        <v>1</v>
      </c>
      <c r="F197" s="133">
        <v>1</v>
      </c>
      <c r="G197" s="132" t="s">
        <v>138</v>
      </c>
      <c r="H197" s="177">
        <v>164</v>
      </c>
      <c r="I197" s="137">
        <v>0</v>
      </c>
      <c r="J197" s="137">
        <v>0</v>
      </c>
      <c r="K197" s="137">
        <v>0</v>
      </c>
      <c r="L197" s="185">
        <v>0</v>
      </c>
    </row>
    <row r="198" spans="1:12" hidden="1">
      <c r="A198" s="130">
        <v>3</v>
      </c>
      <c r="B198" s="131">
        <v>1</v>
      </c>
      <c r="C198" s="131">
        <v>1</v>
      </c>
      <c r="D198" s="131">
        <v>3</v>
      </c>
      <c r="E198" s="131">
        <v>1</v>
      </c>
      <c r="F198" s="133">
        <v>2</v>
      </c>
      <c r="G198" s="132" t="s">
        <v>139</v>
      </c>
      <c r="H198" s="177">
        <v>165</v>
      </c>
      <c r="I198" s="135">
        <v>0</v>
      </c>
      <c r="J198" s="137">
        <v>0</v>
      </c>
      <c r="K198" s="137">
        <v>0</v>
      </c>
      <c r="L198" s="137">
        <v>0</v>
      </c>
    </row>
    <row r="199" spans="1:12" hidden="1">
      <c r="A199" s="130">
        <v>3</v>
      </c>
      <c r="B199" s="131">
        <v>1</v>
      </c>
      <c r="C199" s="131">
        <v>1</v>
      </c>
      <c r="D199" s="131">
        <v>3</v>
      </c>
      <c r="E199" s="131">
        <v>1</v>
      </c>
      <c r="F199" s="133">
        <v>3</v>
      </c>
      <c r="G199" s="134" t="s">
        <v>140</v>
      </c>
      <c r="H199" s="177">
        <v>166</v>
      </c>
      <c r="I199" s="135">
        <v>0</v>
      </c>
      <c r="J199" s="155">
        <v>0</v>
      </c>
      <c r="K199" s="155">
        <v>0</v>
      </c>
      <c r="L199" s="155">
        <v>0</v>
      </c>
    </row>
    <row r="200" spans="1:12" ht="26.25" hidden="1" customHeight="1">
      <c r="A200" s="143">
        <v>3</v>
      </c>
      <c r="B200" s="144">
        <v>1</v>
      </c>
      <c r="C200" s="144">
        <v>1</v>
      </c>
      <c r="D200" s="144">
        <v>3</v>
      </c>
      <c r="E200" s="144">
        <v>1</v>
      </c>
      <c r="F200" s="146">
        <v>4</v>
      </c>
      <c r="G200" s="91" t="s">
        <v>141</v>
      </c>
      <c r="H200" s="177">
        <v>167</v>
      </c>
      <c r="I200" s="190">
        <v>0</v>
      </c>
      <c r="J200" s="191">
        <v>0</v>
      </c>
      <c r="K200" s="137">
        <v>0</v>
      </c>
      <c r="L200" s="137">
        <v>0</v>
      </c>
    </row>
    <row r="201" spans="1:12" hidden="1">
      <c r="A201" s="143">
        <v>3</v>
      </c>
      <c r="B201" s="144">
        <v>1</v>
      </c>
      <c r="C201" s="144">
        <v>1</v>
      </c>
      <c r="D201" s="144">
        <v>4</v>
      </c>
      <c r="E201" s="144"/>
      <c r="F201" s="146"/>
      <c r="G201" s="145" t="s">
        <v>142</v>
      </c>
      <c r="H201" s="177">
        <v>168</v>
      </c>
      <c r="I201" s="119">
        <f>I202</f>
        <v>0</v>
      </c>
      <c r="J201" s="163">
        <f>J202</f>
        <v>0</v>
      </c>
      <c r="K201" s="128">
        <f>K202</f>
        <v>0</v>
      </c>
      <c r="L201" s="129">
        <f>L202</f>
        <v>0</v>
      </c>
    </row>
    <row r="202" spans="1:12" hidden="1">
      <c r="A202" s="130">
        <v>3</v>
      </c>
      <c r="B202" s="131">
        <v>1</v>
      </c>
      <c r="C202" s="131">
        <v>1</v>
      </c>
      <c r="D202" s="131">
        <v>4</v>
      </c>
      <c r="E202" s="131">
        <v>1</v>
      </c>
      <c r="F202" s="133"/>
      <c r="G202" s="145" t="s">
        <v>142</v>
      </c>
      <c r="H202" s="177">
        <v>169</v>
      </c>
      <c r="I202" s="140">
        <f>SUM(I203:I205)</f>
        <v>0</v>
      </c>
      <c r="J202" s="160">
        <f>SUM(J203:J205)</f>
        <v>0</v>
      </c>
      <c r="K202" s="120">
        <f>SUM(K203:K205)</f>
        <v>0</v>
      </c>
      <c r="L202" s="119">
        <f>SUM(L203:L205)</f>
        <v>0</v>
      </c>
    </row>
    <row r="203" spans="1:12" hidden="1">
      <c r="A203" s="130">
        <v>3</v>
      </c>
      <c r="B203" s="131">
        <v>1</v>
      </c>
      <c r="C203" s="131">
        <v>1</v>
      </c>
      <c r="D203" s="131">
        <v>4</v>
      </c>
      <c r="E203" s="131">
        <v>1</v>
      </c>
      <c r="F203" s="133">
        <v>1</v>
      </c>
      <c r="G203" s="132" t="s">
        <v>143</v>
      </c>
      <c r="H203" s="177">
        <v>170</v>
      </c>
      <c r="I203" s="137">
        <v>0</v>
      </c>
      <c r="J203" s="137">
        <v>0</v>
      </c>
      <c r="K203" s="137">
        <v>0</v>
      </c>
      <c r="L203" s="185">
        <v>0</v>
      </c>
    </row>
    <row r="204" spans="1:12" ht="25.5" hidden="1" customHeight="1">
      <c r="A204" s="125">
        <v>3</v>
      </c>
      <c r="B204" s="123">
        <v>1</v>
      </c>
      <c r="C204" s="123">
        <v>1</v>
      </c>
      <c r="D204" s="123">
        <v>4</v>
      </c>
      <c r="E204" s="123">
        <v>1</v>
      </c>
      <c r="F204" s="126">
        <v>2</v>
      </c>
      <c r="G204" s="124" t="s">
        <v>421</v>
      </c>
      <c r="H204" s="177">
        <v>171</v>
      </c>
      <c r="I204" s="135">
        <v>0</v>
      </c>
      <c r="J204" s="135">
        <v>0</v>
      </c>
      <c r="K204" s="136">
        <v>0</v>
      </c>
      <c r="L204" s="137">
        <v>0</v>
      </c>
    </row>
    <row r="205" spans="1:12" hidden="1">
      <c r="A205" s="130">
        <v>3</v>
      </c>
      <c r="B205" s="131">
        <v>1</v>
      </c>
      <c r="C205" s="131">
        <v>1</v>
      </c>
      <c r="D205" s="131">
        <v>4</v>
      </c>
      <c r="E205" s="131">
        <v>1</v>
      </c>
      <c r="F205" s="133">
        <v>3</v>
      </c>
      <c r="G205" s="132" t="s">
        <v>144</v>
      </c>
      <c r="H205" s="177">
        <v>172</v>
      </c>
      <c r="I205" s="135">
        <v>0</v>
      </c>
      <c r="J205" s="135">
        <v>0</v>
      </c>
      <c r="K205" s="135">
        <v>0</v>
      </c>
      <c r="L205" s="137">
        <v>0</v>
      </c>
    </row>
    <row r="206" spans="1:12" ht="25.5" hidden="1" customHeight="1">
      <c r="A206" s="130">
        <v>3</v>
      </c>
      <c r="B206" s="131">
        <v>1</v>
      </c>
      <c r="C206" s="131">
        <v>1</v>
      </c>
      <c r="D206" s="131">
        <v>5</v>
      </c>
      <c r="E206" s="131"/>
      <c r="F206" s="133"/>
      <c r="G206" s="132" t="s">
        <v>145</v>
      </c>
      <c r="H206" s="177">
        <v>173</v>
      </c>
      <c r="I206" s="119">
        <f t="shared" ref="I206:L207" si="19">I207</f>
        <v>0</v>
      </c>
      <c r="J206" s="160">
        <f t="shared" si="19"/>
        <v>0</v>
      </c>
      <c r="K206" s="120">
        <f t="shared" si="19"/>
        <v>0</v>
      </c>
      <c r="L206" s="119">
        <f t="shared" si="19"/>
        <v>0</v>
      </c>
    </row>
    <row r="207" spans="1:12" ht="25.5" hidden="1" customHeight="1">
      <c r="A207" s="143">
        <v>3</v>
      </c>
      <c r="B207" s="144">
        <v>1</v>
      </c>
      <c r="C207" s="144">
        <v>1</v>
      </c>
      <c r="D207" s="144">
        <v>5</v>
      </c>
      <c r="E207" s="144">
        <v>1</v>
      </c>
      <c r="F207" s="146"/>
      <c r="G207" s="132" t="s">
        <v>145</v>
      </c>
      <c r="H207" s="177">
        <v>174</v>
      </c>
      <c r="I207" s="120">
        <f t="shared" si="19"/>
        <v>0</v>
      </c>
      <c r="J207" s="120">
        <f t="shared" si="19"/>
        <v>0</v>
      </c>
      <c r="K207" s="120">
        <f t="shared" si="19"/>
        <v>0</v>
      </c>
      <c r="L207" s="120">
        <f t="shared" si="19"/>
        <v>0</v>
      </c>
    </row>
    <row r="208" spans="1:12" ht="25.5" hidden="1" customHeight="1">
      <c r="A208" s="130">
        <v>3</v>
      </c>
      <c r="B208" s="131">
        <v>1</v>
      </c>
      <c r="C208" s="131">
        <v>1</v>
      </c>
      <c r="D208" s="131">
        <v>5</v>
      </c>
      <c r="E208" s="131">
        <v>1</v>
      </c>
      <c r="F208" s="133">
        <v>1</v>
      </c>
      <c r="G208" s="132" t="s">
        <v>145</v>
      </c>
      <c r="H208" s="177">
        <v>175</v>
      </c>
      <c r="I208" s="135">
        <v>0</v>
      </c>
      <c r="J208" s="137">
        <v>0</v>
      </c>
      <c r="K208" s="137">
        <v>0</v>
      </c>
      <c r="L208" s="137">
        <v>0</v>
      </c>
    </row>
    <row r="209" spans="1:15" ht="25.5" hidden="1" customHeight="1">
      <c r="A209" s="143">
        <v>3</v>
      </c>
      <c r="B209" s="144">
        <v>1</v>
      </c>
      <c r="C209" s="144">
        <v>2</v>
      </c>
      <c r="D209" s="144"/>
      <c r="E209" s="144"/>
      <c r="F209" s="146"/>
      <c r="G209" s="145" t="s">
        <v>146</v>
      </c>
      <c r="H209" s="177">
        <v>176</v>
      </c>
      <c r="I209" s="119">
        <f t="shared" ref="I209:L210" si="20">I210</f>
        <v>0</v>
      </c>
      <c r="J209" s="163">
        <f t="shared" si="20"/>
        <v>0</v>
      </c>
      <c r="K209" s="128">
        <f t="shared" si="20"/>
        <v>0</v>
      </c>
      <c r="L209" s="129">
        <f t="shared" si="20"/>
        <v>0</v>
      </c>
    </row>
    <row r="210" spans="1:15" ht="25.5" hidden="1" customHeight="1">
      <c r="A210" s="130">
        <v>3</v>
      </c>
      <c r="B210" s="131">
        <v>1</v>
      </c>
      <c r="C210" s="131">
        <v>2</v>
      </c>
      <c r="D210" s="131">
        <v>1</v>
      </c>
      <c r="E210" s="131"/>
      <c r="F210" s="133"/>
      <c r="G210" s="145" t="s">
        <v>146</v>
      </c>
      <c r="H210" s="177">
        <v>177</v>
      </c>
      <c r="I210" s="140">
        <f t="shared" si="20"/>
        <v>0</v>
      </c>
      <c r="J210" s="160">
        <f t="shared" si="20"/>
        <v>0</v>
      </c>
      <c r="K210" s="120">
        <f t="shared" si="20"/>
        <v>0</v>
      </c>
      <c r="L210" s="119">
        <f t="shared" si="20"/>
        <v>0</v>
      </c>
    </row>
    <row r="211" spans="1:15" ht="25.5" hidden="1" customHeight="1">
      <c r="A211" s="125">
        <v>3</v>
      </c>
      <c r="B211" s="123">
        <v>1</v>
      </c>
      <c r="C211" s="123">
        <v>2</v>
      </c>
      <c r="D211" s="123">
        <v>1</v>
      </c>
      <c r="E211" s="123">
        <v>1</v>
      </c>
      <c r="F211" s="126"/>
      <c r="G211" s="145" t="s">
        <v>146</v>
      </c>
      <c r="H211" s="177">
        <v>178</v>
      </c>
      <c r="I211" s="119">
        <f>SUM(I212:I215)</f>
        <v>0</v>
      </c>
      <c r="J211" s="162">
        <f>SUM(J212:J215)</f>
        <v>0</v>
      </c>
      <c r="K211" s="141">
        <f>SUM(K212:K215)</f>
        <v>0</v>
      </c>
      <c r="L211" s="140">
        <f>SUM(L212:L215)</f>
        <v>0</v>
      </c>
    </row>
    <row r="212" spans="1:15" ht="38.25" hidden="1" customHeight="1">
      <c r="A212" s="130">
        <v>3</v>
      </c>
      <c r="B212" s="131">
        <v>1</v>
      </c>
      <c r="C212" s="131">
        <v>2</v>
      </c>
      <c r="D212" s="131">
        <v>1</v>
      </c>
      <c r="E212" s="131">
        <v>1</v>
      </c>
      <c r="F212" s="133">
        <v>2</v>
      </c>
      <c r="G212" s="132" t="s">
        <v>422</v>
      </c>
      <c r="H212" s="177">
        <v>179</v>
      </c>
      <c r="I212" s="137">
        <v>0</v>
      </c>
      <c r="J212" s="137">
        <v>0</v>
      </c>
      <c r="K212" s="137">
        <v>0</v>
      </c>
      <c r="L212" s="137">
        <v>0</v>
      </c>
    </row>
    <row r="213" spans="1:15" hidden="1">
      <c r="A213" s="130">
        <v>3</v>
      </c>
      <c r="B213" s="131">
        <v>1</v>
      </c>
      <c r="C213" s="131">
        <v>2</v>
      </c>
      <c r="D213" s="130">
        <v>1</v>
      </c>
      <c r="E213" s="131">
        <v>1</v>
      </c>
      <c r="F213" s="133">
        <v>3</v>
      </c>
      <c r="G213" s="132" t="s">
        <v>147</v>
      </c>
      <c r="H213" s="177">
        <v>180</v>
      </c>
      <c r="I213" s="137">
        <v>0</v>
      </c>
      <c r="J213" s="137">
        <v>0</v>
      </c>
      <c r="K213" s="137">
        <v>0</v>
      </c>
      <c r="L213" s="137">
        <v>0</v>
      </c>
    </row>
    <row r="214" spans="1:15" ht="25.5" hidden="1" customHeight="1">
      <c r="A214" s="130">
        <v>3</v>
      </c>
      <c r="B214" s="131">
        <v>1</v>
      </c>
      <c r="C214" s="131">
        <v>2</v>
      </c>
      <c r="D214" s="130">
        <v>1</v>
      </c>
      <c r="E214" s="131">
        <v>1</v>
      </c>
      <c r="F214" s="133">
        <v>4</v>
      </c>
      <c r="G214" s="132" t="s">
        <v>148</v>
      </c>
      <c r="H214" s="177">
        <v>181</v>
      </c>
      <c r="I214" s="137">
        <v>0</v>
      </c>
      <c r="J214" s="137">
        <v>0</v>
      </c>
      <c r="K214" s="137">
        <v>0</v>
      </c>
      <c r="L214" s="137">
        <v>0</v>
      </c>
    </row>
    <row r="215" spans="1:15" hidden="1">
      <c r="A215" s="143">
        <v>3</v>
      </c>
      <c r="B215" s="152">
        <v>1</v>
      </c>
      <c r="C215" s="152">
        <v>2</v>
      </c>
      <c r="D215" s="151">
        <v>1</v>
      </c>
      <c r="E215" s="152">
        <v>1</v>
      </c>
      <c r="F215" s="153">
        <v>5</v>
      </c>
      <c r="G215" s="154" t="s">
        <v>149</v>
      </c>
      <c r="H215" s="177">
        <v>182</v>
      </c>
      <c r="I215" s="137">
        <v>0</v>
      </c>
      <c r="J215" s="137">
        <v>0</v>
      </c>
      <c r="K215" s="137">
        <v>0</v>
      </c>
      <c r="L215" s="185">
        <v>0</v>
      </c>
    </row>
    <row r="216" spans="1:15" hidden="1">
      <c r="A216" s="130">
        <v>3</v>
      </c>
      <c r="B216" s="131">
        <v>1</v>
      </c>
      <c r="C216" s="131">
        <v>3</v>
      </c>
      <c r="D216" s="130"/>
      <c r="E216" s="131"/>
      <c r="F216" s="133"/>
      <c r="G216" s="132" t="s">
        <v>150</v>
      </c>
      <c r="H216" s="177">
        <v>183</v>
      </c>
      <c r="I216" s="119">
        <f>SUM(I217+I220)</f>
        <v>0</v>
      </c>
      <c r="J216" s="160">
        <f>SUM(J217+J220)</f>
        <v>0</v>
      </c>
      <c r="K216" s="120">
        <f>SUM(K217+K220)</f>
        <v>0</v>
      </c>
      <c r="L216" s="119">
        <f>SUM(L217+L220)</f>
        <v>0</v>
      </c>
    </row>
    <row r="217" spans="1:15" ht="25.5" hidden="1" customHeight="1">
      <c r="A217" s="125">
        <v>3</v>
      </c>
      <c r="B217" s="123">
        <v>1</v>
      </c>
      <c r="C217" s="123">
        <v>3</v>
      </c>
      <c r="D217" s="125">
        <v>1</v>
      </c>
      <c r="E217" s="130"/>
      <c r="F217" s="126"/>
      <c r="G217" s="124" t="s">
        <v>151</v>
      </c>
      <c r="H217" s="177">
        <v>184</v>
      </c>
      <c r="I217" s="140">
        <f t="shared" ref="I217:L218" si="21">I218</f>
        <v>0</v>
      </c>
      <c r="J217" s="162">
        <f t="shared" si="21"/>
        <v>0</v>
      </c>
      <c r="K217" s="141">
        <f t="shared" si="21"/>
        <v>0</v>
      </c>
      <c r="L217" s="140">
        <f t="shared" si="21"/>
        <v>0</v>
      </c>
    </row>
    <row r="218" spans="1:15" ht="25.5" hidden="1" customHeight="1">
      <c r="A218" s="130">
        <v>3</v>
      </c>
      <c r="B218" s="131">
        <v>1</v>
      </c>
      <c r="C218" s="131">
        <v>3</v>
      </c>
      <c r="D218" s="130">
        <v>1</v>
      </c>
      <c r="E218" s="130">
        <v>1</v>
      </c>
      <c r="F218" s="133"/>
      <c r="G218" s="124" t="s">
        <v>151</v>
      </c>
      <c r="H218" s="177">
        <v>185</v>
      </c>
      <c r="I218" s="119">
        <f t="shared" si="21"/>
        <v>0</v>
      </c>
      <c r="J218" s="160">
        <f t="shared" si="21"/>
        <v>0</v>
      </c>
      <c r="K218" s="120">
        <f t="shared" si="21"/>
        <v>0</v>
      </c>
      <c r="L218" s="119">
        <f t="shared" si="21"/>
        <v>0</v>
      </c>
    </row>
    <row r="219" spans="1:15" ht="25.5" hidden="1" customHeight="1">
      <c r="A219" s="130">
        <v>3</v>
      </c>
      <c r="B219" s="132">
        <v>1</v>
      </c>
      <c r="C219" s="130">
        <v>3</v>
      </c>
      <c r="D219" s="131">
        <v>1</v>
      </c>
      <c r="E219" s="131">
        <v>1</v>
      </c>
      <c r="F219" s="133">
        <v>1</v>
      </c>
      <c r="G219" s="124" t="s">
        <v>151</v>
      </c>
      <c r="H219" s="177">
        <v>186</v>
      </c>
      <c r="I219" s="185">
        <v>0</v>
      </c>
      <c r="J219" s="185">
        <v>0</v>
      </c>
      <c r="K219" s="185">
        <v>0</v>
      </c>
      <c r="L219" s="185">
        <v>0</v>
      </c>
    </row>
    <row r="220" spans="1:15" hidden="1">
      <c r="A220" s="130">
        <v>3</v>
      </c>
      <c r="B220" s="132">
        <v>1</v>
      </c>
      <c r="C220" s="130">
        <v>3</v>
      </c>
      <c r="D220" s="131">
        <v>2</v>
      </c>
      <c r="E220" s="131"/>
      <c r="F220" s="133"/>
      <c r="G220" s="132" t="s">
        <v>152</v>
      </c>
      <c r="H220" s="177">
        <v>187</v>
      </c>
      <c r="I220" s="119">
        <f>I221</f>
        <v>0</v>
      </c>
      <c r="J220" s="160">
        <f>J221</f>
        <v>0</v>
      </c>
      <c r="K220" s="120">
        <f>K221</f>
        <v>0</v>
      </c>
      <c r="L220" s="119">
        <f>L221</f>
        <v>0</v>
      </c>
    </row>
    <row r="221" spans="1:15" hidden="1">
      <c r="A221" s="125">
        <v>3</v>
      </c>
      <c r="B221" s="124">
        <v>1</v>
      </c>
      <c r="C221" s="125">
        <v>3</v>
      </c>
      <c r="D221" s="123">
        <v>2</v>
      </c>
      <c r="E221" s="123">
        <v>1</v>
      </c>
      <c r="F221" s="126"/>
      <c r="G221" s="132" t="s">
        <v>152</v>
      </c>
      <c r="H221" s="177">
        <v>188</v>
      </c>
      <c r="I221" s="119">
        <f>SUM(I222:I227)</f>
        <v>0</v>
      </c>
      <c r="J221" s="119">
        <f>SUM(J222:J227)</f>
        <v>0</v>
      </c>
      <c r="K221" s="119">
        <f>SUM(K222:K227)</f>
        <v>0</v>
      </c>
      <c r="L221" s="119">
        <f>SUM(L222:L227)</f>
        <v>0</v>
      </c>
      <c r="M221" s="192"/>
      <c r="N221" s="192"/>
      <c r="O221" s="192"/>
    </row>
    <row r="222" spans="1:15" hidden="1">
      <c r="A222" s="130">
        <v>3</v>
      </c>
      <c r="B222" s="132">
        <v>1</v>
      </c>
      <c r="C222" s="130">
        <v>3</v>
      </c>
      <c r="D222" s="131">
        <v>2</v>
      </c>
      <c r="E222" s="131">
        <v>1</v>
      </c>
      <c r="F222" s="133">
        <v>1</v>
      </c>
      <c r="G222" s="132" t="s">
        <v>153</v>
      </c>
      <c r="H222" s="177">
        <v>189</v>
      </c>
      <c r="I222" s="137">
        <v>0</v>
      </c>
      <c r="J222" s="137">
        <v>0</v>
      </c>
      <c r="K222" s="137">
        <v>0</v>
      </c>
      <c r="L222" s="185">
        <v>0</v>
      </c>
    </row>
    <row r="223" spans="1:15" ht="25.5" hidden="1" customHeight="1">
      <c r="A223" s="130">
        <v>3</v>
      </c>
      <c r="B223" s="132">
        <v>1</v>
      </c>
      <c r="C223" s="130">
        <v>3</v>
      </c>
      <c r="D223" s="131">
        <v>2</v>
      </c>
      <c r="E223" s="131">
        <v>1</v>
      </c>
      <c r="F223" s="133">
        <v>2</v>
      </c>
      <c r="G223" s="132" t="s">
        <v>154</v>
      </c>
      <c r="H223" s="177">
        <v>190</v>
      </c>
      <c r="I223" s="137">
        <v>0</v>
      </c>
      <c r="J223" s="137">
        <v>0</v>
      </c>
      <c r="K223" s="137">
        <v>0</v>
      </c>
      <c r="L223" s="137">
        <v>0</v>
      </c>
    </row>
    <row r="224" spans="1:15" hidden="1">
      <c r="A224" s="130">
        <v>3</v>
      </c>
      <c r="B224" s="132">
        <v>1</v>
      </c>
      <c r="C224" s="130">
        <v>3</v>
      </c>
      <c r="D224" s="131">
        <v>2</v>
      </c>
      <c r="E224" s="131">
        <v>1</v>
      </c>
      <c r="F224" s="133">
        <v>3</v>
      </c>
      <c r="G224" s="132" t="s">
        <v>155</v>
      </c>
      <c r="H224" s="177">
        <v>191</v>
      </c>
      <c r="I224" s="137">
        <v>0</v>
      </c>
      <c r="J224" s="137">
        <v>0</v>
      </c>
      <c r="K224" s="137">
        <v>0</v>
      </c>
      <c r="L224" s="137">
        <v>0</v>
      </c>
    </row>
    <row r="225" spans="1:12" ht="25.5" hidden="1" customHeight="1">
      <c r="A225" s="130">
        <v>3</v>
      </c>
      <c r="B225" s="132">
        <v>1</v>
      </c>
      <c r="C225" s="130">
        <v>3</v>
      </c>
      <c r="D225" s="131">
        <v>2</v>
      </c>
      <c r="E225" s="131">
        <v>1</v>
      </c>
      <c r="F225" s="133">
        <v>4</v>
      </c>
      <c r="G225" s="132" t="s">
        <v>423</v>
      </c>
      <c r="H225" s="177">
        <v>192</v>
      </c>
      <c r="I225" s="137">
        <v>0</v>
      </c>
      <c r="J225" s="137">
        <v>0</v>
      </c>
      <c r="K225" s="137">
        <v>0</v>
      </c>
      <c r="L225" s="185">
        <v>0</v>
      </c>
    </row>
    <row r="226" spans="1:12" hidden="1">
      <c r="A226" s="130">
        <v>3</v>
      </c>
      <c r="B226" s="132">
        <v>1</v>
      </c>
      <c r="C226" s="130">
        <v>3</v>
      </c>
      <c r="D226" s="131">
        <v>2</v>
      </c>
      <c r="E226" s="131">
        <v>1</v>
      </c>
      <c r="F226" s="133">
        <v>5</v>
      </c>
      <c r="G226" s="124" t="s">
        <v>156</v>
      </c>
      <c r="H226" s="177">
        <v>193</v>
      </c>
      <c r="I226" s="137">
        <v>0</v>
      </c>
      <c r="J226" s="137">
        <v>0</v>
      </c>
      <c r="K226" s="137">
        <v>0</v>
      </c>
      <c r="L226" s="137">
        <v>0</v>
      </c>
    </row>
    <row r="227" spans="1:12" hidden="1">
      <c r="A227" s="130">
        <v>3</v>
      </c>
      <c r="B227" s="132">
        <v>1</v>
      </c>
      <c r="C227" s="130">
        <v>3</v>
      </c>
      <c r="D227" s="131">
        <v>2</v>
      </c>
      <c r="E227" s="131">
        <v>1</v>
      </c>
      <c r="F227" s="133">
        <v>6</v>
      </c>
      <c r="G227" s="124" t="s">
        <v>152</v>
      </c>
      <c r="H227" s="177">
        <v>194</v>
      </c>
      <c r="I227" s="137">
        <v>0</v>
      </c>
      <c r="J227" s="137">
        <v>0</v>
      </c>
      <c r="K227" s="137">
        <v>0</v>
      </c>
      <c r="L227" s="185">
        <v>0</v>
      </c>
    </row>
    <row r="228" spans="1:12" ht="25.5" hidden="1" customHeight="1">
      <c r="A228" s="125">
        <v>3</v>
      </c>
      <c r="B228" s="123">
        <v>1</v>
      </c>
      <c r="C228" s="123">
        <v>4</v>
      </c>
      <c r="D228" s="123"/>
      <c r="E228" s="123"/>
      <c r="F228" s="126"/>
      <c r="G228" s="124" t="s">
        <v>157</v>
      </c>
      <c r="H228" s="177">
        <v>195</v>
      </c>
      <c r="I228" s="140">
        <f t="shared" ref="I228:L230" si="22">I229</f>
        <v>0</v>
      </c>
      <c r="J228" s="162">
        <f t="shared" si="22"/>
        <v>0</v>
      </c>
      <c r="K228" s="141">
        <f t="shared" si="22"/>
        <v>0</v>
      </c>
      <c r="L228" s="141">
        <f t="shared" si="22"/>
        <v>0</v>
      </c>
    </row>
    <row r="229" spans="1:12" ht="25.5" hidden="1" customHeight="1">
      <c r="A229" s="143">
        <v>3</v>
      </c>
      <c r="B229" s="152">
        <v>1</v>
      </c>
      <c r="C229" s="152">
        <v>4</v>
      </c>
      <c r="D229" s="152">
        <v>1</v>
      </c>
      <c r="E229" s="152"/>
      <c r="F229" s="153"/>
      <c r="G229" s="124" t="s">
        <v>157</v>
      </c>
      <c r="H229" s="177">
        <v>196</v>
      </c>
      <c r="I229" s="147">
        <f t="shared" si="22"/>
        <v>0</v>
      </c>
      <c r="J229" s="175">
        <f t="shared" si="22"/>
        <v>0</v>
      </c>
      <c r="K229" s="148">
        <f t="shared" si="22"/>
        <v>0</v>
      </c>
      <c r="L229" s="148">
        <f t="shared" si="22"/>
        <v>0</v>
      </c>
    </row>
    <row r="230" spans="1:12" ht="25.5" hidden="1" customHeight="1">
      <c r="A230" s="130">
        <v>3</v>
      </c>
      <c r="B230" s="131">
        <v>1</v>
      </c>
      <c r="C230" s="131">
        <v>4</v>
      </c>
      <c r="D230" s="131">
        <v>1</v>
      </c>
      <c r="E230" s="131">
        <v>1</v>
      </c>
      <c r="F230" s="133"/>
      <c r="G230" s="124" t="s">
        <v>158</v>
      </c>
      <c r="H230" s="177">
        <v>197</v>
      </c>
      <c r="I230" s="119">
        <f t="shared" si="22"/>
        <v>0</v>
      </c>
      <c r="J230" s="160">
        <f t="shared" si="22"/>
        <v>0</v>
      </c>
      <c r="K230" s="120">
        <f t="shared" si="22"/>
        <v>0</v>
      </c>
      <c r="L230" s="120">
        <f t="shared" si="22"/>
        <v>0</v>
      </c>
    </row>
    <row r="231" spans="1:12" ht="25.5" hidden="1" customHeight="1">
      <c r="A231" s="134">
        <v>3</v>
      </c>
      <c r="B231" s="130">
        <v>1</v>
      </c>
      <c r="C231" s="131">
        <v>4</v>
      </c>
      <c r="D231" s="131">
        <v>1</v>
      </c>
      <c r="E231" s="131">
        <v>1</v>
      </c>
      <c r="F231" s="133">
        <v>1</v>
      </c>
      <c r="G231" s="124" t="s">
        <v>158</v>
      </c>
      <c r="H231" s="177">
        <v>198</v>
      </c>
      <c r="I231" s="137">
        <v>0</v>
      </c>
      <c r="J231" s="137">
        <v>0</v>
      </c>
      <c r="K231" s="137">
        <v>0</v>
      </c>
      <c r="L231" s="137">
        <v>0</v>
      </c>
    </row>
    <row r="232" spans="1:12" ht="25.5" hidden="1" customHeight="1">
      <c r="A232" s="134">
        <v>3</v>
      </c>
      <c r="B232" s="131">
        <v>1</v>
      </c>
      <c r="C232" s="131">
        <v>5</v>
      </c>
      <c r="D232" s="131"/>
      <c r="E232" s="131"/>
      <c r="F232" s="133"/>
      <c r="G232" s="132" t="s">
        <v>424</v>
      </c>
      <c r="H232" s="177">
        <v>199</v>
      </c>
      <c r="I232" s="119">
        <f t="shared" ref="I232:L233" si="23">I233</f>
        <v>0</v>
      </c>
      <c r="J232" s="119">
        <f t="shared" si="23"/>
        <v>0</v>
      </c>
      <c r="K232" s="119">
        <f t="shared" si="23"/>
        <v>0</v>
      </c>
      <c r="L232" s="119">
        <f t="shared" si="23"/>
        <v>0</v>
      </c>
    </row>
    <row r="233" spans="1:12" ht="25.5" hidden="1" customHeight="1">
      <c r="A233" s="134">
        <v>3</v>
      </c>
      <c r="B233" s="131">
        <v>1</v>
      </c>
      <c r="C233" s="131">
        <v>5</v>
      </c>
      <c r="D233" s="131">
        <v>1</v>
      </c>
      <c r="E233" s="131"/>
      <c r="F233" s="133"/>
      <c r="G233" s="132" t="s">
        <v>424</v>
      </c>
      <c r="H233" s="177">
        <v>200</v>
      </c>
      <c r="I233" s="119">
        <f t="shared" si="23"/>
        <v>0</v>
      </c>
      <c r="J233" s="119">
        <f t="shared" si="23"/>
        <v>0</v>
      </c>
      <c r="K233" s="119">
        <f t="shared" si="23"/>
        <v>0</v>
      </c>
      <c r="L233" s="119">
        <f t="shared" si="23"/>
        <v>0</v>
      </c>
    </row>
    <row r="234" spans="1:12" ht="25.5" hidden="1" customHeight="1">
      <c r="A234" s="134">
        <v>3</v>
      </c>
      <c r="B234" s="131">
        <v>1</v>
      </c>
      <c r="C234" s="131">
        <v>5</v>
      </c>
      <c r="D234" s="131">
        <v>1</v>
      </c>
      <c r="E234" s="131">
        <v>1</v>
      </c>
      <c r="F234" s="133"/>
      <c r="G234" s="132" t="s">
        <v>424</v>
      </c>
      <c r="H234" s="177">
        <v>201</v>
      </c>
      <c r="I234" s="119">
        <f>SUM(I235:I237)</f>
        <v>0</v>
      </c>
      <c r="J234" s="119">
        <f>SUM(J235:J237)</f>
        <v>0</v>
      </c>
      <c r="K234" s="119">
        <f>SUM(K235:K237)</f>
        <v>0</v>
      </c>
      <c r="L234" s="119">
        <f>SUM(L235:L237)</f>
        <v>0</v>
      </c>
    </row>
    <row r="235" spans="1:12" hidden="1">
      <c r="A235" s="134">
        <v>3</v>
      </c>
      <c r="B235" s="131">
        <v>1</v>
      </c>
      <c r="C235" s="131">
        <v>5</v>
      </c>
      <c r="D235" s="131">
        <v>1</v>
      </c>
      <c r="E235" s="131">
        <v>1</v>
      </c>
      <c r="F235" s="133">
        <v>1</v>
      </c>
      <c r="G235" s="187" t="s">
        <v>159</v>
      </c>
      <c r="H235" s="177">
        <v>202</v>
      </c>
      <c r="I235" s="137">
        <v>0</v>
      </c>
      <c r="J235" s="137">
        <v>0</v>
      </c>
      <c r="K235" s="137">
        <v>0</v>
      </c>
      <c r="L235" s="137">
        <v>0</v>
      </c>
    </row>
    <row r="236" spans="1:12" hidden="1">
      <c r="A236" s="134">
        <v>3</v>
      </c>
      <c r="B236" s="131">
        <v>1</v>
      </c>
      <c r="C236" s="131">
        <v>5</v>
      </c>
      <c r="D236" s="131">
        <v>1</v>
      </c>
      <c r="E236" s="131">
        <v>1</v>
      </c>
      <c r="F236" s="133">
        <v>2</v>
      </c>
      <c r="G236" s="187" t="s">
        <v>160</v>
      </c>
      <c r="H236" s="177">
        <v>203</v>
      </c>
      <c r="I236" s="137">
        <v>0</v>
      </c>
      <c r="J236" s="137">
        <v>0</v>
      </c>
      <c r="K236" s="137">
        <v>0</v>
      </c>
      <c r="L236" s="137">
        <v>0</v>
      </c>
    </row>
    <row r="237" spans="1:12" ht="25.5" hidden="1" customHeight="1">
      <c r="A237" s="134">
        <v>3</v>
      </c>
      <c r="B237" s="131">
        <v>1</v>
      </c>
      <c r="C237" s="131">
        <v>5</v>
      </c>
      <c r="D237" s="131">
        <v>1</v>
      </c>
      <c r="E237" s="131">
        <v>1</v>
      </c>
      <c r="F237" s="133">
        <v>3</v>
      </c>
      <c r="G237" s="187" t="s">
        <v>161</v>
      </c>
      <c r="H237" s="177">
        <v>204</v>
      </c>
      <c r="I237" s="137">
        <v>0</v>
      </c>
      <c r="J237" s="137">
        <v>0</v>
      </c>
      <c r="K237" s="137">
        <v>0</v>
      </c>
      <c r="L237" s="137">
        <v>0</v>
      </c>
    </row>
    <row r="238" spans="1:12" ht="38.25" hidden="1" customHeight="1">
      <c r="A238" s="115">
        <v>3</v>
      </c>
      <c r="B238" s="116">
        <v>2</v>
      </c>
      <c r="C238" s="116"/>
      <c r="D238" s="116"/>
      <c r="E238" s="116"/>
      <c r="F238" s="118"/>
      <c r="G238" s="117" t="s">
        <v>162</v>
      </c>
      <c r="H238" s="177">
        <v>205</v>
      </c>
      <c r="I238" s="119">
        <f>SUM(I239+I271)</f>
        <v>0</v>
      </c>
      <c r="J238" s="160">
        <f>SUM(J239+J271)</f>
        <v>0</v>
      </c>
      <c r="K238" s="120">
        <f>SUM(K239+K271)</f>
        <v>0</v>
      </c>
      <c r="L238" s="120">
        <f>SUM(L239+L271)</f>
        <v>0</v>
      </c>
    </row>
    <row r="239" spans="1:12" ht="38.25" hidden="1" customHeight="1">
      <c r="A239" s="143">
        <v>3</v>
      </c>
      <c r="B239" s="151">
        <v>2</v>
      </c>
      <c r="C239" s="152">
        <v>1</v>
      </c>
      <c r="D239" s="152"/>
      <c r="E239" s="152"/>
      <c r="F239" s="153"/>
      <c r="G239" s="154" t="s">
        <v>163</v>
      </c>
      <c r="H239" s="177">
        <v>206</v>
      </c>
      <c r="I239" s="147">
        <f>SUM(I240+I249+I253+I257+I261+I264+I267)</f>
        <v>0</v>
      </c>
      <c r="J239" s="175">
        <f>SUM(J240+J249+J253+J257+J261+J264+J267)</f>
        <v>0</v>
      </c>
      <c r="K239" s="148">
        <f>SUM(K240+K249+K253+K257+K261+K264+K267)</f>
        <v>0</v>
      </c>
      <c r="L239" s="148">
        <f>SUM(L240+L249+L253+L257+L261+L264+L267)</f>
        <v>0</v>
      </c>
    </row>
    <row r="240" spans="1:12" hidden="1">
      <c r="A240" s="130">
        <v>3</v>
      </c>
      <c r="B240" s="131">
        <v>2</v>
      </c>
      <c r="C240" s="131">
        <v>1</v>
      </c>
      <c r="D240" s="131">
        <v>1</v>
      </c>
      <c r="E240" s="131"/>
      <c r="F240" s="133"/>
      <c r="G240" s="132" t="s">
        <v>164</v>
      </c>
      <c r="H240" s="177">
        <v>207</v>
      </c>
      <c r="I240" s="147">
        <f>I241</f>
        <v>0</v>
      </c>
      <c r="J240" s="147">
        <f>J241</f>
        <v>0</v>
      </c>
      <c r="K240" s="147">
        <f>K241</f>
        <v>0</v>
      </c>
      <c r="L240" s="147">
        <f>L241</f>
        <v>0</v>
      </c>
    </row>
    <row r="241" spans="1:12" hidden="1">
      <c r="A241" s="130">
        <v>3</v>
      </c>
      <c r="B241" s="130">
        <v>2</v>
      </c>
      <c r="C241" s="131">
        <v>1</v>
      </c>
      <c r="D241" s="131">
        <v>1</v>
      </c>
      <c r="E241" s="131">
        <v>1</v>
      </c>
      <c r="F241" s="133"/>
      <c r="G241" s="132" t="s">
        <v>165</v>
      </c>
      <c r="H241" s="177">
        <v>208</v>
      </c>
      <c r="I241" s="119">
        <f>SUM(I242:I242)</f>
        <v>0</v>
      </c>
      <c r="J241" s="160">
        <f>SUM(J242:J242)</f>
        <v>0</v>
      </c>
      <c r="K241" s="120">
        <f>SUM(K242:K242)</f>
        <v>0</v>
      </c>
      <c r="L241" s="120">
        <f>SUM(L242:L242)</f>
        <v>0</v>
      </c>
    </row>
    <row r="242" spans="1:12" hidden="1">
      <c r="A242" s="143">
        <v>3</v>
      </c>
      <c r="B242" s="143">
        <v>2</v>
      </c>
      <c r="C242" s="152">
        <v>1</v>
      </c>
      <c r="D242" s="152">
        <v>1</v>
      </c>
      <c r="E242" s="152">
        <v>1</v>
      </c>
      <c r="F242" s="153">
        <v>1</v>
      </c>
      <c r="G242" s="154" t="s">
        <v>165</v>
      </c>
      <c r="H242" s="177">
        <v>209</v>
      </c>
      <c r="I242" s="137">
        <v>0</v>
      </c>
      <c r="J242" s="137">
        <v>0</v>
      </c>
      <c r="K242" s="137">
        <v>0</v>
      </c>
      <c r="L242" s="137">
        <v>0</v>
      </c>
    </row>
    <row r="243" spans="1:12" hidden="1">
      <c r="A243" s="143">
        <v>3</v>
      </c>
      <c r="B243" s="152">
        <v>2</v>
      </c>
      <c r="C243" s="152">
        <v>1</v>
      </c>
      <c r="D243" s="152">
        <v>1</v>
      </c>
      <c r="E243" s="152">
        <v>2</v>
      </c>
      <c r="F243" s="153"/>
      <c r="G243" s="154" t="s">
        <v>166</v>
      </c>
      <c r="H243" s="177">
        <v>210</v>
      </c>
      <c r="I243" s="119">
        <f>SUM(I244:I245)</f>
        <v>0</v>
      </c>
      <c r="J243" s="119">
        <f>SUM(J244:J245)</f>
        <v>0</v>
      </c>
      <c r="K243" s="119">
        <f>SUM(K244:K245)</f>
        <v>0</v>
      </c>
      <c r="L243" s="119">
        <f>SUM(L244:L245)</f>
        <v>0</v>
      </c>
    </row>
    <row r="244" spans="1:12" hidden="1">
      <c r="A244" s="143">
        <v>3</v>
      </c>
      <c r="B244" s="152">
        <v>2</v>
      </c>
      <c r="C244" s="152">
        <v>1</v>
      </c>
      <c r="D244" s="152">
        <v>1</v>
      </c>
      <c r="E244" s="152">
        <v>2</v>
      </c>
      <c r="F244" s="153">
        <v>1</v>
      </c>
      <c r="G244" s="154" t="s">
        <v>167</v>
      </c>
      <c r="H244" s="177">
        <v>211</v>
      </c>
      <c r="I244" s="137">
        <v>0</v>
      </c>
      <c r="J244" s="137">
        <v>0</v>
      </c>
      <c r="K244" s="137">
        <v>0</v>
      </c>
      <c r="L244" s="137">
        <v>0</v>
      </c>
    </row>
    <row r="245" spans="1:12" hidden="1">
      <c r="A245" s="143">
        <v>3</v>
      </c>
      <c r="B245" s="152">
        <v>2</v>
      </c>
      <c r="C245" s="152">
        <v>1</v>
      </c>
      <c r="D245" s="152">
        <v>1</v>
      </c>
      <c r="E245" s="152">
        <v>2</v>
      </c>
      <c r="F245" s="153">
        <v>2</v>
      </c>
      <c r="G245" s="154" t="s">
        <v>168</v>
      </c>
      <c r="H245" s="177">
        <v>212</v>
      </c>
      <c r="I245" s="137">
        <v>0</v>
      </c>
      <c r="J245" s="137">
        <v>0</v>
      </c>
      <c r="K245" s="137">
        <v>0</v>
      </c>
      <c r="L245" s="137">
        <v>0</v>
      </c>
    </row>
    <row r="246" spans="1:12" hidden="1">
      <c r="A246" s="143">
        <v>3</v>
      </c>
      <c r="B246" s="152">
        <v>2</v>
      </c>
      <c r="C246" s="152">
        <v>1</v>
      </c>
      <c r="D246" s="152">
        <v>1</v>
      </c>
      <c r="E246" s="152">
        <v>3</v>
      </c>
      <c r="F246" s="193"/>
      <c r="G246" s="154" t="s">
        <v>169</v>
      </c>
      <c r="H246" s="177">
        <v>213</v>
      </c>
      <c r="I246" s="119">
        <f>SUM(I247:I248)</f>
        <v>0</v>
      </c>
      <c r="J246" s="119">
        <f>SUM(J247:J248)</f>
        <v>0</v>
      </c>
      <c r="K246" s="119">
        <f>SUM(K247:K248)</f>
        <v>0</v>
      </c>
      <c r="L246" s="119">
        <f>SUM(L247:L248)</f>
        <v>0</v>
      </c>
    </row>
    <row r="247" spans="1:12" hidden="1">
      <c r="A247" s="143">
        <v>3</v>
      </c>
      <c r="B247" s="152">
        <v>2</v>
      </c>
      <c r="C247" s="152">
        <v>1</v>
      </c>
      <c r="D247" s="152">
        <v>1</v>
      </c>
      <c r="E247" s="152">
        <v>3</v>
      </c>
      <c r="F247" s="153">
        <v>1</v>
      </c>
      <c r="G247" s="154" t="s">
        <v>170</v>
      </c>
      <c r="H247" s="177">
        <v>214</v>
      </c>
      <c r="I247" s="137">
        <v>0</v>
      </c>
      <c r="J247" s="137">
        <v>0</v>
      </c>
      <c r="K247" s="137">
        <v>0</v>
      </c>
      <c r="L247" s="137">
        <v>0</v>
      </c>
    </row>
    <row r="248" spans="1:12" hidden="1">
      <c r="A248" s="143">
        <v>3</v>
      </c>
      <c r="B248" s="152">
        <v>2</v>
      </c>
      <c r="C248" s="152">
        <v>1</v>
      </c>
      <c r="D248" s="152">
        <v>1</v>
      </c>
      <c r="E248" s="152">
        <v>3</v>
      </c>
      <c r="F248" s="153">
        <v>2</v>
      </c>
      <c r="G248" s="154" t="s">
        <v>171</v>
      </c>
      <c r="H248" s="177">
        <v>215</v>
      </c>
      <c r="I248" s="137">
        <v>0</v>
      </c>
      <c r="J248" s="137">
        <v>0</v>
      </c>
      <c r="K248" s="137">
        <v>0</v>
      </c>
      <c r="L248" s="137">
        <v>0</v>
      </c>
    </row>
    <row r="249" spans="1:12" hidden="1">
      <c r="A249" s="130">
        <v>3</v>
      </c>
      <c r="B249" s="131">
        <v>2</v>
      </c>
      <c r="C249" s="131">
        <v>1</v>
      </c>
      <c r="D249" s="131">
        <v>2</v>
      </c>
      <c r="E249" s="131"/>
      <c r="F249" s="133"/>
      <c r="G249" s="132" t="s">
        <v>172</v>
      </c>
      <c r="H249" s="177">
        <v>216</v>
      </c>
      <c r="I249" s="119">
        <f>I250</f>
        <v>0</v>
      </c>
      <c r="J249" s="119">
        <f>J250</f>
        <v>0</v>
      </c>
      <c r="K249" s="119">
        <f>K250</f>
        <v>0</v>
      </c>
      <c r="L249" s="119">
        <f>L250</f>
        <v>0</v>
      </c>
    </row>
    <row r="250" spans="1:12" hidden="1">
      <c r="A250" s="130">
        <v>3</v>
      </c>
      <c r="B250" s="131">
        <v>2</v>
      </c>
      <c r="C250" s="131">
        <v>1</v>
      </c>
      <c r="D250" s="131">
        <v>2</v>
      </c>
      <c r="E250" s="131">
        <v>1</v>
      </c>
      <c r="F250" s="133"/>
      <c r="G250" s="132" t="s">
        <v>172</v>
      </c>
      <c r="H250" s="177">
        <v>217</v>
      </c>
      <c r="I250" s="119">
        <f>SUM(I251:I252)</f>
        <v>0</v>
      </c>
      <c r="J250" s="160">
        <f>SUM(J251:J252)</f>
        <v>0</v>
      </c>
      <c r="K250" s="120">
        <f>SUM(K251:K252)</f>
        <v>0</v>
      </c>
      <c r="L250" s="120">
        <f>SUM(L251:L252)</f>
        <v>0</v>
      </c>
    </row>
    <row r="251" spans="1:12" ht="25.5" hidden="1" customHeight="1">
      <c r="A251" s="143">
        <v>3</v>
      </c>
      <c r="B251" s="151">
        <v>2</v>
      </c>
      <c r="C251" s="152">
        <v>1</v>
      </c>
      <c r="D251" s="152">
        <v>2</v>
      </c>
      <c r="E251" s="152">
        <v>1</v>
      </c>
      <c r="F251" s="153">
        <v>1</v>
      </c>
      <c r="G251" s="154" t="s">
        <v>173</v>
      </c>
      <c r="H251" s="177">
        <v>218</v>
      </c>
      <c r="I251" s="137">
        <v>0</v>
      </c>
      <c r="J251" s="137">
        <v>0</v>
      </c>
      <c r="K251" s="137">
        <v>0</v>
      </c>
      <c r="L251" s="137">
        <v>0</v>
      </c>
    </row>
    <row r="252" spans="1:12" ht="25.5" hidden="1" customHeight="1">
      <c r="A252" s="130">
        <v>3</v>
      </c>
      <c r="B252" s="131">
        <v>2</v>
      </c>
      <c r="C252" s="131">
        <v>1</v>
      </c>
      <c r="D252" s="131">
        <v>2</v>
      </c>
      <c r="E252" s="131">
        <v>1</v>
      </c>
      <c r="F252" s="133">
        <v>2</v>
      </c>
      <c r="G252" s="132" t="s">
        <v>174</v>
      </c>
      <c r="H252" s="177">
        <v>219</v>
      </c>
      <c r="I252" s="137">
        <v>0</v>
      </c>
      <c r="J252" s="137">
        <v>0</v>
      </c>
      <c r="K252" s="137">
        <v>0</v>
      </c>
      <c r="L252" s="137">
        <v>0</v>
      </c>
    </row>
    <row r="253" spans="1:12" ht="25.5" hidden="1" customHeight="1">
      <c r="A253" s="125">
        <v>3</v>
      </c>
      <c r="B253" s="123">
        <v>2</v>
      </c>
      <c r="C253" s="123">
        <v>1</v>
      </c>
      <c r="D253" s="123">
        <v>3</v>
      </c>
      <c r="E253" s="123"/>
      <c r="F253" s="126"/>
      <c r="G253" s="124" t="s">
        <v>175</v>
      </c>
      <c r="H253" s="177">
        <v>220</v>
      </c>
      <c r="I253" s="140">
        <f>I254</f>
        <v>0</v>
      </c>
      <c r="J253" s="162">
        <f>J254</f>
        <v>0</v>
      </c>
      <c r="K253" s="141">
        <f>K254</f>
        <v>0</v>
      </c>
      <c r="L253" s="141">
        <f>L254</f>
        <v>0</v>
      </c>
    </row>
    <row r="254" spans="1:12" ht="25.5" hidden="1" customHeight="1">
      <c r="A254" s="130">
        <v>3</v>
      </c>
      <c r="B254" s="131">
        <v>2</v>
      </c>
      <c r="C254" s="131">
        <v>1</v>
      </c>
      <c r="D254" s="131">
        <v>3</v>
      </c>
      <c r="E254" s="131">
        <v>1</v>
      </c>
      <c r="F254" s="133"/>
      <c r="G254" s="124" t="s">
        <v>175</v>
      </c>
      <c r="H254" s="177">
        <v>221</v>
      </c>
      <c r="I254" s="119">
        <f>I255+I256</f>
        <v>0</v>
      </c>
      <c r="J254" s="119">
        <f>J255+J256</f>
        <v>0</v>
      </c>
      <c r="K254" s="119">
        <f>K255+K256</f>
        <v>0</v>
      </c>
      <c r="L254" s="119">
        <f>L255+L256</f>
        <v>0</v>
      </c>
    </row>
    <row r="255" spans="1:12" ht="25.5" hidden="1" customHeight="1">
      <c r="A255" s="130">
        <v>3</v>
      </c>
      <c r="B255" s="131">
        <v>2</v>
      </c>
      <c r="C255" s="131">
        <v>1</v>
      </c>
      <c r="D255" s="131">
        <v>3</v>
      </c>
      <c r="E255" s="131">
        <v>1</v>
      </c>
      <c r="F255" s="133">
        <v>1</v>
      </c>
      <c r="G255" s="132" t="s">
        <v>176</v>
      </c>
      <c r="H255" s="177">
        <v>222</v>
      </c>
      <c r="I255" s="137">
        <v>0</v>
      </c>
      <c r="J255" s="137">
        <v>0</v>
      </c>
      <c r="K255" s="137">
        <v>0</v>
      </c>
      <c r="L255" s="137">
        <v>0</v>
      </c>
    </row>
    <row r="256" spans="1:12" ht="25.5" hidden="1" customHeight="1">
      <c r="A256" s="130">
        <v>3</v>
      </c>
      <c r="B256" s="131">
        <v>2</v>
      </c>
      <c r="C256" s="131">
        <v>1</v>
      </c>
      <c r="D256" s="131">
        <v>3</v>
      </c>
      <c r="E256" s="131">
        <v>1</v>
      </c>
      <c r="F256" s="133">
        <v>2</v>
      </c>
      <c r="G256" s="132" t="s">
        <v>177</v>
      </c>
      <c r="H256" s="177">
        <v>223</v>
      </c>
      <c r="I256" s="185">
        <v>0</v>
      </c>
      <c r="J256" s="182">
        <v>0</v>
      </c>
      <c r="K256" s="185">
        <v>0</v>
      </c>
      <c r="L256" s="185">
        <v>0</v>
      </c>
    </row>
    <row r="257" spans="1:12" hidden="1">
      <c r="A257" s="130">
        <v>3</v>
      </c>
      <c r="B257" s="131">
        <v>2</v>
      </c>
      <c r="C257" s="131">
        <v>1</v>
      </c>
      <c r="D257" s="131">
        <v>4</v>
      </c>
      <c r="E257" s="131"/>
      <c r="F257" s="133"/>
      <c r="G257" s="132" t="s">
        <v>178</v>
      </c>
      <c r="H257" s="177">
        <v>224</v>
      </c>
      <c r="I257" s="119">
        <f>I258</f>
        <v>0</v>
      </c>
      <c r="J257" s="120">
        <f>J258</f>
        <v>0</v>
      </c>
      <c r="K257" s="119">
        <f>K258</f>
        <v>0</v>
      </c>
      <c r="L257" s="120">
        <f>L258</f>
        <v>0</v>
      </c>
    </row>
    <row r="258" spans="1:12" hidden="1">
      <c r="A258" s="125">
        <v>3</v>
      </c>
      <c r="B258" s="123">
        <v>2</v>
      </c>
      <c r="C258" s="123">
        <v>1</v>
      </c>
      <c r="D258" s="123">
        <v>4</v>
      </c>
      <c r="E258" s="123">
        <v>1</v>
      </c>
      <c r="F258" s="126"/>
      <c r="G258" s="124" t="s">
        <v>178</v>
      </c>
      <c r="H258" s="177">
        <v>225</v>
      </c>
      <c r="I258" s="140">
        <f>SUM(I259:I260)</f>
        <v>0</v>
      </c>
      <c r="J258" s="162">
        <f>SUM(J259:J260)</f>
        <v>0</v>
      </c>
      <c r="K258" s="141">
        <f>SUM(K259:K260)</f>
        <v>0</v>
      </c>
      <c r="L258" s="141">
        <f>SUM(L259:L260)</f>
        <v>0</v>
      </c>
    </row>
    <row r="259" spans="1:12" ht="25.5" hidden="1" customHeight="1">
      <c r="A259" s="130">
        <v>3</v>
      </c>
      <c r="B259" s="131">
        <v>2</v>
      </c>
      <c r="C259" s="131">
        <v>1</v>
      </c>
      <c r="D259" s="131">
        <v>4</v>
      </c>
      <c r="E259" s="131">
        <v>1</v>
      </c>
      <c r="F259" s="133">
        <v>1</v>
      </c>
      <c r="G259" s="132" t="s">
        <v>179</v>
      </c>
      <c r="H259" s="177">
        <v>226</v>
      </c>
      <c r="I259" s="137">
        <v>0</v>
      </c>
      <c r="J259" s="137">
        <v>0</v>
      </c>
      <c r="K259" s="137">
        <v>0</v>
      </c>
      <c r="L259" s="137">
        <v>0</v>
      </c>
    </row>
    <row r="260" spans="1:12" ht="25.5" hidden="1" customHeight="1">
      <c r="A260" s="130">
        <v>3</v>
      </c>
      <c r="B260" s="131">
        <v>2</v>
      </c>
      <c r="C260" s="131">
        <v>1</v>
      </c>
      <c r="D260" s="131">
        <v>4</v>
      </c>
      <c r="E260" s="131">
        <v>1</v>
      </c>
      <c r="F260" s="133">
        <v>2</v>
      </c>
      <c r="G260" s="132" t="s">
        <v>180</v>
      </c>
      <c r="H260" s="177">
        <v>227</v>
      </c>
      <c r="I260" s="137">
        <v>0</v>
      </c>
      <c r="J260" s="137">
        <v>0</v>
      </c>
      <c r="K260" s="137">
        <v>0</v>
      </c>
      <c r="L260" s="137">
        <v>0</v>
      </c>
    </row>
    <row r="261" spans="1:12" hidden="1">
      <c r="A261" s="130">
        <v>3</v>
      </c>
      <c r="B261" s="131">
        <v>2</v>
      </c>
      <c r="C261" s="131">
        <v>1</v>
      </c>
      <c r="D261" s="131">
        <v>5</v>
      </c>
      <c r="E261" s="131"/>
      <c r="F261" s="133"/>
      <c r="G261" s="132" t="s">
        <v>181</v>
      </c>
      <c r="H261" s="177">
        <v>228</v>
      </c>
      <c r="I261" s="119">
        <f t="shared" ref="I261:L262" si="24">I262</f>
        <v>0</v>
      </c>
      <c r="J261" s="160">
        <f t="shared" si="24"/>
        <v>0</v>
      </c>
      <c r="K261" s="120">
        <f t="shared" si="24"/>
        <v>0</v>
      </c>
      <c r="L261" s="120">
        <f t="shared" si="24"/>
        <v>0</v>
      </c>
    </row>
    <row r="262" spans="1:12" hidden="1">
      <c r="A262" s="130">
        <v>3</v>
      </c>
      <c r="B262" s="131">
        <v>2</v>
      </c>
      <c r="C262" s="131">
        <v>1</v>
      </c>
      <c r="D262" s="131">
        <v>5</v>
      </c>
      <c r="E262" s="131">
        <v>1</v>
      </c>
      <c r="F262" s="133"/>
      <c r="G262" s="132" t="s">
        <v>181</v>
      </c>
      <c r="H262" s="177">
        <v>229</v>
      </c>
      <c r="I262" s="120">
        <f t="shared" si="24"/>
        <v>0</v>
      </c>
      <c r="J262" s="160">
        <f t="shared" si="24"/>
        <v>0</v>
      </c>
      <c r="K262" s="120">
        <f t="shared" si="24"/>
        <v>0</v>
      </c>
      <c r="L262" s="120">
        <f t="shared" si="24"/>
        <v>0</v>
      </c>
    </row>
    <row r="263" spans="1:12" hidden="1">
      <c r="A263" s="151">
        <v>3</v>
      </c>
      <c r="B263" s="152">
        <v>2</v>
      </c>
      <c r="C263" s="152">
        <v>1</v>
      </c>
      <c r="D263" s="152">
        <v>5</v>
      </c>
      <c r="E263" s="152">
        <v>1</v>
      </c>
      <c r="F263" s="153">
        <v>1</v>
      </c>
      <c r="G263" s="132" t="s">
        <v>181</v>
      </c>
      <c r="H263" s="177">
        <v>230</v>
      </c>
      <c r="I263" s="185">
        <v>0</v>
      </c>
      <c r="J263" s="185">
        <v>0</v>
      </c>
      <c r="K263" s="185">
        <v>0</v>
      </c>
      <c r="L263" s="185">
        <v>0</v>
      </c>
    </row>
    <row r="264" spans="1:12" hidden="1">
      <c r="A264" s="130">
        <v>3</v>
      </c>
      <c r="B264" s="131">
        <v>2</v>
      </c>
      <c r="C264" s="131">
        <v>1</v>
      </c>
      <c r="D264" s="131">
        <v>6</v>
      </c>
      <c r="E264" s="131"/>
      <c r="F264" s="133"/>
      <c r="G264" s="132" t="s">
        <v>182</v>
      </c>
      <c r="H264" s="177">
        <v>231</v>
      </c>
      <c r="I264" s="119">
        <f t="shared" ref="I264:L265" si="25">I265</f>
        <v>0</v>
      </c>
      <c r="J264" s="160">
        <f t="shared" si="25"/>
        <v>0</v>
      </c>
      <c r="K264" s="120">
        <f t="shared" si="25"/>
        <v>0</v>
      </c>
      <c r="L264" s="120">
        <f t="shared" si="25"/>
        <v>0</v>
      </c>
    </row>
    <row r="265" spans="1:12" hidden="1">
      <c r="A265" s="130">
        <v>3</v>
      </c>
      <c r="B265" s="130">
        <v>2</v>
      </c>
      <c r="C265" s="131">
        <v>1</v>
      </c>
      <c r="D265" s="131">
        <v>6</v>
      </c>
      <c r="E265" s="131">
        <v>1</v>
      </c>
      <c r="F265" s="133"/>
      <c r="G265" s="132" t="s">
        <v>182</v>
      </c>
      <c r="H265" s="177">
        <v>232</v>
      </c>
      <c r="I265" s="119">
        <f t="shared" si="25"/>
        <v>0</v>
      </c>
      <c r="J265" s="160">
        <f t="shared" si="25"/>
        <v>0</v>
      </c>
      <c r="K265" s="120">
        <f t="shared" si="25"/>
        <v>0</v>
      </c>
      <c r="L265" s="120">
        <f t="shared" si="25"/>
        <v>0</v>
      </c>
    </row>
    <row r="266" spans="1:12" hidden="1">
      <c r="A266" s="125">
        <v>3</v>
      </c>
      <c r="B266" s="125">
        <v>2</v>
      </c>
      <c r="C266" s="131">
        <v>1</v>
      </c>
      <c r="D266" s="131">
        <v>6</v>
      </c>
      <c r="E266" s="131">
        <v>1</v>
      </c>
      <c r="F266" s="133">
        <v>1</v>
      </c>
      <c r="G266" s="132" t="s">
        <v>182</v>
      </c>
      <c r="H266" s="177">
        <v>233</v>
      </c>
      <c r="I266" s="185">
        <v>0</v>
      </c>
      <c r="J266" s="185">
        <v>0</v>
      </c>
      <c r="K266" s="185">
        <v>0</v>
      </c>
      <c r="L266" s="185">
        <v>0</v>
      </c>
    </row>
    <row r="267" spans="1:12" hidden="1">
      <c r="A267" s="130">
        <v>3</v>
      </c>
      <c r="B267" s="130">
        <v>2</v>
      </c>
      <c r="C267" s="131">
        <v>1</v>
      </c>
      <c r="D267" s="131">
        <v>7</v>
      </c>
      <c r="E267" s="131"/>
      <c r="F267" s="133"/>
      <c r="G267" s="132" t="s">
        <v>183</v>
      </c>
      <c r="H267" s="177">
        <v>234</v>
      </c>
      <c r="I267" s="119">
        <f>I268</f>
        <v>0</v>
      </c>
      <c r="J267" s="160">
        <f>J268</f>
        <v>0</v>
      </c>
      <c r="K267" s="120">
        <f>K268</f>
        <v>0</v>
      </c>
      <c r="L267" s="120">
        <f>L268</f>
        <v>0</v>
      </c>
    </row>
    <row r="268" spans="1:12" hidden="1">
      <c r="A268" s="130">
        <v>3</v>
      </c>
      <c r="B268" s="131">
        <v>2</v>
      </c>
      <c r="C268" s="131">
        <v>1</v>
      </c>
      <c r="D268" s="131">
        <v>7</v>
      </c>
      <c r="E268" s="131">
        <v>1</v>
      </c>
      <c r="F268" s="133"/>
      <c r="G268" s="132" t="s">
        <v>183</v>
      </c>
      <c r="H268" s="177">
        <v>235</v>
      </c>
      <c r="I268" s="119">
        <f>I269+I270</f>
        <v>0</v>
      </c>
      <c r="J268" s="119">
        <f>J269+J270</f>
        <v>0</v>
      </c>
      <c r="K268" s="119">
        <f>K269+K270</f>
        <v>0</v>
      </c>
      <c r="L268" s="119">
        <f>L269+L270</f>
        <v>0</v>
      </c>
    </row>
    <row r="269" spans="1:12" ht="25.5" hidden="1" customHeight="1">
      <c r="A269" s="130">
        <v>3</v>
      </c>
      <c r="B269" s="131">
        <v>2</v>
      </c>
      <c r="C269" s="131">
        <v>1</v>
      </c>
      <c r="D269" s="131">
        <v>7</v>
      </c>
      <c r="E269" s="131">
        <v>1</v>
      </c>
      <c r="F269" s="133">
        <v>1</v>
      </c>
      <c r="G269" s="132" t="s">
        <v>184</v>
      </c>
      <c r="H269" s="177">
        <v>236</v>
      </c>
      <c r="I269" s="136">
        <v>0</v>
      </c>
      <c r="J269" s="137">
        <v>0</v>
      </c>
      <c r="K269" s="137">
        <v>0</v>
      </c>
      <c r="L269" s="137">
        <v>0</v>
      </c>
    </row>
    <row r="270" spans="1:12" ht="25.5" hidden="1" customHeight="1">
      <c r="A270" s="130">
        <v>3</v>
      </c>
      <c r="B270" s="131">
        <v>2</v>
      </c>
      <c r="C270" s="131">
        <v>1</v>
      </c>
      <c r="D270" s="131">
        <v>7</v>
      </c>
      <c r="E270" s="131">
        <v>1</v>
      </c>
      <c r="F270" s="133">
        <v>2</v>
      </c>
      <c r="G270" s="132" t="s">
        <v>185</v>
      </c>
      <c r="H270" s="177">
        <v>237</v>
      </c>
      <c r="I270" s="137">
        <v>0</v>
      </c>
      <c r="J270" s="137">
        <v>0</v>
      </c>
      <c r="K270" s="137">
        <v>0</v>
      </c>
      <c r="L270" s="137">
        <v>0</v>
      </c>
    </row>
    <row r="271" spans="1:12" ht="38.25" hidden="1" customHeight="1">
      <c r="A271" s="130">
        <v>3</v>
      </c>
      <c r="B271" s="131">
        <v>2</v>
      </c>
      <c r="C271" s="131">
        <v>2</v>
      </c>
      <c r="D271" s="194"/>
      <c r="E271" s="194"/>
      <c r="F271" s="195"/>
      <c r="G271" s="132" t="s">
        <v>186</v>
      </c>
      <c r="H271" s="177">
        <v>238</v>
      </c>
      <c r="I271" s="119">
        <f>SUM(I272+I281+I285+I289+I293+I296+I299)</f>
        <v>0</v>
      </c>
      <c r="J271" s="160">
        <f>SUM(J272+J281+J285+J289+J293+J296+J299)</f>
        <v>0</v>
      </c>
      <c r="K271" s="120">
        <f>SUM(K272+K281+K285+K289+K293+K296+K299)</f>
        <v>0</v>
      </c>
      <c r="L271" s="120">
        <f>SUM(L272+L281+L285+L289+L293+L296+L299)</f>
        <v>0</v>
      </c>
    </row>
    <row r="272" spans="1:12" hidden="1">
      <c r="A272" s="130">
        <v>3</v>
      </c>
      <c r="B272" s="131">
        <v>2</v>
      </c>
      <c r="C272" s="131">
        <v>2</v>
      </c>
      <c r="D272" s="131">
        <v>1</v>
      </c>
      <c r="E272" s="131"/>
      <c r="F272" s="133"/>
      <c r="G272" s="132" t="s">
        <v>187</v>
      </c>
      <c r="H272" s="177">
        <v>239</v>
      </c>
      <c r="I272" s="119">
        <f>I273</f>
        <v>0</v>
      </c>
      <c r="J272" s="119">
        <f>J273</f>
        <v>0</v>
      </c>
      <c r="K272" s="119">
        <f>K273</f>
        <v>0</v>
      </c>
      <c r="L272" s="119">
        <f>L273</f>
        <v>0</v>
      </c>
    </row>
    <row r="273" spans="1:12" hidden="1">
      <c r="A273" s="134">
        <v>3</v>
      </c>
      <c r="B273" s="130">
        <v>2</v>
      </c>
      <c r="C273" s="131">
        <v>2</v>
      </c>
      <c r="D273" s="131">
        <v>1</v>
      </c>
      <c r="E273" s="131">
        <v>1</v>
      </c>
      <c r="F273" s="133"/>
      <c r="G273" s="132" t="s">
        <v>165</v>
      </c>
      <c r="H273" s="177">
        <v>240</v>
      </c>
      <c r="I273" s="119">
        <f>SUM(I274)</f>
        <v>0</v>
      </c>
      <c r="J273" s="119">
        <f>SUM(J274)</f>
        <v>0</v>
      </c>
      <c r="K273" s="119">
        <f>SUM(K274)</f>
        <v>0</v>
      </c>
      <c r="L273" s="119">
        <f>SUM(L274)</f>
        <v>0</v>
      </c>
    </row>
    <row r="274" spans="1:12" hidden="1">
      <c r="A274" s="134">
        <v>3</v>
      </c>
      <c r="B274" s="130">
        <v>2</v>
      </c>
      <c r="C274" s="131">
        <v>2</v>
      </c>
      <c r="D274" s="131">
        <v>1</v>
      </c>
      <c r="E274" s="131">
        <v>1</v>
      </c>
      <c r="F274" s="133">
        <v>1</v>
      </c>
      <c r="G274" s="132" t="s">
        <v>165</v>
      </c>
      <c r="H274" s="177">
        <v>241</v>
      </c>
      <c r="I274" s="137">
        <v>0</v>
      </c>
      <c r="J274" s="137">
        <v>0</v>
      </c>
      <c r="K274" s="137">
        <v>0</v>
      </c>
      <c r="L274" s="137">
        <v>0</v>
      </c>
    </row>
    <row r="275" spans="1:12" hidden="1">
      <c r="A275" s="134">
        <v>3</v>
      </c>
      <c r="B275" s="130">
        <v>2</v>
      </c>
      <c r="C275" s="131">
        <v>2</v>
      </c>
      <c r="D275" s="131">
        <v>1</v>
      </c>
      <c r="E275" s="131">
        <v>2</v>
      </c>
      <c r="F275" s="133"/>
      <c r="G275" s="132" t="s">
        <v>188</v>
      </c>
      <c r="H275" s="177">
        <v>242</v>
      </c>
      <c r="I275" s="119">
        <f>SUM(I276:I277)</f>
        <v>0</v>
      </c>
      <c r="J275" s="119">
        <f>SUM(J276:J277)</f>
        <v>0</v>
      </c>
      <c r="K275" s="119">
        <f>SUM(K276:K277)</f>
        <v>0</v>
      </c>
      <c r="L275" s="119">
        <f>SUM(L276:L277)</f>
        <v>0</v>
      </c>
    </row>
    <row r="276" spans="1:12" hidden="1">
      <c r="A276" s="134">
        <v>3</v>
      </c>
      <c r="B276" s="130">
        <v>2</v>
      </c>
      <c r="C276" s="131">
        <v>2</v>
      </c>
      <c r="D276" s="131">
        <v>1</v>
      </c>
      <c r="E276" s="131">
        <v>2</v>
      </c>
      <c r="F276" s="133">
        <v>1</v>
      </c>
      <c r="G276" s="132" t="s">
        <v>167</v>
      </c>
      <c r="H276" s="177">
        <v>243</v>
      </c>
      <c r="I276" s="137">
        <v>0</v>
      </c>
      <c r="J276" s="136">
        <v>0</v>
      </c>
      <c r="K276" s="137">
        <v>0</v>
      </c>
      <c r="L276" s="137">
        <v>0</v>
      </c>
    </row>
    <row r="277" spans="1:12" hidden="1">
      <c r="A277" s="134">
        <v>3</v>
      </c>
      <c r="B277" s="130">
        <v>2</v>
      </c>
      <c r="C277" s="131">
        <v>2</v>
      </c>
      <c r="D277" s="131">
        <v>1</v>
      </c>
      <c r="E277" s="131">
        <v>2</v>
      </c>
      <c r="F277" s="133">
        <v>2</v>
      </c>
      <c r="G277" s="132" t="s">
        <v>168</v>
      </c>
      <c r="H277" s="177">
        <v>244</v>
      </c>
      <c r="I277" s="137">
        <v>0</v>
      </c>
      <c r="J277" s="136">
        <v>0</v>
      </c>
      <c r="K277" s="137">
        <v>0</v>
      </c>
      <c r="L277" s="137">
        <v>0</v>
      </c>
    </row>
    <row r="278" spans="1:12" hidden="1">
      <c r="A278" s="134">
        <v>3</v>
      </c>
      <c r="B278" s="130">
        <v>2</v>
      </c>
      <c r="C278" s="131">
        <v>2</v>
      </c>
      <c r="D278" s="131">
        <v>1</v>
      </c>
      <c r="E278" s="131">
        <v>3</v>
      </c>
      <c r="F278" s="133"/>
      <c r="G278" s="132" t="s">
        <v>169</v>
      </c>
      <c r="H278" s="177">
        <v>245</v>
      </c>
      <c r="I278" s="119">
        <f>SUM(I279:I280)</f>
        <v>0</v>
      </c>
      <c r="J278" s="119">
        <f>SUM(J279:J280)</f>
        <v>0</v>
      </c>
      <c r="K278" s="119">
        <f>SUM(K279:K280)</f>
        <v>0</v>
      </c>
      <c r="L278" s="119">
        <f>SUM(L279:L280)</f>
        <v>0</v>
      </c>
    </row>
    <row r="279" spans="1:12" hidden="1">
      <c r="A279" s="134">
        <v>3</v>
      </c>
      <c r="B279" s="130">
        <v>2</v>
      </c>
      <c r="C279" s="131">
        <v>2</v>
      </c>
      <c r="D279" s="131">
        <v>1</v>
      </c>
      <c r="E279" s="131">
        <v>3</v>
      </c>
      <c r="F279" s="133">
        <v>1</v>
      </c>
      <c r="G279" s="132" t="s">
        <v>170</v>
      </c>
      <c r="H279" s="177">
        <v>246</v>
      </c>
      <c r="I279" s="137">
        <v>0</v>
      </c>
      <c r="J279" s="136">
        <v>0</v>
      </c>
      <c r="K279" s="137">
        <v>0</v>
      </c>
      <c r="L279" s="137">
        <v>0</v>
      </c>
    </row>
    <row r="280" spans="1:12" hidden="1">
      <c r="A280" s="134">
        <v>3</v>
      </c>
      <c r="B280" s="130">
        <v>2</v>
      </c>
      <c r="C280" s="131">
        <v>2</v>
      </c>
      <c r="D280" s="131">
        <v>1</v>
      </c>
      <c r="E280" s="131">
        <v>3</v>
      </c>
      <c r="F280" s="133">
        <v>2</v>
      </c>
      <c r="G280" s="132" t="s">
        <v>189</v>
      </c>
      <c r="H280" s="177">
        <v>247</v>
      </c>
      <c r="I280" s="137">
        <v>0</v>
      </c>
      <c r="J280" s="136">
        <v>0</v>
      </c>
      <c r="K280" s="137">
        <v>0</v>
      </c>
      <c r="L280" s="137">
        <v>0</v>
      </c>
    </row>
    <row r="281" spans="1:12" ht="25.5" hidden="1" customHeight="1">
      <c r="A281" s="134">
        <v>3</v>
      </c>
      <c r="B281" s="130">
        <v>2</v>
      </c>
      <c r="C281" s="131">
        <v>2</v>
      </c>
      <c r="D281" s="131">
        <v>2</v>
      </c>
      <c r="E281" s="131"/>
      <c r="F281" s="133"/>
      <c r="G281" s="132" t="s">
        <v>190</v>
      </c>
      <c r="H281" s="177">
        <v>248</v>
      </c>
      <c r="I281" s="119">
        <f>I282</f>
        <v>0</v>
      </c>
      <c r="J281" s="120">
        <f>J282</f>
        <v>0</v>
      </c>
      <c r="K281" s="119">
        <f>K282</f>
        <v>0</v>
      </c>
      <c r="L281" s="120">
        <f>L282</f>
        <v>0</v>
      </c>
    </row>
    <row r="282" spans="1:12" ht="25.5" hidden="1" customHeight="1">
      <c r="A282" s="130">
        <v>3</v>
      </c>
      <c r="B282" s="131">
        <v>2</v>
      </c>
      <c r="C282" s="123">
        <v>2</v>
      </c>
      <c r="D282" s="123">
        <v>2</v>
      </c>
      <c r="E282" s="123">
        <v>1</v>
      </c>
      <c r="F282" s="126"/>
      <c r="G282" s="132" t="s">
        <v>190</v>
      </c>
      <c r="H282" s="177">
        <v>249</v>
      </c>
      <c r="I282" s="140">
        <f>SUM(I283:I284)</f>
        <v>0</v>
      </c>
      <c r="J282" s="162">
        <f>SUM(J283:J284)</f>
        <v>0</v>
      </c>
      <c r="K282" s="141">
        <f>SUM(K283:K284)</f>
        <v>0</v>
      </c>
      <c r="L282" s="141">
        <f>SUM(L283:L284)</f>
        <v>0</v>
      </c>
    </row>
    <row r="283" spans="1:12" ht="25.5" hidden="1" customHeight="1">
      <c r="A283" s="130">
        <v>3</v>
      </c>
      <c r="B283" s="131">
        <v>2</v>
      </c>
      <c r="C283" s="131">
        <v>2</v>
      </c>
      <c r="D283" s="131">
        <v>2</v>
      </c>
      <c r="E283" s="131">
        <v>1</v>
      </c>
      <c r="F283" s="133">
        <v>1</v>
      </c>
      <c r="G283" s="132" t="s">
        <v>191</v>
      </c>
      <c r="H283" s="177">
        <v>250</v>
      </c>
      <c r="I283" s="137">
        <v>0</v>
      </c>
      <c r="J283" s="137">
        <v>0</v>
      </c>
      <c r="K283" s="137">
        <v>0</v>
      </c>
      <c r="L283" s="137">
        <v>0</v>
      </c>
    </row>
    <row r="284" spans="1:12" ht="25.5" hidden="1" customHeight="1">
      <c r="A284" s="130">
        <v>3</v>
      </c>
      <c r="B284" s="131">
        <v>2</v>
      </c>
      <c r="C284" s="131">
        <v>2</v>
      </c>
      <c r="D284" s="131">
        <v>2</v>
      </c>
      <c r="E284" s="131">
        <v>1</v>
      </c>
      <c r="F284" s="133">
        <v>2</v>
      </c>
      <c r="G284" s="134" t="s">
        <v>192</v>
      </c>
      <c r="H284" s="177">
        <v>251</v>
      </c>
      <c r="I284" s="137">
        <v>0</v>
      </c>
      <c r="J284" s="137">
        <v>0</v>
      </c>
      <c r="K284" s="137">
        <v>0</v>
      </c>
      <c r="L284" s="137">
        <v>0</v>
      </c>
    </row>
    <row r="285" spans="1:12" ht="25.5" hidden="1" customHeight="1">
      <c r="A285" s="130">
        <v>3</v>
      </c>
      <c r="B285" s="131">
        <v>2</v>
      </c>
      <c r="C285" s="131">
        <v>2</v>
      </c>
      <c r="D285" s="131">
        <v>3</v>
      </c>
      <c r="E285" s="131"/>
      <c r="F285" s="133"/>
      <c r="G285" s="132" t="s">
        <v>193</v>
      </c>
      <c r="H285" s="177">
        <v>252</v>
      </c>
      <c r="I285" s="119">
        <f>I286</f>
        <v>0</v>
      </c>
      <c r="J285" s="160">
        <f>J286</f>
        <v>0</v>
      </c>
      <c r="K285" s="120">
        <f>K286</f>
        <v>0</v>
      </c>
      <c r="L285" s="120">
        <f>L286</f>
        <v>0</v>
      </c>
    </row>
    <row r="286" spans="1:12" ht="25.5" hidden="1" customHeight="1">
      <c r="A286" s="125">
        <v>3</v>
      </c>
      <c r="B286" s="131">
        <v>2</v>
      </c>
      <c r="C286" s="131">
        <v>2</v>
      </c>
      <c r="D286" s="131">
        <v>3</v>
      </c>
      <c r="E286" s="131">
        <v>1</v>
      </c>
      <c r="F286" s="133"/>
      <c r="G286" s="132" t="s">
        <v>193</v>
      </c>
      <c r="H286" s="177">
        <v>253</v>
      </c>
      <c r="I286" s="119">
        <f>I287+I288</f>
        <v>0</v>
      </c>
      <c r="J286" s="119">
        <f>J287+J288</f>
        <v>0</v>
      </c>
      <c r="K286" s="119">
        <f>K287+K288</f>
        <v>0</v>
      </c>
      <c r="L286" s="119">
        <f>L287+L288</f>
        <v>0</v>
      </c>
    </row>
    <row r="287" spans="1:12" ht="25.5" hidden="1" customHeight="1">
      <c r="A287" s="125">
        <v>3</v>
      </c>
      <c r="B287" s="131">
        <v>2</v>
      </c>
      <c r="C287" s="131">
        <v>2</v>
      </c>
      <c r="D287" s="131">
        <v>3</v>
      </c>
      <c r="E287" s="131">
        <v>1</v>
      </c>
      <c r="F287" s="133">
        <v>1</v>
      </c>
      <c r="G287" s="132" t="s">
        <v>194</v>
      </c>
      <c r="H287" s="177">
        <v>254</v>
      </c>
      <c r="I287" s="137">
        <v>0</v>
      </c>
      <c r="J287" s="137">
        <v>0</v>
      </c>
      <c r="K287" s="137">
        <v>0</v>
      </c>
      <c r="L287" s="137">
        <v>0</v>
      </c>
    </row>
    <row r="288" spans="1:12" ht="25.5" hidden="1" customHeight="1">
      <c r="A288" s="125">
        <v>3</v>
      </c>
      <c r="B288" s="131">
        <v>2</v>
      </c>
      <c r="C288" s="131">
        <v>2</v>
      </c>
      <c r="D288" s="131">
        <v>3</v>
      </c>
      <c r="E288" s="131">
        <v>1</v>
      </c>
      <c r="F288" s="133">
        <v>2</v>
      </c>
      <c r="G288" s="132" t="s">
        <v>195</v>
      </c>
      <c r="H288" s="177">
        <v>255</v>
      </c>
      <c r="I288" s="137">
        <v>0</v>
      </c>
      <c r="J288" s="137">
        <v>0</v>
      </c>
      <c r="K288" s="137">
        <v>0</v>
      </c>
      <c r="L288" s="137">
        <v>0</v>
      </c>
    </row>
    <row r="289" spans="1:12" hidden="1">
      <c r="A289" s="130">
        <v>3</v>
      </c>
      <c r="B289" s="131">
        <v>2</v>
      </c>
      <c r="C289" s="131">
        <v>2</v>
      </c>
      <c r="D289" s="131">
        <v>4</v>
      </c>
      <c r="E289" s="131"/>
      <c r="F289" s="133"/>
      <c r="G289" s="132" t="s">
        <v>196</v>
      </c>
      <c r="H289" s="177">
        <v>256</v>
      </c>
      <c r="I289" s="119">
        <f>I290</f>
        <v>0</v>
      </c>
      <c r="J289" s="160">
        <f>J290</f>
        <v>0</v>
      </c>
      <c r="K289" s="120">
        <f>K290</f>
        <v>0</v>
      </c>
      <c r="L289" s="120">
        <f>L290</f>
        <v>0</v>
      </c>
    </row>
    <row r="290" spans="1:12" hidden="1">
      <c r="A290" s="130">
        <v>3</v>
      </c>
      <c r="B290" s="131">
        <v>2</v>
      </c>
      <c r="C290" s="131">
        <v>2</v>
      </c>
      <c r="D290" s="131">
        <v>4</v>
      </c>
      <c r="E290" s="131">
        <v>1</v>
      </c>
      <c r="F290" s="133"/>
      <c r="G290" s="132" t="s">
        <v>196</v>
      </c>
      <c r="H290" s="177">
        <v>257</v>
      </c>
      <c r="I290" s="119">
        <f>SUM(I291:I292)</f>
        <v>0</v>
      </c>
      <c r="J290" s="160">
        <f>SUM(J291:J292)</f>
        <v>0</v>
      </c>
      <c r="K290" s="120">
        <f>SUM(K291:K292)</f>
        <v>0</v>
      </c>
      <c r="L290" s="120">
        <f>SUM(L291:L292)</f>
        <v>0</v>
      </c>
    </row>
    <row r="291" spans="1:12" ht="25.5" hidden="1" customHeight="1">
      <c r="A291" s="130">
        <v>3</v>
      </c>
      <c r="B291" s="131">
        <v>2</v>
      </c>
      <c r="C291" s="131">
        <v>2</v>
      </c>
      <c r="D291" s="131">
        <v>4</v>
      </c>
      <c r="E291" s="131">
        <v>1</v>
      </c>
      <c r="F291" s="133">
        <v>1</v>
      </c>
      <c r="G291" s="132" t="s">
        <v>197</v>
      </c>
      <c r="H291" s="177">
        <v>258</v>
      </c>
      <c r="I291" s="137">
        <v>0</v>
      </c>
      <c r="J291" s="137">
        <v>0</v>
      </c>
      <c r="K291" s="137">
        <v>0</v>
      </c>
      <c r="L291" s="137">
        <v>0</v>
      </c>
    </row>
    <row r="292" spans="1:12" ht="25.5" hidden="1" customHeight="1">
      <c r="A292" s="125">
        <v>3</v>
      </c>
      <c r="B292" s="123">
        <v>2</v>
      </c>
      <c r="C292" s="123">
        <v>2</v>
      </c>
      <c r="D292" s="123">
        <v>4</v>
      </c>
      <c r="E292" s="123">
        <v>1</v>
      </c>
      <c r="F292" s="126">
        <v>2</v>
      </c>
      <c r="G292" s="134" t="s">
        <v>198</v>
      </c>
      <c r="H292" s="177">
        <v>259</v>
      </c>
      <c r="I292" s="137">
        <v>0</v>
      </c>
      <c r="J292" s="137">
        <v>0</v>
      </c>
      <c r="K292" s="137">
        <v>0</v>
      </c>
      <c r="L292" s="137">
        <v>0</v>
      </c>
    </row>
    <row r="293" spans="1:12" hidden="1">
      <c r="A293" s="130">
        <v>3</v>
      </c>
      <c r="B293" s="131">
        <v>2</v>
      </c>
      <c r="C293" s="131">
        <v>2</v>
      </c>
      <c r="D293" s="131">
        <v>5</v>
      </c>
      <c r="E293" s="131"/>
      <c r="F293" s="133"/>
      <c r="G293" s="132" t="s">
        <v>199</v>
      </c>
      <c r="H293" s="177">
        <v>260</v>
      </c>
      <c r="I293" s="119">
        <f t="shared" ref="I293:L294" si="26">I294</f>
        <v>0</v>
      </c>
      <c r="J293" s="160">
        <f t="shared" si="26"/>
        <v>0</v>
      </c>
      <c r="K293" s="120">
        <f t="shared" si="26"/>
        <v>0</v>
      </c>
      <c r="L293" s="120">
        <f t="shared" si="26"/>
        <v>0</v>
      </c>
    </row>
    <row r="294" spans="1:12" hidden="1">
      <c r="A294" s="130">
        <v>3</v>
      </c>
      <c r="B294" s="131">
        <v>2</v>
      </c>
      <c r="C294" s="131">
        <v>2</v>
      </c>
      <c r="D294" s="131">
        <v>5</v>
      </c>
      <c r="E294" s="131">
        <v>1</v>
      </c>
      <c r="F294" s="133"/>
      <c r="G294" s="132" t="s">
        <v>199</v>
      </c>
      <c r="H294" s="177">
        <v>261</v>
      </c>
      <c r="I294" s="119">
        <f t="shared" si="26"/>
        <v>0</v>
      </c>
      <c r="J294" s="160">
        <f t="shared" si="26"/>
        <v>0</v>
      </c>
      <c r="K294" s="120">
        <f t="shared" si="26"/>
        <v>0</v>
      </c>
      <c r="L294" s="120">
        <f t="shared" si="26"/>
        <v>0</v>
      </c>
    </row>
    <row r="295" spans="1:12" hidden="1">
      <c r="A295" s="130">
        <v>3</v>
      </c>
      <c r="B295" s="131">
        <v>2</v>
      </c>
      <c r="C295" s="131">
        <v>2</v>
      </c>
      <c r="D295" s="131">
        <v>5</v>
      </c>
      <c r="E295" s="131">
        <v>1</v>
      </c>
      <c r="F295" s="133">
        <v>1</v>
      </c>
      <c r="G295" s="132" t="s">
        <v>199</v>
      </c>
      <c r="H295" s="177">
        <v>262</v>
      </c>
      <c r="I295" s="137">
        <v>0</v>
      </c>
      <c r="J295" s="137">
        <v>0</v>
      </c>
      <c r="K295" s="137">
        <v>0</v>
      </c>
      <c r="L295" s="137">
        <v>0</v>
      </c>
    </row>
    <row r="296" spans="1:12" hidden="1">
      <c r="A296" s="130">
        <v>3</v>
      </c>
      <c r="B296" s="131">
        <v>2</v>
      </c>
      <c r="C296" s="131">
        <v>2</v>
      </c>
      <c r="D296" s="131">
        <v>6</v>
      </c>
      <c r="E296" s="131"/>
      <c r="F296" s="133"/>
      <c r="G296" s="132" t="s">
        <v>182</v>
      </c>
      <c r="H296" s="177">
        <v>263</v>
      </c>
      <c r="I296" s="119">
        <f t="shared" ref="I296:L297" si="27">I297</f>
        <v>0</v>
      </c>
      <c r="J296" s="196">
        <f t="shared" si="27"/>
        <v>0</v>
      </c>
      <c r="K296" s="120">
        <f t="shared" si="27"/>
        <v>0</v>
      </c>
      <c r="L296" s="120">
        <f t="shared" si="27"/>
        <v>0</v>
      </c>
    </row>
    <row r="297" spans="1:12" hidden="1">
      <c r="A297" s="130">
        <v>3</v>
      </c>
      <c r="B297" s="131">
        <v>2</v>
      </c>
      <c r="C297" s="131">
        <v>2</v>
      </c>
      <c r="D297" s="131">
        <v>6</v>
      </c>
      <c r="E297" s="131">
        <v>1</v>
      </c>
      <c r="F297" s="133"/>
      <c r="G297" s="132" t="s">
        <v>182</v>
      </c>
      <c r="H297" s="177">
        <v>264</v>
      </c>
      <c r="I297" s="119">
        <f t="shared" si="27"/>
        <v>0</v>
      </c>
      <c r="J297" s="196">
        <f t="shared" si="27"/>
        <v>0</v>
      </c>
      <c r="K297" s="120">
        <f t="shared" si="27"/>
        <v>0</v>
      </c>
      <c r="L297" s="120">
        <f t="shared" si="27"/>
        <v>0</v>
      </c>
    </row>
    <row r="298" spans="1:12" hidden="1">
      <c r="A298" s="130">
        <v>3</v>
      </c>
      <c r="B298" s="152">
        <v>2</v>
      </c>
      <c r="C298" s="152">
        <v>2</v>
      </c>
      <c r="D298" s="131">
        <v>6</v>
      </c>
      <c r="E298" s="152">
        <v>1</v>
      </c>
      <c r="F298" s="153">
        <v>1</v>
      </c>
      <c r="G298" s="154" t="s">
        <v>182</v>
      </c>
      <c r="H298" s="177">
        <v>265</v>
      </c>
      <c r="I298" s="137">
        <v>0</v>
      </c>
      <c r="J298" s="137">
        <v>0</v>
      </c>
      <c r="K298" s="137">
        <v>0</v>
      </c>
      <c r="L298" s="137">
        <v>0</v>
      </c>
    </row>
    <row r="299" spans="1:12" hidden="1">
      <c r="A299" s="134">
        <v>3</v>
      </c>
      <c r="B299" s="130">
        <v>2</v>
      </c>
      <c r="C299" s="131">
        <v>2</v>
      </c>
      <c r="D299" s="131">
        <v>7</v>
      </c>
      <c r="E299" s="131"/>
      <c r="F299" s="133"/>
      <c r="G299" s="132" t="s">
        <v>183</v>
      </c>
      <c r="H299" s="177">
        <v>266</v>
      </c>
      <c r="I299" s="119">
        <f>I300</f>
        <v>0</v>
      </c>
      <c r="J299" s="196">
        <f>J300</f>
        <v>0</v>
      </c>
      <c r="K299" s="120">
        <f>K300</f>
        <v>0</v>
      </c>
      <c r="L299" s="120">
        <f>L300</f>
        <v>0</v>
      </c>
    </row>
    <row r="300" spans="1:12" hidden="1">
      <c r="A300" s="134">
        <v>3</v>
      </c>
      <c r="B300" s="130">
        <v>2</v>
      </c>
      <c r="C300" s="131">
        <v>2</v>
      </c>
      <c r="D300" s="131">
        <v>7</v>
      </c>
      <c r="E300" s="131">
        <v>1</v>
      </c>
      <c r="F300" s="133"/>
      <c r="G300" s="132" t="s">
        <v>183</v>
      </c>
      <c r="H300" s="177">
        <v>267</v>
      </c>
      <c r="I300" s="119">
        <f>I301+I302</f>
        <v>0</v>
      </c>
      <c r="J300" s="119">
        <f>J301+J302</f>
        <v>0</v>
      </c>
      <c r="K300" s="119">
        <f>K301+K302</f>
        <v>0</v>
      </c>
      <c r="L300" s="119">
        <f>L301+L302</f>
        <v>0</v>
      </c>
    </row>
    <row r="301" spans="1:12" ht="25.5" hidden="1" customHeight="1">
      <c r="A301" s="134">
        <v>3</v>
      </c>
      <c r="B301" s="130">
        <v>2</v>
      </c>
      <c r="C301" s="130">
        <v>2</v>
      </c>
      <c r="D301" s="131">
        <v>7</v>
      </c>
      <c r="E301" s="131">
        <v>1</v>
      </c>
      <c r="F301" s="133">
        <v>1</v>
      </c>
      <c r="G301" s="132" t="s">
        <v>184</v>
      </c>
      <c r="H301" s="177">
        <v>268</v>
      </c>
      <c r="I301" s="137">
        <v>0</v>
      </c>
      <c r="J301" s="137">
        <v>0</v>
      </c>
      <c r="K301" s="137">
        <v>0</v>
      </c>
      <c r="L301" s="137">
        <v>0</v>
      </c>
    </row>
    <row r="302" spans="1:12" ht="25.5" hidden="1" customHeight="1">
      <c r="A302" s="134">
        <v>3</v>
      </c>
      <c r="B302" s="130">
        <v>2</v>
      </c>
      <c r="C302" s="130">
        <v>2</v>
      </c>
      <c r="D302" s="131">
        <v>7</v>
      </c>
      <c r="E302" s="131">
        <v>1</v>
      </c>
      <c r="F302" s="133">
        <v>2</v>
      </c>
      <c r="G302" s="132" t="s">
        <v>185</v>
      </c>
      <c r="H302" s="177">
        <v>269</v>
      </c>
      <c r="I302" s="137">
        <v>0</v>
      </c>
      <c r="J302" s="137">
        <v>0</v>
      </c>
      <c r="K302" s="137">
        <v>0</v>
      </c>
      <c r="L302" s="137">
        <v>0</v>
      </c>
    </row>
    <row r="303" spans="1:12" ht="25.5" hidden="1" customHeight="1">
      <c r="A303" s="138">
        <v>3</v>
      </c>
      <c r="B303" s="138">
        <v>3</v>
      </c>
      <c r="C303" s="115"/>
      <c r="D303" s="116"/>
      <c r="E303" s="116"/>
      <c r="F303" s="118"/>
      <c r="G303" s="117" t="s">
        <v>200</v>
      </c>
      <c r="H303" s="177">
        <v>270</v>
      </c>
      <c r="I303" s="119">
        <f>SUM(I304+I336)</f>
        <v>0</v>
      </c>
      <c r="J303" s="196">
        <f>SUM(J304+J336)</f>
        <v>0</v>
      </c>
      <c r="K303" s="120">
        <f>SUM(K304+K336)</f>
        <v>0</v>
      </c>
      <c r="L303" s="120">
        <f>SUM(L304+L336)</f>
        <v>0</v>
      </c>
    </row>
    <row r="304" spans="1:12" ht="38.25" hidden="1" customHeight="1">
      <c r="A304" s="134">
        <v>3</v>
      </c>
      <c r="B304" s="134">
        <v>3</v>
      </c>
      <c r="C304" s="130">
        <v>1</v>
      </c>
      <c r="D304" s="131"/>
      <c r="E304" s="131"/>
      <c r="F304" s="133"/>
      <c r="G304" s="132" t="s">
        <v>201</v>
      </c>
      <c r="H304" s="177">
        <v>271</v>
      </c>
      <c r="I304" s="119">
        <f>SUM(I305+I314+I318+I322+I326+I329+I332)</f>
        <v>0</v>
      </c>
      <c r="J304" s="196">
        <f>SUM(J305+J314+J318+J322+J326+J329+J332)</f>
        <v>0</v>
      </c>
      <c r="K304" s="120">
        <f>SUM(K305+K314+K318+K322+K326+K329+K332)</f>
        <v>0</v>
      </c>
      <c r="L304" s="120">
        <f>SUM(L305+L314+L318+L322+L326+L329+L332)</f>
        <v>0</v>
      </c>
    </row>
    <row r="305" spans="1:12" hidden="1">
      <c r="A305" s="134">
        <v>3</v>
      </c>
      <c r="B305" s="134">
        <v>3</v>
      </c>
      <c r="C305" s="130">
        <v>1</v>
      </c>
      <c r="D305" s="131">
        <v>1</v>
      </c>
      <c r="E305" s="131"/>
      <c r="F305" s="133"/>
      <c r="G305" s="132" t="s">
        <v>187</v>
      </c>
      <c r="H305" s="177">
        <v>272</v>
      </c>
      <c r="I305" s="119">
        <f>SUM(I306+I308+I311)</f>
        <v>0</v>
      </c>
      <c r="J305" s="119">
        <f>SUM(J306+J308+J311)</f>
        <v>0</v>
      </c>
      <c r="K305" s="119">
        <f>SUM(K306+K308+K311)</f>
        <v>0</v>
      </c>
      <c r="L305" s="119">
        <f>SUM(L306+L308+L311)</f>
        <v>0</v>
      </c>
    </row>
    <row r="306" spans="1:12" hidden="1">
      <c r="A306" s="134">
        <v>3</v>
      </c>
      <c r="B306" s="134">
        <v>3</v>
      </c>
      <c r="C306" s="130">
        <v>1</v>
      </c>
      <c r="D306" s="131">
        <v>1</v>
      </c>
      <c r="E306" s="131">
        <v>1</v>
      </c>
      <c r="F306" s="133"/>
      <c r="G306" s="132" t="s">
        <v>165</v>
      </c>
      <c r="H306" s="177">
        <v>273</v>
      </c>
      <c r="I306" s="119">
        <f>SUM(I307:I307)</f>
        <v>0</v>
      </c>
      <c r="J306" s="196">
        <f>SUM(J307:J307)</f>
        <v>0</v>
      </c>
      <c r="K306" s="120">
        <f>SUM(K307:K307)</f>
        <v>0</v>
      </c>
      <c r="L306" s="120">
        <f>SUM(L307:L307)</f>
        <v>0</v>
      </c>
    </row>
    <row r="307" spans="1:12" hidden="1">
      <c r="A307" s="134">
        <v>3</v>
      </c>
      <c r="B307" s="134">
        <v>3</v>
      </c>
      <c r="C307" s="130">
        <v>1</v>
      </c>
      <c r="D307" s="131">
        <v>1</v>
      </c>
      <c r="E307" s="131">
        <v>1</v>
      </c>
      <c r="F307" s="133">
        <v>1</v>
      </c>
      <c r="G307" s="132" t="s">
        <v>165</v>
      </c>
      <c r="H307" s="177">
        <v>274</v>
      </c>
      <c r="I307" s="137">
        <v>0</v>
      </c>
      <c r="J307" s="137">
        <v>0</v>
      </c>
      <c r="K307" s="137">
        <v>0</v>
      </c>
      <c r="L307" s="137">
        <v>0</v>
      </c>
    </row>
    <row r="308" spans="1:12" hidden="1">
      <c r="A308" s="134">
        <v>3</v>
      </c>
      <c r="B308" s="134">
        <v>3</v>
      </c>
      <c r="C308" s="130">
        <v>1</v>
      </c>
      <c r="D308" s="131">
        <v>1</v>
      </c>
      <c r="E308" s="131">
        <v>2</v>
      </c>
      <c r="F308" s="133"/>
      <c r="G308" s="132" t="s">
        <v>188</v>
      </c>
      <c r="H308" s="177">
        <v>275</v>
      </c>
      <c r="I308" s="119">
        <f>SUM(I309:I310)</f>
        <v>0</v>
      </c>
      <c r="J308" s="119">
        <f>SUM(J309:J310)</f>
        <v>0</v>
      </c>
      <c r="K308" s="119">
        <f>SUM(K309:K310)</f>
        <v>0</v>
      </c>
      <c r="L308" s="119">
        <f>SUM(L309:L310)</f>
        <v>0</v>
      </c>
    </row>
    <row r="309" spans="1:12" hidden="1">
      <c r="A309" s="134">
        <v>3</v>
      </c>
      <c r="B309" s="134">
        <v>3</v>
      </c>
      <c r="C309" s="130">
        <v>1</v>
      </c>
      <c r="D309" s="131">
        <v>1</v>
      </c>
      <c r="E309" s="131">
        <v>2</v>
      </c>
      <c r="F309" s="133">
        <v>1</v>
      </c>
      <c r="G309" s="132" t="s">
        <v>167</v>
      </c>
      <c r="H309" s="177">
        <v>276</v>
      </c>
      <c r="I309" s="137">
        <v>0</v>
      </c>
      <c r="J309" s="137">
        <v>0</v>
      </c>
      <c r="K309" s="137">
        <v>0</v>
      </c>
      <c r="L309" s="137">
        <v>0</v>
      </c>
    </row>
    <row r="310" spans="1:12" hidden="1">
      <c r="A310" s="134">
        <v>3</v>
      </c>
      <c r="B310" s="134">
        <v>3</v>
      </c>
      <c r="C310" s="130">
        <v>1</v>
      </c>
      <c r="D310" s="131">
        <v>1</v>
      </c>
      <c r="E310" s="131">
        <v>2</v>
      </c>
      <c r="F310" s="133">
        <v>2</v>
      </c>
      <c r="G310" s="132" t="s">
        <v>168</v>
      </c>
      <c r="H310" s="177">
        <v>277</v>
      </c>
      <c r="I310" s="137">
        <v>0</v>
      </c>
      <c r="J310" s="137">
        <v>0</v>
      </c>
      <c r="K310" s="137">
        <v>0</v>
      </c>
      <c r="L310" s="137">
        <v>0</v>
      </c>
    </row>
    <row r="311" spans="1:12" hidden="1">
      <c r="A311" s="134">
        <v>3</v>
      </c>
      <c r="B311" s="134">
        <v>3</v>
      </c>
      <c r="C311" s="130">
        <v>1</v>
      </c>
      <c r="D311" s="131">
        <v>1</v>
      </c>
      <c r="E311" s="131">
        <v>3</v>
      </c>
      <c r="F311" s="133"/>
      <c r="G311" s="132" t="s">
        <v>169</v>
      </c>
      <c r="H311" s="177">
        <v>278</v>
      </c>
      <c r="I311" s="119">
        <f>SUM(I312:I313)</f>
        <v>0</v>
      </c>
      <c r="J311" s="119">
        <f>SUM(J312:J313)</f>
        <v>0</v>
      </c>
      <c r="K311" s="119">
        <f>SUM(K312:K313)</f>
        <v>0</v>
      </c>
      <c r="L311" s="119">
        <f>SUM(L312:L313)</f>
        <v>0</v>
      </c>
    </row>
    <row r="312" spans="1:12" hidden="1">
      <c r="A312" s="134">
        <v>3</v>
      </c>
      <c r="B312" s="134">
        <v>3</v>
      </c>
      <c r="C312" s="130">
        <v>1</v>
      </c>
      <c r="D312" s="131">
        <v>1</v>
      </c>
      <c r="E312" s="131">
        <v>3</v>
      </c>
      <c r="F312" s="133">
        <v>1</v>
      </c>
      <c r="G312" s="132" t="s">
        <v>170</v>
      </c>
      <c r="H312" s="177">
        <v>279</v>
      </c>
      <c r="I312" s="137">
        <v>0</v>
      </c>
      <c r="J312" s="137">
        <v>0</v>
      </c>
      <c r="K312" s="137">
        <v>0</v>
      </c>
      <c r="L312" s="137">
        <v>0</v>
      </c>
    </row>
    <row r="313" spans="1:12" hidden="1">
      <c r="A313" s="134">
        <v>3</v>
      </c>
      <c r="B313" s="134">
        <v>3</v>
      </c>
      <c r="C313" s="130">
        <v>1</v>
      </c>
      <c r="D313" s="131">
        <v>1</v>
      </c>
      <c r="E313" s="131">
        <v>3</v>
      </c>
      <c r="F313" s="133">
        <v>2</v>
      </c>
      <c r="G313" s="132" t="s">
        <v>189</v>
      </c>
      <c r="H313" s="177">
        <v>280</v>
      </c>
      <c r="I313" s="137">
        <v>0</v>
      </c>
      <c r="J313" s="137">
        <v>0</v>
      </c>
      <c r="K313" s="137">
        <v>0</v>
      </c>
      <c r="L313" s="137">
        <v>0</v>
      </c>
    </row>
    <row r="314" spans="1:12" hidden="1">
      <c r="A314" s="150">
        <v>3</v>
      </c>
      <c r="B314" s="125">
        <v>3</v>
      </c>
      <c r="C314" s="130">
        <v>1</v>
      </c>
      <c r="D314" s="131">
        <v>2</v>
      </c>
      <c r="E314" s="131"/>
      <c r="F314" s="133"/>
      <c r="G314" s="132" t="s">
        <v>202</v>
      </c>
      <c r="H314" s="177">
        <v>281</v>
      </c>
      <c r="I314" s="119">
        <f>I315</f>
        <v>0</v>
      </c>
      <c r="J314" s="196">
        <f>J315</f>
        <v>0</v>
      </c>
      <c r="K314" s="120">
        <f>K315</f>
        <v>0</v>
      </c>
      <c r="L314" s="120">
        <f>L315</f>
        <v>0</v>
      </c>
    </row>
    <row r="315" spans="1:12" hidden="1">
      <c r="A315" s="150">
        <v>3</v>
      </c>
      <c r="B315" s="150">
        <v>3</v>
      </c>
      <c r="C315" s="125">
        <v>1</v>
      </c>
      <c r="D315" s="123">
        <v>2</v>
      </c>
      <c r="E315" s="123">
        <v>1</v>
      </c>
      <c r="F315" s="126"/>
      <c r="G315" s="132" t="s">
        <v>202</v>
      </c>
      <c r="H315" s="177">
        <v>282</v>
      </c>
      <c r="I315" s="140">
        <f>SUM(I316:I317)</f>
        <v>0</v>
      </c>
      <c r="J315" s="197">
        <f>SUM(J316:J317)</f>
        <v>0</v>
      </c>
      <c r="K315" s="141">
        <f>SUM(K316:K317)</f>
        <v>0</v>
      </c>
      <c r="L315" s="141">
        <f>SUM(L316:L317)</f>
        <v>0</v>
      </c>
    </row>
    <row r="316" spans="1:12" ht="25.5" hidden="1" customHeight="1">
      <c r="A316" s="134">
        <v>3</v>
      </c>
      <c r="B316" s="134">
        <v>3</v>
      </c>
      <c r="C316" s="130">
        <v>1</v>
      </c>
      <c r="D316" s="131">
        <v>2</v>
      </c>
      <c r="E316" s="131">
        <v>1</v>
      </c>
      <c r="F316" s="133">
        <v>1</v>
      </c>
      <c r="G316" s="132" t="s">
        <v>203</v>
      </c>
      <c r="H316" s="177">
        <v>283</v>
      </c>
      <c r="I316" s="137">
        <v>0</v>
      </c>
      <c r="J316" s="137">
        <v>0</v>
      </c>
      <c r="K316" s="137">
        <v>0</v>
      </c>
      <c r="L316" s="137">
        <v>0</v>
      </c>
    </row>
    <row r="317" spans="1:12" hidden="1">
      <c r="A317" s="142">
        <v>3</v>
      </c>
      <c r="B317" s="180">
        <v>3</v>
      </c>
      <c r="C317" s="151">
        <v>1</v>
      </c>
      <c r="D317" s="152">
        <v>2</v>
      </c>
      <c r="E317" s="152">
        <v>1</v>
      </c>
      <c r="F317" s="153">
        <v>2</v>
      </c>
      <c r="G317" s="154" t="s">
        <v>204</v>
      </c>
      <c r="H317" s="177">
        <v>284</v>
      </c>
      <c r="I317" s="137">
        <v>0</v>
      </c>
      <c r="J317" s="137">
        <v>0</v>
      </c>
      <c r="K317" s="137">
        <v>0</v>
      </c>
      <c r="L317" s="137">
        <v>0</v>
      </c>
    </row>
    <row r="318" spans="1:12" ht="25.5" hidden="1" customHeight="1">
      <c r="A318" s="130">
        <v>3</v>
      </c>
      <c r="B318" s="132">
        <v>3</v>
      </c>
      <c r="C318" s="130">
        <v>1</v>
      </c>
      <c r="D318" s="131">
        <v>3</v>
      </c>
      <c r="E318" s="131"/>
      <c r="F318" s="133"/>
      <c r="G318" s="132" t="s">
        <v>205</v>
      </c>
      <c r="H318" s="177">
        <v>285</v>
      </c>
      <c r="I318" s="119">
        <f>I319</f>
        <v>0</v>
      </c>
      <c r="J318" s="196">
        <f>J319</f>
        <v>0</v>
      </c>
      <c r="K318" s="120">
        <f>K319</f>
        <v>0</v>
      </c>
      <c r="L318" s="120">
        <f>L319</f>
        <v>0</v>
      </c>
    </row>
    <row r="319" spans="1:12" ht="25.5" hidden="1" customHeight="1">
      <c r="A319" s="130">
        <v>3</v>
      </c>
      <c r="B319" s="154">
        <v>3</v>
      </c>
      <c r="C319" s="151">
        <v>1</v>
      </c>
      <c r="D319" s="152">
        <v>3</v>
      </c>
      <c r="E319" s="152">
        <v>1</v>
      </c>
      <c r="F319" s="153"/>
      <c r="G319" s="132" t="s">
        <v>205</v>
      </c>
      <c r="H319" s="177">
        <v>286</v>
      </c>
      <c r="I319" s="120">
        <f>I320+I321</f>
        <v>0</v>
      </c>
      <c r="J319" s="120">
        <f>J320+J321</f>
        <v>0</v>
      </c>
      <c r="K319" s="120">
        <f>K320+K321</f>
        <v>0</v>
      </c>
      <c r="L319" s="120">
        <f>L320+L321</f>
        <v>0</v>
      </c>
    </row>
    <row r="320" spans="1:12" ht="25.5" hidden="1" customHeight="1">
      <c r="A320" s="130">
        <v>3</v>
      </c>
      <c r="B320" s="132">
        <v>3</v>
      </c>
      <c r="C320" s="130">
        <v>1</v>
      </c>
      <c r="D320" s="131">
        <v>3</v>
      </c>
      <c r="E320" s="131">
        <v>1</v>
      </c>
      <c r="F320" s="133">
        <v>1</v>
      </c>
      <c r="G320" s="132" t="s">
        <v>206</v>
      </c>
      <c r="H320" s="177">
        <v>287</v>
      </c>
      <c r="I320" s="185">
        <v>0</v>
      </c>
      <c r="J320" s="185">
        <v>0</v>
      </c>
      <c r="K320" s="185">
        <v>0</v>
      </c>
      <c r="L320" s="184">
        <v>0</v>
      </c>
    </row>
    <row r="321" spans="1:12" ht="25.5" hidden="1" customHeight="1">
      <c r="A321" s="130">
        <v>3</v>
      </c>
      <c r="B321" s="132">
        <v>3</v>
      </c>
      <c r="C321" s="130">
        <v>1</v>
      </c>
      <c r="D321" s="131">
        <v>3</v>
      </c>
      <c r="E321" s="131">
        <v>1</v>
      </c>
      <c r="F321" s="133">
        <v>2</v>
      </c>
      <c r="G321" s="132" t="s">
        <v>207</v>
      </c>
      <c r="H321" s="177">
        <v>288</v>
      </c>
      <c r="I321" s="137">
        <v>0</v>
      </c>
      <c r="J321" s="137">
        <v>0</v>
      </c>
      <c r="K321" s="137">
        <v>0</v>
      </c>
      <c r="L321" s="137">
        <v>0</v>
      </c>
    </row>
    <row r="322" spans="1:12" hidden="1">
      <c r="A322" s="130">
        <v>3</v>
      </c>
      <c r="B322" s="132">
        <v>3</v>
      </c>
      <c r="C322" s="130">
        <v>1</v>
      </c>
      <c r="D322" s="131">
        <v>4</v>
      </c>
      <c r="E322" s="131"/>
      <c r="F322" s="133"/>
      <c r="G322" s="132" t="s">
        <v>208</v>
      </c>
      <c r="H322" s="177">
        <v>289</v>
      </c>
      <c r="I322" s="119">
        <f>I323</f>
        <v>0</v>
      </c>
      <c r="J322" s="196">
        <f>J323</f>
        <v>0</v>
      </c>
      <c r="K322" s="120">
        <f>K323</f>
        <v>0</v>
      </c>
      <c r="L322" s="120">
        <f>L323</f>
        <v>0</v>
      </c>
    </row>
    <row r="323" spans="1:12" hidden="1">
      <c r="A323" s="134">
        <v>3</v>
      </c>
      <c r="B323" s="130">
        <v>3</v>
      </c>
      <c r="C323" s="131">
        <v>1</v>
      </c>
      <c r="D323" s="131">
        <v>4</v>
      </c>
      <c r="E323" s="131">
        <v>1</v>
      </c>
      <c r="F323" s="133"/>
      <c r="G323" s="132" t="s">
        <v>208</v>
      </c>
      <c r="H323" s="177">
        <v>290</v>
      </c>
      <c r="I323" s="119">
        <f>SUM(I324:I325)</f>
        <v>0</v>
      </c>
      <c r="J323" s="119">
        <f>SUM(J324:J325)</f>
        <v>0</v>
      </c>
      <c r="K323" s="119">
        <f>SUM(K324:K325)</f>
        <v>0</v>
      </c>
      <c r="L323" s="119">
        <f>SUM(L324:L325)</f>
        <v>0</v>
      </c>
    </row>
    <row r="324" spans="1:12" hidden="1">
      <c r="A324" s="134">
        <v>3</v>
      </c>
      <c r="B324" s="130">
        <v>3</v>
      </c>
      <c r="C324" s="131">
        <v>1</v>
      </c>
      <c r="D324" s="131">
        <v>4</v>
      </c>
      <c r="E324" s="131">
        <v>1</v>
      </c>
      <c r="F324" s="133">
        <v>1</v>
      </c>
      <c r="G324" s="132" t="s">
        <v>209</v>
      </c>
      <c r="H324" s="177">
        <v>291</v>
      </c>
      <c r="I324" s="136">
        <v>0</v>
      </c>
      <c r="J324" s="137">
        <v>0</v>
      </c>
      <c r="K324" s="137">
        <v>0</v>
      </c>
      <c r="L324" s="136">
        <v>0</v>
      </c>
    </row>
    <row r="325" spans="1:12" hidden="1">
      <c r="A325" s="130">
        <v>3</v>
      </c>
      <c r="B325" s="131">
        <v>3</v>
      </c>
      <c r="C325" s="131">
        <v>1</v>
      </c>
      <c r="D325" s="131">
        <v>4</v>
      </c>
      <c r="E325" s="131">
        <v>1</v>
      </c>
      <c r="F325" s="133">
        <v>2</v>
      </c>
      <c r="G325" s="132" t="s">
        <v>210</v>
      </c>
      <c r="H325" s="177">
        <v>292</v>
      </c>
      <c r="I325" s="137">
        <v>0</v>
      </c>
      <c r="J325" s="185">
        <v>0</v>
      </c>
      <c r="K325" s="185">
        <v>0</v>
      </c>
      <c r="L325" s="184">
        <v>0</v>
      </c>
    </row>
    <row r="326" spans="1:12" hidden="1">
      <c r="A326" s="130">
        <v>3</v>
      </c>
      <c r="B326" s="131">
        <v>3</v>
      </c>
      <c r="C326" s="131">
        <v>1</v>
      </c>
      <c r="D326" s="131">
        <v>5</v>
      </c>
      <c r="E326" s="131"/>
      <c r="F326" s="133"/>
      <c r="G326" s="132" t="s">
        <v>211</v>
      </c>
      <c r="H326" s="177">
        <v>293</v>
      </c>
      <c r="I326" s="141">
        <f t="shared" ref="I326:L327" si="28">I327</f>
        <v>0</v>
      </c>
      <c r="J326" s="196">
        <f t="shared" si="28"/>
        <v>0</v>
      </c>
      <c r="K326" s="120">
        <f t="shared" si="28"/>
        <v>0</v>
      </c>
      <c r="L326" s="120">
        <f t="shared" si="28"/>
        <v>0</v>
      </c>
    </row>
    <row r="327" spans="1:12" hidden="1">
      <c r="A327" s="125">
        <v>3</v>
      </c>
      <c r="B327" s="152">
        <v>3</v>
      </c>
      <c r="C327" s="152">
        <v>1</v>
      </c>
      <c r="D327" s="152">
        <v>5</v>
      </c>
      <c r="E327" s="152">
        <v>1</v>
      </c>
      <c r="F327" s="153"/>
      <c r="G327" s="132" t="s">
        <v>211</v>
      </c>
      <c r="H327" s="177">
        <v>294</v>
      </c>
      <c r="I327" s="120">
        <f t="shared" si="28"/>
        <v>0</v>
      </c>
      <c r="J327" s="197">
        <f t="shared" si="28"/>
        <v>0</v>
      </c>
      <c r="K327" s="141">
        <f t="shared" si="28"/>
        <v>0</v>
      </c>
      <c r="L327" s="141">
        <f t="shared" si="28"/>
        <v>0</v>
      </c>
    </row>
    <row r="328" spans="1:12" hidden="1">
      <c r="A328" s="130">
        <v>3</v>
      </c>
      <c r="B328" s="131">
        <v>3</v>
      </c>
      <c r="C328" s="131">
        <v>1</v>
      </c>
      <c r="D328" s="131">
        <v>5</v>
      </c>
      <c r="E328" s="131">
        <v>1</v>
      </c>
      <c r="F328" s="133">
        <v>1</v>
      </c>
      <c r="G328" s="132" t="s">
        <v>212</v>
      </c>
      <c r="H328" s="177">
        <v>295</v>
      </c>
      <c r="I328" s="137">
        <v>0</v>
      </c>
      <c r="J328" s="185">
        <v>0</v>
      </c>
      <c r="K328" s="185">
        <v>0</v>
      </c>
      <c r="L328" s="184">
        <v>0</v>
      </c>
    </row>
    <row r="329" spans="1:12" hidden="1">
      <c r="A329" s="130">
        <v>3</v>
      </c>
      <c r="B329" s="131">
        <v>3</v>
      </c>
      <c r="C329" s="131">
        <v>1</v>
      </c>
      <c r="D329" s="131">
        <v>6</v>
      </c>
      <c r="E329" s="131"/>
      <c r="F329" s="133"/>
      <c r="G329" s="132" t="s">
        <v>182</v>
      </c>
      <c r="H329" s="177">
        <v>296</v>
      </c>
      <c r="I329" s="120">
        <f t="shared" ref="I329:L330" si="29">I330</f>
        <v>0</v>
      </c>
      <c r="J329" s="196">
        <f t="shared" si="29"/>
        <v>0</v>
      </c>
      <c r="K329" s="120">
        <f t="shared" si="29"/>
        <v>0</v>
      </c>
      <c r="L329" s="120">
        <f t="shared" si="29"/>
        <v>0</v>
      </c>
    </row>
    <row r="330" spans="1:12" hidden="1">
      <c r="A330" s="130">
        <v>3</v>
      </c>
      <c r="B330" s="131">
        <v>3</v>
      </c>
      <c r="C330" s="131">
        <v>1</v>
      </c>
      <c r="D330" s="131">
        <v>6</v>
      </c>
      <c r="E330" s="131">
        <v>1</v>
      </c>
      <c r="F330" s="133"/>
      <c r="G330" s="132" t="s">
        <v>182</v>
      </c>
      <c r="H330" s="177">
        <v>297</v>
      </c>
      <c r="I330" s="119">
        <f t="shared" si="29"/>
        <v>0</v>
      </c>
      <c r="J330" s="196">
        <f t="shared" si="29"/>
        <v>0</v>
      </c>
      <c r="K330" s="120">
        <f t="shared" si="29"/>
        <v>0</v>
      </c>
      <c r="L330" s="120">
        <f t="shared" si="29"/>
        <v>0</v>
      </c>
    </row>
    <row r="331" spans="1:12" hidden="1">
      <c r="A331" s="130">
        <v>3</v>
      </c>
      <c r="B331" s="131">
        <v>3</v>
      </c>
      <c r="C331" s="131">
        <v>1</v>
      </c>
      <c r="D331" s="131">
        <v>6</v>
      </c>
      <c r="E331" s="131">
        <v>1</v>
      </c>
      <c r="F331" s="133">
        <v>1</v>
      </c>
      <c r="G331" s="132" t="s">
        <v>182</v>
      </c>
      <c r="H331" s="177">
        <v>298</v>
      </c>
      <c r="I331" s="185">
        <v>0</v>
      </c>
      <c r="J331" s="185">
        <v>0</v>
      </c>
      <c r="K331" s="185">
        <v>0</v>
      </c>
      <c r="L331" s="184">
        <v>0</v>
      </c>
    </row>
    <row r="332" spans="1:12" hidden="1">
      <c r="A332" s="130">
        <v>3</v>
      </c>
      <c r="B332" s="131">
        <v>3</v>
      </c>
      <c r="C332" s="131">
        <v>1</v>
      </c>
      <c r="D332" s="131">
        <v>7</v>
      </c>
      <c r="E332" s="131"/>
      <c r="F332" s="133"/>
      <c r="G332" s="132" t="s">
        <v>213</v>
      </c>
      <c r="H332" s="177">
        <v>299</v>
      </c>
      <c r="I332" s="119">
        <f>I333</f>
        <v>0</v>
      </c>
      <c r="J332" s="196">
        <f>J333</f>
        <v>0</v>
      </c>
      <c r="K332" s="120">
        <f>K333</f>
        <v>0</v>
      </c>
      <c r="L332" s="120">
        <f>L333</f>
        <v>0</v>
      </c>
    </row>
    <row r="333" spans="1:12" hidden="1">
      <c r="A333" s="130">
        <v>3</v>
      </c>
      <c r="B333" s="131">
        <v>3</v>
      </c>
      <c r="C333" s="131">
        <v>1</v>
      </c>
      <c r="D333" s="131">
        <v>7</v>
      </c>
      <c r="E333" s="131">
        <v>1</v>
      </c>
      <c r="F333" s="133"/>
      <c r="G333" s="132" t="s">
        <v>213</v>
      </c>
      <c r="H333" s="177">
        <v>300</v>
      </c>
      <c r="I333" s="119">
        <f>I334+I335</f>
        <v>0</v>
      </c>
      <c r="J333" s="119">
        <f>J334+J335</f>
        <v>0</v>
      </c>
      <c r="K333" s="119">
        <f>K334+K335</f>
        <v>0</v>
      </c>
      <c r="L333" s="119">
        <f>L334+L335</f>
        <v>0</v>
      </c>
    </row>
    <row r="334" spans="1:12" ht="25.5" hidden="1" customHeight="1">
      <c r="A334" s="130">
        <v>3</v>
      </c>
      <c r="B334" s="131">
        <v>3</v>
      </c>
      <c r="C334" s="131">
        <v>1</v>
      </c>
      <c r="D334" s="131">
        <v>7</v>
      </c>
      <c r="E334" s="131">
        <v>1</v>
      </c>
      <c r="F334" s="133">
        <v>1</v>
      </c>
      <c r="G334" s="132" t="s">
        <v>214</v>
      </c>
      <c r="H334" s="177">
        <v>301</v>
      </c>
      <c r="I334" s="185">
        <v>0</v>
      </c>
      <c r="J334" s="185">
        <v>0</v>
      </c>
      <c r="K334" s="185">
        <v>0</v>
      </c>
      <c r="L334" s="184">
        <v>0</v>
      </c>
    </row>
    <row r="335" spans="1:12" ht="25.5" hidden="1" customHeight="1">
      <c r="A335" s="130">
        <v>3</v>
      </c>
      <c r="B335" s="131">
        <v>3</v>
      </c>
      <c r="C335" s="131">
        <v>1</v>
      </c>
      <c r="D335" s="131">
        <v>7</v>
      </c>
      <c r="E335" s="131">
        <v>1</v>
      </c>
      <c r="F335" s="133">
        <v>2</v>
      </c>
      <c r="G335" s="132" t="s">
        <v>215</v>
      </c>
      <c r="H335" s="177">
        <v>302</v>
      </c>
      <c r="I335" s="137">
        <v>0</v>
      </c>
      <c r="J335" s="137">
        <v>0</v>
      </c>
      <c r="K335" s="137">
        <v>0</v>
      </c>
      <c r="L335" s="137">
        <v>0</v>
      </c>
    </row>
    <row r="336" spans="1:12" ht="38.25" hidden="1" customHeight="1">
      <c r="A336" s="130">
        <v>3</v>
      </c>
      <c r="B336" s="131">
        <v>3</v>
      </c>
      <c r="C336" s="131">
        <v>2</v>
      </c>
      <c r="D336" s="131"/>
      <c r="E336" s="131"/>
      <c r="F336" s="133"/>
      <c r="G336" s="132" t="s">
        <v>216</v>
      </c>
      <c r="H336" s="177">
        <v>303</v>
      </c>
      <c r="I336" s="119">
        <f>SUM(I337+I346+I350+I354+I358+I361+I364)</f>
        <v>0</v>
      </c>
      <c r="J336" s="196">
        <f>SUM(J337+J346+J350+J354+J358+J361+J364)</f>
        <v>0</v>
      </c>
      <c r="K336" s="120">
        <f>SUM(K337+K346+K350+K354+K358+K361+K364)</f>
        <v>0</v>
      </c>
      <c r="L336" s="120">
        <f>SUM(L337+L346+L350+L354+L358+L361+L364)</f>
        <v>0</v>
      </c>
    </row>
    <row r="337" spans="1:15" hidden="1">
      <c r="A337" s="130">
        <v>3</v>
      </c>
      <c r="B337" s="131">
        <v>3</v>
      </c>
      <c r="C337" s="131">
        <v>2</v>
      </c>
      <c r="D337" s="131">
        <v>1</v>
      </c>
      <c r="E337" s="131"/>
      <c r="F337" s="133"/>
      <c r="G337" s="132" t="s">
        <v>164</v>
      </c>
      <c r="H337" s="177">
        <v>304</v>
      </c>
      <c r="I337" s="119">
        <f>I338</f>
        <v>0</v>
      </c>
      <c r="J337" s="196">
        <f>J338</f>
        <v>0</v>
      </c>
      <c r="K337" s="120">
        <f>K338</f>
        <v>0</v>
      </c>
      <c r="L337" s="120">
        <f>L338</f>
        <v>0</v>
      </c>
    </row>
    <row r="338" spans="1:15" hidden="1">
      <c r="A338" s="134">
        <v>3</v>
      </c>
      <c r="B338" s="130">
        <v>3</v>
      </c>
      <c r="C338" s="131">
        <v>2</v>
      </c>
      <c r="D338" s="132">
        <v>1</v>
      </c>
      <c r="E338" s="130">
        <v>1</v>
      </c>
      <c r="F338" s="133"/>
      <c r="G338" s="132" t="s">
        <v>164</v>
      </c>
      <c r="H338" s="177">
        <v>305</v>
      </c>
      <c r="I338" s="119">
        <f>SUM(I339:I339)</f>
        <v>0</v>
      </c>
      <c r="J338" s="119">
        <f>SUM(J339:J339)</f>
        <v>0</v>
      </c>
      <c r="K338" s="119">
        <f>SUM(K339:K339)</f>
        <v>0</v>
      </c>
      <c r="L338" s="119">
        <f>SUM(L339:L339)</f>
        <v>0</v>
      </c>
      <c r="M338" s="198"/>
      <c r="N338" s="198"/>
      <c r="O338" s="198"/>
    </row>
    <row r="339" spans="1:15" hidden="1">
      <c r="A339" s="134">
        <v>3</v>
      </c>
      <c r="B339" s="130">
        <v>3</v>
      </c>
      <c r="C339" s="131">
        <v>2</v>
      </c>
      <c r="D339" s="132">
        <v>1</v>
      </c>
      <c r="E339" s="130">
        <v>1</v>
      </c>
      <c r="F339" s="133">
        <v>1</v>
      </c>
      <c r="G339" s="132" t="s">
        <v>165</v>
      </c>
      <c r="H339" s="177">
        <v>306</v>
      </c>
      <c r="I339" s="185">
        <v>0</v>
      </c>
      <c r="J339" s="185">
        <v>0</v>
      </c>
      <c r="K339" s="185">
        <v>0</v>
      </c>
      <c r="L339" s="184">
        <v>0</v>
      </c>
    </row>
    <row r="340" spans="1:15" hidden="1">
      <c r="A340" s="134">
        <v>3</v>
      </c>
      <c r="B340" s="130">
        <v>3</v>
      </c>
      <c r="C340" s="131">
        <v>2</v>
      </c>
      <c r="D340" s="132">
        <v>1</v>
      </c>
      <c r="E340" s="130">
        <v>2</v>
      </c>
      <c r="F340" s="133"/>
      <c r="G340" s="154" t="s">
        <v>188</v>
      </c>
      <c r="H340" s="177">
        <v>307</v>
      </c>
      <c r="I340" s="119">
        <f>SUM(I341:I342)</f>
        <v>0</v>
      </c>
      <c r="J340" s="119">
        <f>SUM(J341:J342)</f>
        <v>0</v>
      </c>
      <c r="K340" s="119">
        <f>SUM(K341:K342)</f>
        <v>0</v>
      </c>
      <c r="L340" s="119">
        <f>SUM(L341:L342)</f>
        <v>0</v>
      </c>
    </row>
    <row r="341" spans="1:15" hidden="1">
      <c r="A341" s="134">
        <v>3</v>
      </c>
      <c r="B341" s="130">
        <v>3</v>
      </c>
      <c r="C341" s="131">
        <v>2</v>
      </c>
      <c r="D341" s="132">
        <v>1</v>
      </c>
      <c r="E341" s="130">
        <v>2</v>
      </c>
      <c r="F341" s="133">
        <v>1</v>
      </c>
      <c r="G341" s="154" t="s">
        <v>167</v>
      </c>
      <c r="H341" s="177">
        <v>308</v>
      </c>
      <c r="I341" s="185">
        <v>0</v>
      </c>
      <c r="J341" s="185">
        <v>0</v>
      </c>
      <c r="K341" s="185">
        <v>0</v>
      </c>
      <c r="L341" s="184">
        <v>0</v>
      </c>
    </row>
    <row r="342" spans="1:15" hidden="1">
      <c r="A342" s="134">
        <v>3</v>
      </c>
      <c r="B342" s="130">
        <v>3</v>
      </c>
      <c r="C342" s="131">
        <v>2</v>
      </c>
      <c r="D342" s="132">
        <v>1</v>
      </c>
      <c r="E342" s="130">
        <v>2</v>
      </c>
      <c r="F342" s="133">
        <v>2</v>
      </c>
      <c r="G342" s="154" t="s">
        <v>168</v>
      </c>
      <c r="H342" s="177">
        <v>309</v>
      </c>
      <c r="I342" s="137">
        <v>0</v>
      </c>
      <c r="J342" s="137">
        <v>0</v>
      </c>
      <c r="K342" s="137">
        <v>0</v>
      </c>
      <c r="L342" s="137">
        <v>0</v>
      </c>
    </row>
    <row r="343" spans="1:15" hidden="1">
      <c r="A343" s="134">
        <v>3</v>
      </c>
      <c r="B343" s="130">
        <v>3</v>
      </c>
      <c r="C343" s="131">
        <v>2</v>
      </c>
      <c r="D343" s="132">
        <v>1</v>
      </c>
      <c r="E343" s="130">
        <v>3</v>
      </c>
      <c r="F343" s="133"/>
      <c r="G343" s="154" t="s">
        <v>169</v>
      </c>
      <c r="H343" s="177">
        <v>310</v>
      </c>
      <c r="I343" s="119">
        <f>SUM(I344:I345)</f>
        <v>0</v>
      </c>
      <c r="J343" s="119">
        <f>SUM(J344:J345)</f>
        <v>0</v>
      </c>
      <c r="K343" s="119">
        <f>SUM(K344:K345)</f>
        <v>0</v>
      </c>
      <c r="L343" s="119">
        <f>SUM(L344:L345)</f>
        <v>0</v>
      </c>
    </row>
    <row r="344" spans="1:15" hidden="1">
      <c r="A344" s="134">
        <v>3</v>
      </c>
      <c r="B344" s="130">
        <v>3</v>
      </c>
      <c r="C344" s="131">
        <v>2</v>
      </c>
      <c r="D344" s="132">
        <v>1</v>
      </c>
      <c r="E344" s="130">
        <v>3</v>
      </c>
      <c r="F344" s="133">
        <v>1</v>
      </c>
      <c r="G344" s="154" t="s">
        <v>170</v>
      </c>
      <c r="H344" s="177">
        <v>311</v>
      </c>
      <c r="I344" s="137">
        <v>0</v>
      </c>
      <c r="J344" s="137">
        <v>0</v>
      </c>
      <c r="K344" s="137">
        <v>0</v>
      </c>
      <c r="L344" s="137">
        <v>0</v>
      </c>
    </row>
    <row r="345" spans="1:15" hidden="1">
      <c r="A345" s="134">
        <v>3</v>
      </c>
      <c r="B345" s="130">
        <v>3</v>
      </c>
      <c r="C345" s="131">
        <v>2</v>
      </c>
      <c r="D345" s="132">
        <v>1</v>
      </c>
      <c r="E345" s="130">
        <v>3</v>
      </c>
      <c r="F345" s="133">
        <v>2</v>
      </c>
      <c r="G345" s="154" t="s">
        <v>189</v>
      </c>
      <c r="H345" s="177">
        <v>312</v>
      </c>
      <c r="I345" s="155">
        <v>0</v>
      </c>
      <c r="J345" s="199">
        <v>0</v>
      </c>
      <c r="K345" s="155">
        <v>0</v>
      </c>
      <c r="L345" s="155">
        <v>0</v>
      </c>
    </row>
    <row r="346" spans="1:15" hidden="1">
      <c r="A346" s="142">
        <v>3</v>
      </c>
      <c r="B346" s="142">
        <v>3</v>
      </c>
      <c r="C346" s="151">
        <v>2</v>
      </c>
      <c r="D346" s="154">
        <v>2</v>
      </c>
      <c r="E346" s="151"/>
      <c r="F346" s="153"/>
      <c r="G346" s="154" t="s">
        <v>202</v>
      </c>
      <c r="H346" s="177">
        <v>313</v>
      </c>
      <c r="I346" s="147">
        <f>I347</f>
        <v>0</v>
      </c>
      <c r="J346" s="200">
        <f>J347</f>
        <v>0</v>
      </c>
      <c r="K346" s="148">
        <f>K347</f>
        <v>0</v>
      </c>
      <c r="L346" s="148">
        <f>L347</f>
        <v>0</v>
      </c>
    </row>
    <row r="347" spans="1:15" hidden="1">
      <c r="A347" s="134">
        <v>3</v>
      </c>
      <c r="B347" s="134">
        <v>3</v>
      </c>
      <c r="C347" s="130">
        <v>2</v>
      </c>
      <c r="D347" s="132">
        <v>2</v>
      </c>
      <c r="E347" s="130">
        <v>1</v>
      </c>
      <c r="F347" s="133"/>
      <c r="G347" s="154" t="s">
        <v>202</v>
      </c>
      <c r="H347" s="177">
        <v>314</v>
      </c>
      <c r="I347" s="119">
        <f>SUM(I348:I349)</f>
        <v>0</v>
      </c>
      <c r="J347" s="160">
        <f>SUM(J348:J349)</f>
        <v>0</v>
      </c>
      <c r="K347" s="120">
        <f>SUM(K348:K349)</f>
        <v>0</v>
      </c>
      <c r="L347" s="120">
        <f>SUM(L348:L349)</f>
        <v>0</v>
      </c>
    </row>
    <row r="348" spans="1:15" ht="25.5" hidden="1" customHeight="1">
      <c r="A348" s="134">
        <v>3</v>
      </c>
      <c r="B348" s="134">
        <v>3</v>
      </c>
      <c r="C348" s="130">
        <v>2</v>
      </c>
      <c r="D348" s="132">
        <v>2</v>
      </c>
      <c r="E348" s="134">
        <v>1</v>
      </c>
      <c r="F348" s="165">
        <v>1</v>
      </c>
      <c r="G348" s="132" t="s">
        <v>203</v>
      </c>
      <c r="H348" s="177">
        <v>315</v>
      </c>
      <c r="I348" s="137">
        <v>0</v>
      </c>
      <c r="J348" s="137">
        <v>0</v>
      </c>
      <c r="K348" s="137">
        <v>0</v>
      </c>
      <c r="L348" s="137">
        <v>0</v>
      </c>
    </row>
    <row r="349" spans="1:15" hidden="1">
      <c r="A349" s="142">
        <v>3</v>
      </c>
      <c r="B349" s="142">
        <v>3</v>
      </c>
      <c r="C349" s="143">
        <v>2</v>
      </c>
      <c r="D349" s="144">
        <v>2</v>
      </c>
      <c r="E349" s="145">
        <v>1</v>
      </c>
      <c r="F349" s="174">
        <v>2</v>
      </c>
      <c r="G349" s="145" t="s">
        <v>204</v>
      </c>
      <c r="H349" s="177">
        <v>316</v>
      </c>
      <c r="I349" s="137">
        <v>0</v>
      </c>
      <c r="J349" s="137">
        <v>0</v>
      </c>
      <c r="K349" s="137">
        <v>0</v>
      </c>
      <c r="L349" s="137">
        <v>0</v>
      </c>
    </row>
    <row r="350" spans="1:15" ht="25.5" hidden="1" customHeight="1">
      <c r="A350" s="134">
        <v>3</v>
      </c>
      <c r="B350" s="134">
        <v>3</v>
      </c>
      <c r="C350" s="130">
        <v>2</v>
      </c>
      <c r="D350" s="131">
        <v>3</v>
      </c>
      <c r="E350" s="132"/>
      <c r="F350" s="165"/>
      <c r="G350" s="132" t="s">
        <v>205</v>
      </c>
      <c r="H350" s="177">
        <v>317</v>
      </c>
      <c r="I350" s="119">
        <f>I351</f>
        <v>0</v>
      </c>
      <c r="J350" s="160">
        <f>J351</f>
        <v>0</v>
      </c>
      <c r="K350" s="120">
        <f>K351</f>
        <v>0</v>
      </c>
      <c r="L350" s="120">
        <f>L351</f>
        <v>0</v>
      </c>
    </row>
    <row r="351" spans="1:15" ht="25.5" hidden="1" customHeight="1">
      <c r="A351" s="134">
        <v>3</v>
      </c>
      <c r="B351" s="134">
        <v>3</v>
      </c>
      <c r="C351" s="130">
        <v>2</v>
      </c>
      <c r="D351" s="131">
        <v>3</v>
      </c>
      <c r="E351" s="132">
        <v>1</v>
      </c>
      <c r="F351" s="165"/>
      <c r="G351" s="132" t="s">
        <v>205</v>
      </c>
      <c r="H351" s="177">
        <v>318</v>
      </c>
      <c r="I351" s="119">
        <f>I352+I353</f>
        <v>0</v>
      </c>
      <c r="J351" s="119">
        <f>J352+J353</f>
        <v>0</v>
      </c>
      <c r="K351" s="119">
        <f>K352+K353</f>
        <v>0</v>
      </c>
      <c r="L351" s="119">
        <f>L352+L353</f>
        <v>0</v>
      </c>
    </row>
    <row r="352" spans="1:15" ht="25.5" hidden="1" customHeight="1">
      <c r="A352" s="134">
        <v>3</v>
      </c>
      <c r="B352" s="134">
        <v>3</v>
      </c>
      <c r="C352" s="130">
        <v>2</v>
      </c>
      <c r="D352" s="131">
        <v>3</v>
      </c>
      <c r="E352" s="132">
        <v>1</v>
      </c>
      <c r="F352" s="165">
        <v>1</v>
      </c>
      <c r="G352" s="132" t="s">
        <v>206</v>
      </c>
      <c r="H352" s="177">
        <v>319</v>
      </c>
      <c r="I352" s="185">
        <v>0</v>
      </c>
      <c r="J352" s="185">
        <v>0</v>
      </c>
      <c r="K352" s="185">
        <v>0</v>
      </c>
      <c r="L352" s="184">
        <v>0</v>
      </c>
    </row>
    <row r="353" spans="1:12" ht="25.5" hidden="1" customHeight="1">
      <c r="A353" s="134">
        <v>3</v>
      </c>
      <c r="B353" s="134">
        <v>3</v>
      </c>
      <c r="C353" s="130">
        <v>2</v>
      </c>
      <c r="D353" s="131">
        <v>3</v>
      </c>
      <c r="E353" s="132">
        <v>1</v>
      </c>
      <c r="F353" s="165">
        <v>2</v>
      </c>
      <c r="G353" s="132" t="s">
        <v>207</v>
      </c>
      <c r="H353" s="177">
        <v>320</v>
      </c>
      <c r="I353" s="137">
        <v>0</v>
      </c>
      <c r="J353" s="137">
        <v>0</v>
      </c>
      <c r="K353" s="137">
        <v>0</v>
      </c>
      <c r="L353" s="137">
        <v>0</v>
      </c>
    </row>
    <row r="354" spans="1:12" hidden="1">
      <c r="A354" s="134">
        <v>3</v>
      </c>
      <c r="B354" s="134">
        <v>3</v>
      </c>
      <c r="C354" s="130">
        <v>2</v>
      </c>
      <c r="D354" s="131">
        <v>4</v>
      </c>
      <c r="E354" s="131"/>
      <c r="F354" s="133"/>
      <c r="G354" s="132" t="s">
        <v>208</v>
      </c>
      <c r="H354" s="177">
        <v>321</v>
      </c>
      <c r="I354" s="119">
        <f>I355</f>
        <v>0</v>
      </c>
      <c r="J354" s="160">
        <f>J355</f>
        <v>0</v>
      </c>
      <c r="K354" s="120">
        <f>K355</f>
        <v>0</v>
      </c>
      <c r="L354" s="120">
        <f>L355</f>
        <v>0</v>
      </c>
    </row>
    <row r="355" spans="1:12" hidden="1">
      <c r="A355" s="150">
        <v>3</v>
      </c>
      <c r="B355" s="150">
        <v>3</v>
      </c>
      <c r="C355" s="125">
        <v>2</v>
      </c>
      <c r="D355" s="123">
        <v>4</v>
      </c>
      <c r="E355" s="123">
        <v>1</v>
      </c>
      <c r="F355" s="126"/>
      <c r="G355" s="132" t="s">
        <v>208</v>
      </c>
      <c r="H355" s="177">
        <v>322</v>
      </c>
      <c r="I355" s="140">
        <f>SUM(I356:I357)</f>
        <v>0</v>
      </c>
      <c r="J355" s="162">
        <f>SUM(J356:J357)</f>
        <v>0</v>
      </c>
      <c r="K355" s="141">
        <f>SUM(K356:K357)</f>
        <v>0</v>
      </c>
      <c r="L355" s="141">
        <f>SUM(L356:L357)</f>
        <v>0</v>
      </c>
    </row>
    <row r="356" spans="1:12" hidden="1">
      <c r="A356" s="134">
        <v>3</v>
      </c>
      <c r="B356" s="134">
        <v>3</v>
      </c>
      <c r="C356" s="130">
        <v>2</v>
      </c>
      <c r="D356" s="131">
        <v>4</v>
      </c>
      <c r="E356" s="131">
        <v>1</v>
      </c>
      <c r="F356" s="133">
        <v>1</v>
      </c>
      <c r="G356" s="132" t="s">
        <v>209</v>
      </c>
      <c r="H356" s="177">
        <v>323</v>
      </c>
      <c r="I356" s="137">
        <v>0</v>
      </c>
      <c r="J356" s="137">
        <v>0</v>
      </c>
      <c r="K356" s="137">
        <v>0</v>
      </c>
      <c r="L356" s="137">
        <v>0</v>
      </c>
    </row>
    <row r="357" spans="1:12" hidden="1">
      <c r="A357" s="134">
        <v>3</v>
      </c>
      <c r="B357" s="134">
        <v>3</v>
      </c>
      <c r="C357" s="130">
        <v>2</v>
      </c>
      <c r="D357" s="131">
        <v>4</v>
      </c>
      <c r="E357" s="131">
        <v>1</v>
      </c>
      <c r="F357" s="133">
        <v>2</v>
      </c>
      <c r="G357" s="132" t="s">
        <v>217</v>
      </c>
      <c r="H357" s="177">
        <v>324</v>
      </c>
      <c r="I357" s="137">
        <v>0</v>
      </c>
      <c r="J357" s="137">
        <v>0</v>
      </c>
      <c r="K357" s="137">
        <v>0</v>
      </c>
      <c r="L357" s="137">
        <v>0</v>
      </c>
    </row>
    <row r="358" spans="1:12" hidden="1">
      <c r="A358" s="134">
        <v>3</v>
      </c>
      <c r="B358" s="134">
        <v>3</v>
      </c>
      <c r="C358" s="130">
        <v>2</v>
      </c>
      <c r="D358" s="131">
        <v>5</v>
      </c>
      <c r="E358" s="131"/>
      <c r="F358" s="133"/>
      <c r="G358" s="132" t="s">
        <v>211</v>
      </c>
      <c r="H358" s="177">
        <v>325</v>
      </c>
      <c r="I358" s="119">
        <f t="shared" ref="I358:L359" si="30">I359</f>
        <v>0</v>
      </c>
      <c r="J358" s="160">
        <f t="shared" si="30"/>
        <v>0</v>
      </c>
      <c r="K358" s="120">
        <f t="shared" si="30"/>
        <v>0</v>
      </c>
      <c r="L358" s="120">
        <f t="shared" si="30"/>
        <v>0</v>
      </c>
    </row>
    <row r="359" spans="1:12" hidden="1">
      <c r="A359" s="150">
        <v>3</v>
      </c>
      <c r="B359" s="150">
        <v>3</v>
      </c>
      <c r="C359" s="125">
        <v>2</v>
      </c>
      <c r="D359" s="123">
        <v>5</v>
      </c>
      <c r="E359" s="123">
        <v>1</v>
      </c>
      <c r="F359" s="126"/>
      <c r="G359" s="132" t="s">
        <v>211</v>
      </c>
      <c r="H359" s="177">
        <v>326</v>
      </c>
      <c r="I359" s="140">
        <f t="shared" si="30"/>
        <v>0</v>
      </c>
      <c r="J359" s="162">
        <f t="shared" si="30"/>
        <v>0</v>
      </c>
      <c r="K359" s="141">
        <f t="shared" si="30"/>
        <v>0</v>
      </c>
      <c r="L359" s="141">
        <f t="shared" si="30"/>
        <v>0</v>
      </c>
    </row>
    <row r="360" spans="1:12" hidden="1">
      <c r="A360" s="134">
        <v>3</v>
      </c>
      <c r="B360" s="134">
        <v>3</v>
      </c>
      <c r="C360" s="130">
        <v>2</v>
      </c>
      <c r="D360" s="131">
        <v>5</v>
      </c>
      <c r="E360" s="131">
        <v>1</v>
      </c>
      <c r="F360" s="133">
        <v>1</v>
      </c>
      <c r="G360" s="132" t="s">
        <v>211</v>
      </c>
      <c r="H360" s="177">
        <v>327</v>
      </c>
      <c r="I360" s="185">
        <v>0</v>
      </c>
      <c r="J360" s="185">
        <v>0</v>
      </c>
      <c r="K360" s="185">
        <v>0</v>
      </c>
      <c r="L360" s="184">
        <v>0</v>
      </c>
    </row>
    <row r="361" spans="1:12" hidden="1">
      <c r="A361" s="134">
        <v>3</v>
      </c>
      <c r="B361" s="134">
        <v>3</v>
      </c>
      <c r="C361" s="130">
        <v>2</v>
      </c>
      <c r="D361" s="131">
        <v>6</v>
      </c>
      <c r="E361" s="131"/>
      <c r="F361" s="133"/>
      <c r="G361" s="132" t="s">
        <v>182</v>
      </c>
      <c r="H361" s="177">
        <v>328</v>
      </c>
      <c r="I361" s="119">
        <f t="shared" ref="I361:L362" si="31">I362</f>
        <v>0</v>
      </c>
      <c r="J361" s="160">
        <f t="shared" si="31"/>
        <v>0</v>
      </c>
      <c r="K361" s="120">
        <f t="shared" si="31"/>
        <v>0</v>
      </c>
      <c r="L361" s="120">
        <f t="shared" si="31"/>
        <v>0</v>
      </c>
    </row>
    <row r="362" spans="1:12" hidden="1">
      <c r="A362" s="134">
        <v>3</v>
      </c>
      <c r="B362" s="134">
        <v>3</v>
      </c>
      <c r="C362" s="130">
        <v>2</v>
      </c>
      <c r="D362" s="131">
        <v>6</v>
      </c>
      <c r="E362" s="131">
        <v>1</v>
      </c>
      <c r="F362" s="133"/>
      <c r="G362" s="132" t="s">
        <v>182</v>
      </c>
      <c r="H362" s="177">
        <v>329</v>
      </c>
      <c r="I362" s="119">
        <f t="shared" si="31"/>
        <v>0</v>
      </c>
      <c r="J362" s="160">
        <f t="shared" si="31"/>
        <v>0</v>
      </c>
      <c r="K362" s="120">
        <f t="shared" si="31"/>
        <v>0</v>
      </c>
      <c r="L362" s="120">
        <f t="shared" si="31"/>
        <v>0</v>
      </c>
    </row>
    <row r="363" spans="1:12" hidden="1">
      <c r="A363" s="142">
        <v>3</v>
      </c>
      <c r="B363" s="142">
        <v>3</v>
      </c>
      <c r="C363" s="143">
        <v>2</v>
      </c>
      <c r="D363" s="144">
        <v>6</v>
      </c>
      <c r="E363" s="144">
        <v>1</v>
      </c>
      <c r="F363" s="146">
        <v>1</v>
      </c>
      <c r="G363" s="145" t="s">
        <v>182</v>
      </c>
      <c r="H363" s="177">
        <v>330</v>
      </c>
      <c r="I363" s="185">
        <v>0</v>
      </c>
      <c r="J363" s="185">
        <v>0</v>
      </c>
      <c r="K363" s="185">
        <v>0</v>
      </c>
      <c r="L363" s="184">
        <v>0</v>
      </c>
    </row>
    <row r="364" spans="1:12" hidden="1">
      <c r="A364" s="134">
        <v>3</v>
      </c>
      <c r="B364" s="134">
        <v>3</v>
      </c>
      <c r="C364" s="130">
        <v>2</v>
      </c>
      <c r="D364" s="131">
        <v>7</v>
      </c>
      <c r="E364" s="131"/>
      <c r="F364" s="133"/>
      <c r="G364" s="132" t="s">
        <v>213</v>
      </c>
      <c r="H364" s="177">
        <v>331</v>
      </c>
      <c r="I364" s="119">
        <f>I365</f>
        <v>0</v>
      </c>
      <c r="J364" s="160">
        <f>J365</f>
        <v>0</v>
      </c>
      <c r="K364" s="120">
        <f>K365</f>
        <v>0</v>
      </c>
      <c r="L364" s="120">
        <f>L365</f>
        <v>0</v>
      </c>
    </row>
    <row r="365" spans="1:12" hidden="1">
      <c r="A365" s="142">
        <v>3</v>
      </c>
      <c r="B365" s="142">
        <v>3</v>
      </c>
      <c r="C365" s="143">
        <v>2</v>
      </c>
      <c r="D365" s="144">
        <v>7</v>
      </c>
      <c r="E365" s="144">
        <v>1</v>
      </c>
      <c r="F365" s="146"/>
      <c r="G365" s="132" t="s">
        <v>213</v>
      </c>
      <c r="H365" s="177">
        <v>332</v>
      </c>
      <c r="I365" s="119">
        <f>SUM(I366:I367)</f>
        <v>0</v>
      </c>
      <c r="J365" s="119">
        <f>SUM(J366:J367)</f>
        <v>0</v>
      </c>
      <c r="K365" s="119">
        <f>SUM(K366:K367)</f>
        <v>0</v>
      </c>
      <c r="L365" s="119">
        <f>SUM(L366:L367)</f>
        <v>0</v>
      </c>
    </row>
    <row r="366" spans="1:12" ht="25.5" hidden="1" customHeight="1">
      <c r="A366" s="134">
        <v>3</v>
      </c>
      <c r="B366" s="134">
        <v>3</v>
      </c>
      <c r="C366" s="130">
        <v>2</v>
      </c>
      <c r="D366" s="131">
        <v>7</v>
      </c>
      <c r="E366" s="131">
        <v>1</v>
      </c>
      <c r="F366" s="133">
        <v>1</v>
      </c>
      <c r="G366" s="132" t="s">
        <v>214</v>
      </c>
      <c r="H366" s="177">
        <v>333</v>
      </c>
      <c r="I366" s="185">
        <v>0</v>
      </c>
      <c r="J366" s="185">
        <v>0</v>
      </c>
      <c r="K366" s="185">
        <v>0</v>
      </c>
      <c r="L366" s="184">
        <v>0</v>
      </c>
    </row>
    <row r="367" spans="1:12" ht="25.5" hidden="1" customHeight="1">
      <c r="A367" s="134">
        <v>3</v>
      </c>
      <c r="B367" s="134">
        <v>3</v>
      </c>
      <c r="C367" s="130">
        <v>2</v>
      </c>
      <c r="D367" s="131">
        <v>7</v>
      </c>
      <c r="E367" s="131">
        <v>1</v>
      </c>
      <c r="F367" s="133">
        <v>2</v>
      </c>
      <c r="G367" s="132" t="s">
        <v>215</v>
      </c>
      <c r="H367" s="177">
        <v>334</v>
      </c>
      <c r="I367" s="137">
        <v>0</v>
      </c>
      <c r="J367" s="137">
        <v>0</v>
      </c>
      <c r="K367" s="137">
        <v>0</v>
      </c>
      <c r="L367" s="137">
        <v>0</v>
      </c>
    </row>
    <row r="368" spans="1:12">
      <c r="A368" s="100"/>
      <c r="B368" s="100"/>
      <c r="C368" s="101"/>
      <c r="D368" s="201"/>
      <c r="E368" s="202"/>
      <c r="F368" s="203"/>
      <c r="G368" s="204" t="s">
        <v>218</v>
      </c>
      <c r="H368" s="177">
        <v>335</v>
      </c>
      <c r="I368" s="171">
        <f>SUM(I34+I184)</f>
        <v>156000</v>
      </c>
      <c r="J368" s="171">
        <f>SUM(J34+J184)</f>
        <v>156000</v>
      </c>
      <c r="K368" s="171">
        <f>SUM(K34+K184)</f>
        <v>156000</v>
      </c>
      <c r="L368" s="171">
        <f>SUM(L34+L184)</f>
        <v>156000</v>
      </c>
    </row>
    <row r="369" spans="1:12">
      <c r="G369" s="121"/>
      <c r="H369" s="110"/>
      <c r="I369" s="205"/>
      <c r="J369" s="206"/>
      <c r="K369" s="206"/>
      <c r="L369" s="206"/>
    </row>
    <row r="370" spans="1:12">
      <c r="A370" s="556"/>
      <c r="B370" s="556"/>
      <c r="C370" s="556"/>
      <c r="D370" s="900" t="s">
        <v>416</v>
      </c>
      <c r="E370" s="900"/>
      <c r="F370" s="900"/>
      <c r="G370" s="900"/>
      <c r="H370" s="552"/>
      <c r="I370" s="207"/>
      <c r="J370" s="206"/>
      <c r="K370" s="900" t="s">
        <v>219</v>
      </c>
      <c r="L370" s="900"/>
    </row>
    <row r="371" spans="1:12" ht="18.75" customHeight="1">
      <c r="A371" s="470" t="s">
        <v>491</v>
      </c>
      <c r="B371" s="470"/>
      <c r="C371" s="470"/>
      <c r="D371" s="470"/>
      <c r="E371" s="470"/>
      <c r="F371" s="470"/>
      <c r="G371" s="470"/>
      <c r="I371" s="558" t="s">
        <v>220</v>
      </c>
      <c r="K371" s="901" t="s">
        <v>221</v>
      </c>
      <c r="L371" s="901"/>
    </row>
    <row r="372" spans="1:12" ht="15.75" customHeight="1">
      <c r="D372" s="471"/>
      <c r="I372" s="208"/>
      <c r="K372" s="208"/>
      <c r="L372" s="208"/>
    </row>
    <row r="373" spans="1:12" ht="25.5" customHeight="1">
      <c r="A373" s="556"/>
      <c r="B373" s="556"/>
      <c r="C373" s="556"/>
      <c r="D373" s="909" t="s">
        <v>313</v>
      </c>
      <c r="E373" s="909"/>
      <c r="F373" s="909"/>
      <c r="G373" s="909"/>
      <c r="I373" s="208"/>
      <c r="K373" s="900" t="s">
        <v>407</v>
      </c>
      <c r="L373" s="900"/>
    </row>
    <row r="374" spans="1:12" ht="24.75" customHeight="1">
      <c r="A374" s="910" t="s">
        <v>492</v>
      </c>
      <c r="B374" s="910"/>
      <c r="C374" s="910"/>
      <c r="D374" s="910"/>
      <c r="E374" s="910"/>
      <c r="F374" s="910"/>
      <c r="G374" s="910"/>
      <c r="H374" s="554"/>
      <c r="I374" s="209" t="s">
        <v>220</v>
      </c>
      <c r="K374" s="901" t="s">
        <v>221</v>
      </c>
      <c r="L374" s="901"/>
    </row>
  </sheetData>
  <mergeCells count="30">
    <mergeCell ref="K373:L373"/>
    <mergeCell ref="K374:L374"/>
    <mergeCell ref="K31:K32"/>
    <mergeCell ref="L31:L32"/>
    <mergeCell ref="A33:F33"/>
    <mergeCell ref="D370:G370"/>
    <mergeCell ref="K370:L370"/>
    <mergeCell ref="K371:L371"/>
    <mergeCell ref="D373:G373"/>
    <mergeCell ref="A374:G374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51181102362204722" right="0" top="0" bottom="0" header="0" footer="0"/>
  <pageSetup paperSize="9" scale="9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4"/>
  <sheetViews>
    <sheetView topLeftCell="A28" workbookViewId="0">
      <selection activeCell="B16" sqref="B16:L16"/>
    </sheetView>
  </sheetViews>
  <sheetFormatPr defaultRowHeight="15"/>
  <cols>
    <col min="1" max="4" width="2" style="76" customWidth="1"/>
    <col min="5" max="5" width="2.140625" style="76" customWidth="1"/>
    <col min="6" max="6" width="3" style="564" customWidth="1"/>
    <col min="7" max="7" width="34.85546875" style="76" customWidth="1"/>
    <col min="8" max="8" width="3.85546875" style="76" customWidth="1"/>
    <col min="9" max="9" width="10" style="76" customWidth="1"/>
    <col min="10" max="10" width="11.140625" style="76" customWidth="1"/>
    <col min="11" max="11" width="11" style="76" customWidth="1"/>
    <col min="12" max="12" width="10.5703125" style="76" customWidth="1"/>
    <col min="13" max="13" width="0.140625" style="76" hidden="1" customWidth="1"/>
    <col min="14" max="14" width="6.140625" style="76" hidden="1" customWidth="1"/>
    <col min="15" max="15" width="5.5703125" style="76" hidden="1" customWidth="1"/>
    <col min="16" max="16" width="9.140625" style="81"/>
    <col min="17" max="16384" width="9.140625" style="567"/>
  </cols>
  <sheetData>
    <row r="1" spans="1:15">
      <c r="G1" s="77"/>
      <c r="H1" s="78"/>
      <c r="I1" s="79"/>
      <c r="J1" s="565" t="s">
        <v>0</v>
      </c>
      <c r="K1" s="565"/>
      <c r="L1" s="565"/>
      <c r="M1" s="80"/>
      <c r="N1" s="565"/>
      <c r="O1" s="565"/>
    </row>
    <row r="2" spans="1:15">
      <c r="H2" s="78"/>
      <c r="I2" s="81"/>
      <c r="J2" s="565" t="s">
        <v>1</v>
      </c>
      <c r="K2" s="565"/>
      <c r="L2" s="565"/>
      <c r="M2" s="80"/>
      <c r="N2" s="565"/>
      <c r="O2" s="565"/>
    </row>
    <row r="3" spans="1:15">
      <c r="H3" s="82"/>
      <c r="I3" s="78"/>
      <c r="J3" s="565" t="s">
        <v>2</v>
      </c>
      <c r="K3" s="565"/>
      <c r="L3" s="565"/>
      <c r="M3" s="80"/>
      <c r="N3" s="565"/>
      <c r="O3" s="565"/>
    </row>
    <row r="4" spans="1:15">
      <c r="G4" s="83" t="s">
        <v>3</v>
      </c>
      <c r="H4" s="78"/>
      <c r="I4" s="81"/>
      <c r="J4" s="565" t="s">
        <v>4</v>
      </c>
      <c r="K4" s="565"/>
      <c r="L4" s="565"/>
      <c r="M4" s="80"/>
      <c r="N4" s="565"/>
      <c r="O4" s="565"/>
    </row>
    <row r="5" spans="1:15">
      <c r="H5" s="78"/>
      <c r="I5" s="81"/>
      <c r="J5" s="565" t="s">
        <v>417</v>
      </c>
      <c r="K5" s="565"/>
      <c r="L5" s="565"/>
      <c r="M5" s="80"/>
      <c r="N5" s="565"/>
      <c r="O5" s="565"/>
    </row>
    <row r="6" spans="1:15" ht="6" customHeight="1">
      <c r="H6" s="78"/>
      <c r="I6" s="81"/>
      <c r="J6" s="565"/>
      <c r="K6" s="565"/>
      <c r="L6" s="565"/>
      <c r="M6" s="80"/>
      <c r="N6" s="565"/>
      <c r="O6" s="565"/>
    </row>
    <row r="7" spans="1:15" ht="30" customHeight="1">
      <c r="A7" s="925" t="s">
        <v>487</v>
      </c>
      <c r="B7" s="925"/>
      <c r="C7" s="925"/>
      <c r="D7" s="925"/>
      <c r="E7" s="925"/>
      <c r="F7" s="925"/>
      <c r="G7" s="925"/>
      <c r="H7" s="925"/>
      <c r="I7" s="925"/>
      <c r="J7" s="925"/>
      <c r="K7" s="925"/>
      <c r="L7" s="925"/>
      <c r="M7" s="80"/>
    </row>
    <row r="8" spans="1:15" ht="11.25" customHeight="1">
      <c r="G8" s="84"/>
      <c r="H8" s="85"/>
      <c r="I8" s="85"/>
      <c r="J8" s="86"/>
      <c r="K8" s="86"/>
      <c r="L8" s="87"/>
      <c r="M8" s="80"/>
    </row>
    <row r="9" spans="1:15" ht="15.75" customHeight="1">
      <c r="A9" s="926" t="s">
        <v>5</v>
      </c>
      <c r="B9" s="926"/>
      <c r="C9" s="926"/>
      <c r="D9" s="926"/>
      <c r="E9" s="926"/>
      <c r="F9" s="926"/>
      <c r="G9" s="926"/>
      <c r="H9" s="926"/>
      <c r="I9" s="926"/>
      <c r="J9" s="926"/>
      <c r="K9" s="926"/>
      <c r="L9" s="926"/>
      <c r="M9" s="80"/>
    </row>
    <row r="10" spans="1:15">
      <c r="A10" s="927" t="s">
        <v>6</v>
      </c>
      <c r="B10" s="927"/>
      <c r="C10" s="927"/>
      <c r="D10" s="927"/>
      <c r="E10" s="927"/>
      <c r="F10" s="927"/>
      <c r="G10" s="927"/>
      <c r="H10" s="927"/>
      <c r="I10" s="927"/>
      <c r="J10" s="927"/>
      <c r="K10" s="927"/>
      <c r="L10" s="927"/>
      <c r="M10" s="80"/>
    </row>
    <row r="11" spans="1:15" ht="7.5" customHeight="1">
      <c r="A11" s="88"/>
      <c r="B11" s="565"/>
      <c r="C11" s="565"/>
      <c r="D11" s="565"/>
      <c r="E11" s="565"/>
      <c r="F11" s="565"/>
      <c r="G11" s="565"/>
      <c r="H11" s="565"/>
      <c r="I11" s="565"/>
      <c r="J11" s="565"/>
      <c r="K11" s="565"/>
      <c r="L11" s="565"/>
      <c r="M11" s="80"/>
    </row>
    <row r="12" spans="1:15" ht="15.75" customHeight="1">
      <c r="A12" s="88"/>
      <c r="B12" s="565"/>
      <c r="C12" s="565"/>
      <c r="D12" s="565"/>
      <c r="E12" s="565"/>
      <c r="F12" s="565"/>
      <c r="G12" s="928" t="s">
        <v>7</v>
      </c>
      <c r="H12" s="928"/>
      <c r="I12" s="928"/>
      <c r="J12" s="928"/>
      <c r="K12" s="928"/>
      <c r="L12" s="565"/>
      <c r="M12" s="80"/>
    </row>
    <row r="13" spans="1:15" ht="15.75" customHeight="1">
      <c r="A13" s="929" t="s">
        <v>488</v>
      </c>
      <c r="B13" s="929"/>
      <c r="C13" s="929"/>
      <c r="D13" s="929"/>
      <c r="E13" s="929"/>
      <c r="F13" s="929"/>
      <c r="G13" s="929"/>
      <c r="H13" s="929"/>
      <c r="I13" s="929"/>
      <c r="J13" s="929"/>
      <c r="K13" s="929"/>
      <c r="L13" s="929"/>
      <c r="M13" s="80"/>
    </row>
    <row r="14" spans="1:15" ht="12" customHeight="1">
      <c r="G14" s="930" t="s">
        <v>489</v>
      </c>
      <c r="H14" s="930"/>
      <c r="I14" s="930"/>
      <c r="J14" s="930"/>
      <c r="K14" s="930"/>
      <c r="M14" s="80"/>
    </row>
    <row r="15" spans="1:15">
      <c r="G15" s="931" t="s">
        <v>543</v>
      </c>
      <c r="H15" s="927"/>
      <c r="I15" s="927"/>
      <c r="J15" s="927"/>
      <c r="K15" s="927"/>
    </row>
    <row r="16" spans="1:15" ht="15.75" customHeight="1">
      <c r="B16" s="929" t="s">
        <v>8</v>
      </c>
      <c r="C16" s="929"/>
      <c r="D16" s="929"/>
      <c r="E16" s="929"/>
      <c r="F16" s="929"/>
      <c r="G16" s="929"/>
      <c r="H16" s="929"/>
      <c r="I16" s="929"/>
      <c r="J16" s="929"/>
      <c r="K16" s="929"/>
      <c r="L16" s="929"/>
    </row>
    <row r="17" spans="1:13" ht="7.5" customHeight="1"/>
    <row r="18" spans="1:13">
      <c r="G18" s="930" t="s">
        <v>490</v>
      </c>
      <c r="H18" s="930"/>
      <c r="I18" s="930"/>
      <c r="J18" s="930"/>
      <c r="K18" s="930"/>
    </row>
    <row r="19" spans="1:13">
      <c r="G19" s="932" t="s">
        <v>9</v>
      </c>
      <c r="H19" s="932"/>
      <c r="I19" s="932"/>
      <c r="J19" s="932"/>
      <c r="K19" s="932"/>
    </row>
    <row r="20" spans="1:13" ht="6.75" customHeight="1">
      <c r="G20" s="565"/>
      <c r="H20" s="565"/>
      <c r="I20" s="565"/>
      <c r="J20" s="565"/>
      <c r="K20" s="565"/>
    </row>
    <row r="21" spans="1:13">
      <c r="B21" s="81"/>
      <c r="C21" s="81"/>
      <c r="D21" s="81"/>
      <c r="E21" s="933" t="s">
        <v>10</v>
      </c>
      <c r="F21" s="933"/>
      <c r="G21" s="933"/>
      <c r="H21" s="933"/>
      <c r="I21" s="933"/>
      <c r="J21" s="933"/>
      <c r="K21" s="933"/>
      <c r="L21" s="81"/>
    </row>
    <row r="22" spans="1:13" ht="15" customHeight="1">
      <c r="A22" s="924" t="s">
        <v>11</v>
      </c>
      <c r="B22" s="924"/>
      <c r="C22" s="924"/>
      <c r="D22" s="924"/>
      <c r="E22" s="924"/>
      <c r="F22" s="924"/>
      <c r="G22" s="924"/>
      <c r="H22" s="924"/>
      <c r="I22" s="924"/>
      <c r="J22" s="924"/>
      <c r="K22" s="924"/>
      <c r="L22" s="924"/>
      <c r="M22" s="89"/>
    </row>
    <row r="23" spans="1:13">
      <c r="F23" s="76"/>
      <c r="J23" s="90"/>
      <c r="K23" s="91"/>
      <c r="L23" s="92" t="s">
        <v>12</v>
      </c>
      <c r="M23" s="89"/>
    </row>
    <row r="24" spans="1:13">
      <c r="F24" s="76"/>
      <c r="J24" s="93" t="s">
        <v>13</v>
      </c>
      <c r="K24" s="82"/>
      <c r="L24" s="94"/>
      <c r="M24" s="89"/>
    </row>
    <row r="25" spans="1:13">
      <c r="E25" s="565"/>
      <c r="F25" s="563"/>
      <c r="I25" s="95"/>
      <c r="J25" s="95"/>
      <c r="K25" s="96" t="s">
        <v>14</v>
      </c>
      <c r="L25" s="94"/>
      <c r="M25" s="89"/>
    </row>
    <row r="26" spans="1:13">
      <c r="A26" s="911" t="s">
        <v>15</v>
      </c>
      <c r="B26" s="911"/>
      <c r="C26" s="911"/>
      <c r="D26" s="911"/>
      <c r="E26" s="911"/>
      <c r="F26" s="911"/>
      <c r="G26" s="911"/>
      <c r="H26" s="911"/>
      <c r="I26" s="911"/>
      <c r="K26" s="96" t="s">
        <v>16</v>
      </c>
      <c r="L26" s="97" t="s">
        <v>17</v>
      </c>
      <c r="M26" s="89"/>
    </row>
    <row r="27" spans="1:13" ht="29.1" customHeight="1">
      <c r="A27" s="911" t="s">
        <v>494</v>
      </c>
      <c r="B27" s="911"/>
      <c r="C27" s="911"/>
      <c r="D27" s="911"/>
      <c r="E27" s="911"/>
      <c r="F27" s="911"/>
      <c r="G27" s="911"/>
      <c r="H27" s="911"/>
      <c r="I27" s="911"/>
      <c r="J27" s="561" t="s">
        <v>19</v>
      </c>
      <c r="K27" s="98" t="s">
        <v>20</v>
      </c>
      <c r="L27" s="94"/>
      <c r="M27" s="89"/>
    </row>
    <row r="28" spans="1:13">
      <c r="F28" s="76"/>
      <c r="G28" s="99" t="s">
        <v>21</v>
      </c>
      <c r="H28" s="100" t="s">
        <v>222</v>
      </c>
      <c r="I28" s="101"/>
      <c r="J28" s="102"/>
      <c r="K28" s="94"/>
      <c r="L28" s="94"/>
      <c r="M28" s="89"/>
    </row>
    <row r="29" spans="1:13">
      <c r="F29" s="76"/>
      <c r="G29" s="912" t="s">
        <v>23</v>
      </c>
      <c r="H29" s="912"/>
      <c r="I29" s="103" t="s">
        <v>24</v>
      </c>
      <c r="J29" s="104" t="s">
        <v>25</v>
      </c>
      <c r="K29" s="94" t="s">
        <v>25</v>
      </c>
      <c r="L29" s="94" t="s">
        <v>26</v>
      </c>
      <c r="M29" s="89"/>
    </row>
    <row r="30" spans="1:13">
      <c r="A30" s="913" t="s">
        <v>223</v>
      </c>
      <c r="B30" s="913"/>
      <c r="C30" s="913"/>
      <c r="D30" s="913"/>
      <c r="E30" s="913"/>
      <c r="F30" s="913"/>
      <c r="G30" s="913"/>
      <c r="H30" s="913"/>
      <c r="I30" s="913"/>
      <c r="J30" s="105"/>
      <c r="K30" s="105"/>
      <c r="L30" s="106" t="s">
        <v>28</v>
      </c>
      <c r="M30" s="107"/>
    </row>
    <row r="31" spans="1:13" ht="27" customHeight="1">
      <c r="A31" s="914" t="s">
        <v>29</v>
      </c>
      <c r="B31" s="915"/>
      <c r="C31" s="915"/>
      <c r="D31" s="915"/>
      <c r="E31" s="915"/>
      <c r="F31" s="915"/>
      <c r="G31" s="918" t="s">
        <v>30</v>
      </c>
      <c r="H31" s="920" t="s">
        <v>31</v>
      </c>
      <c r="I31" s="922" t="s">
        <v>32</v>
      </c>
      <c r="J31" s="923"/>
      <c r="K31" s="902" t="s">
        <v>33</v>
      </c>
      <c r="L31" s="904" t="s">
        <v>34</v>
      </c>
      <c r="M31" s="107"/>
    </row>
    <row r="32" spans="1:13" ht="58.5" customHeight="1">
      <c r="A32" s="916"/>
      <c r="B32" s="917"/>
      <c r="C32" s="917"/>
      <c r="D32" s="917"/>
      <c r="E32" s="917"/>
      <c r="F32" s="917"/>
      <c r="G32" s="919"/>
      <c r="H32" s="921"/>
      <c r="I32" s="108" t="s">
        <v>35</v>
      </c>
      <c r="J32" s="109" t="s">
        <v>36</v>
      </c>
      <c r="K32" s="903"/>
      <c r="L32" s="905"/>
    </row>
    <row r="33" spans="1:15">
      <c r="A33" s="906" t="s">
        <v>20</v>
      </c>
      <c r="B33" s="907"/>
      <c r="C33" s="907"/>
      <c r="D33" s="907"/>
      <c r="E33" s="907"/>
      <c r="F33" s="908"/>
      <c r="G33" s="110">
        <v>2</v>
      </c>
      <c r="H33" s="111">
        <v>3</v>
      </c>
      <c r="I33" s="112" t="s">
        <v>37</v>
      </c>
      <c r="J33" s="113" t="s">
        <v>38</v>
      </c>
      <c r="K33" s="114">
        <v>6</v>
      </c>
      <c r="L33" s="114">
        <v>7</v>
      </c>
    </row>
    <row r="34" spans="1:15">
      <c r="A34" s="115">
        <v>2</v>
      </c>
      <c r="B34" s="115"/>
      <c r="C34" s="116"/>
      <c r="D34" s="117"/>
      <c r="E34" s="115"/>
      <c r="F34" s="118"/>
      <c r="G34" s="117" t="s">
        <v>39</v>
      </c>
      <c r="H34" s="110">
        <v>1</v>
      </c>
      <c r="I34" s="119">
        <f>SUM(I35+I46+I65+I86+I93+I113+I139+I158+I168)</f>
        <v>13910</v>
      </c>
      <c r="J34" s="119">
        <f>SUM(J35+J46+J65+J86+J93+J113+J139+J158+J168)</f>
        <v>13910</v>
      </c>
      <c r="K34" s="120">
        <f>SUM(K35+K46+K65+K86+K93+K113+K139+K158+K168)</f>
        <v>13910</v>
      </c>
      <c r="L34" s="119">
        <f>SUM(L35+L46+L65+L86+L93+L113+L139+L158+L168)</f>
        <v>13910</v>
      </c>
      <c r="M34" s="121"/>
      <c r="N34" s="121"/>
      <c r="O34" s="121"/>
    </row>
    <row r="35" spans="1:15" ht="17.25" customHeight="1">
      <c r="A35" s="115">
        <v>2</v>
      </c>
      <c r="B35" s="122">
        <v>1</v>
      </c>
      <c r="C35" s="123"/>
      <c r="D35" s="124"/>
      <c r="E35" s="125"/>
      <c r="F35" s="126"/>
      <c r="G35" s="127" t="s">
        <v>40</v>
      </c>
      <c r="H35" s="110">
        <v>2</v>
      </c>
      <c r="I35" s="119">
        <f>SUM(I36+I42)</f>
        <v>13910</v>
      </c>
      <c r="J35" s="119">
        <f>SUM(J36+J42)</f>
        <v>13910</v>
      </c>
      <c r="K35" s="128">
        <f>SUM(K36+K42)</f>
        <v>13910</v>
      </c>
      <c r="L35" s="129">
        <f>SUM(L36+L42)</f>
        <v>13910</v>
      </c>
    </row>
    <row r="36" spans="1:15">
      <c r="A36" s="130">
        <v>2</v>
      </c>
      <c r="B36" s="130">
        <v>1</v>
      </c>
      <c r="C36" s="131">
        <v>1</v>
      </c>
      <c r="D36" s="132"/>
      <c r="E36" s="130"/>
      <c r="F36" s="133"/>
      <c r="G36" s="132" t="s">
        <v>41</v>
      </c>
      <c r="H36" s="110">
        <v>3</v>
      </c>
      <c r="I36" s="119">
        <f>SUM(I37)</f>
        <v>13711</v>
      </c>
      <c r="J36" s="119">
        <f>SUM(J37)</f>
        <v>13711</v>
      </c>
      <c r="K36" s="120">
        <f>SUM(K37)</f>
        <v>13711</v>
      </c>
      <c r="L36" s="119">
        <f>SUM(L37)</f>
        <v>13711</v>
      </c>
    </row>
    <row r="37" spans="1:15">
      <c r="A37" s="134">
        <v>2</v>
      </c>
      <c r="B37" s="130">
        <v>1</v>
      </c>
      <c r="C37" s="131">
        <v>1</v>
      </c>
      <c r="D37" s="132">
        <v>1</v>
      </c>
      <c r="E37" s="130"/>
      <c r="F37" s="133"/>
      <c r="G37" s="132" t="s">
        <v>41</v>
      </c>
      <c r="H37" s="110">
        <v>4</v>
      </c>
      <c r="I37" s="119">
        <f>SUM(I38+I40)</f>
        <v>13711</v>
      </c>
      <c r="J37" s="119">
        <f t="shared" ref="J37:L38" si="0">SUM(J38)</f>
        <v>13711</v>
      </c>
      <c r="K37" s="119">
        <f t="shared" si="0"/>
        <v>13711</v>
      </c>
      <c r="L37" s="119">
        <f t="shared" si="0"/>
        <v>13711</v>
      </c>
    </row>
    <row r="38" spans="1:15">
      <c r="A38" s="134">
        <v>2</v>
      </c>
      <c r="B38" s="130">
        <v>1</v>
      </c>
      <c r="C38" s="131">
        <v>1</v>
      </c>
      <c r="D38" s="132">
        <v>1</v>
      </c>
      <c r="E38" s="130">
        <v>1</v>
      </c>
      <c r="F38" s="133"/>
      <c r="G38" s="132" t="s">
        <v>42</v>
      </c>
      <c r="H38" s="110">
        <v>5</v>
      </c>
      <c r="I38" s="120">
        <f>SUM(I39)</f>
        <v>13711</v>
      </c>
      <c r="J38" s="120">
        <f t="shared" si="0"/>
        <v>13711</v>
      </c>
      <c r="K38" s="120">
        <f t="shared" si="0"/>
        <v>13711</v>
      </c>
      <c r="L38" s="120">
        <f t="shared" si="0"/>
        <v>13711</v>
      </c>
    </row>
    <row r="39" spans="1:15">
      <c r="A39" s="134">
        <v>2</v>
      </c>
      <c r="B39" s="130">
        <v>1</v>
      </c>
      <c r="C39" s="131">
        <v>1</v>
      </c>
      <c r="D39" s="132">
        <v>1</v>
      </c>
      <c r="E39" s="130">
        <v>1</v>
      </c>
      <c r="F39" s="133">
        <v>1</v>
      </c>
      <c r="G39" s="132" t="s">
        <v>42</v>
      </c>
      <c r="H39" s="110">
        <v>6</v>
      </c>
      <c r="I39" s="135">
        <v>13711</v>
      </c>
      <c r="J39" s="136">
        <v>13711</v>
      </c>
      <c r="K39" s="136">
        <v>13711</v>
      </c>
      <c r="L39" s="136">
        <v>13711</v>
      </c>
    </row>
    <row r="40" spans="1:15" hidden="1">
      <c r="A40" s="134">
        <v>2</v>
      </c>
      <c r="B40" s="130">
        <v>1</v>
      </c>
      <c r="C40" s="131">
        <v>1</v>
      </c>
      <c r="D40" s="132">
        <v>1</v>
      </c>
      <c r="E40" s="130">
        <v>2</v>
      </c>
      <c r="F40" s="133"/>
      <c r="G40" s="132" t="s">
        <v>43</v>
      </c>
      <c r="H40" s="110">
        <v>7</v>
      </c>
      <c r="I40" s="120">
        <f>I41</f>
        <v>0</v>
      </c>
      <c r="J40" s="120">
        <f>J41</f>
        <v>0</v>
      </c>
      <c r="K40" s="120">
        <f>K41</f>
        <v>0</v>
      </c>
      <c r="L40" s="120">
        <f>L41</f>
        <v>0</v>
      </c>
    </row>
    <row r="41" spans="1:15" hidden="1">
      <c r="A41" s="134">
        <v>2</v>
      </c>
      <c r="B41" s="130">
        <v>1</v>
      </c>
      <c r="C41" s="131">
        <v>1</v>
      </c>
      <c r="D41" s="132">
        <v>1</v>
      </c>
      <c r="E41" s="130">
        <v>2</v>
      </c>
      <c r="F41" s="133">
        <v>1</v>
      </c>
      <c r="G41" s="132" t="s">
        <v>43</v>
      </c>
      <c r="H41" s="110">
        <v>8</v>
      </c>
      <c r="I41" s="136">
        <v>0</v>
      </c>
      <c r="J41" s="137">
        <v>0</v>
      </c>
      <c r="K41" s="136">
        <v>0</v>
      </c>
      <c r="L41" s="137">
        <v>0</v>
      </c>
    </row>
    <row r="42" spans="1:15">
      <c r="A42" s="134">
        <v>2</v>
      </c>
      <c r="B42" s="130">
        <v>1</v>
      </c>
      <c r="C42" s="131">
        <v>2</v>
      </c>
      <c r="D42" s="132"/>
      <c r="E42" s="130"/>
      <c r="F42" s="133"/>
      <c r="G42" s="132" t="s">
        <v>44</v>
      </c>
      <c r="H42" s="110">
        <v>9</v>
      </c>
      <c r="I42" s="120">
        <f t="shared" ref="I42:L44" si="1">I43</f>
        <v>199</v>
      </c>
      <c r="J42" s="119">
        <f t="shared" si="1"/>
        <v>199</v>
      </c>
      <c r="K42" s="120">
        <f t="shared" si="1"/>
        <v>199</v>
      </c>
      <c r="L42" s="119">
        <f t="shared" si="1"/>
        <v>199</v>
      </c>
    </row>
    <row r="43" spans="1:15">
      <c r="A43" s="134">
        <v>2</v>
      </c>
      <c r="B43" s="130">
        <v>1</v>
      </c>
      <c r="C43" s="131">
        <v>2</v>
      </c>
      <c r="D43" s="132">
        <v>1</v>
      </c>
      <c r="E43" s="130"/>
      <c r="F43" s="133"/>
      <c r="G43" s="132" t="s">
        <v>44</v>
      </c>
      <c r="H43" s="110">
        <v>10</v>
      </c>
      <c r="I43" s="120">
        <f t="shared" si="1"/>
        <v>199</v>
      </c>
      <c r="J43" s="119">
        <f t="shared" si="1"/>
        <v>199</v>
      </c>
      <c r="K43" s="119">
        <f t="shared" si="1"/>
        <v>199</v>
      </c>
      <c r="L43" s="119">
        <f t="shared" si="1"/>
        <v>199</v>
      </c>
    </row>
    <row r="44" spans="1:15">
      <c r="A44" s="134">
        <v>2</v>
      </c>
      <c r="B44" s="130">
        <v>1</v>
      </c>
      <c r="C44" s="131">
        <v>2</v>
      </c>
      <c r="D44" s="132">
        <v>1</v>
      </c>
      <c r="E44" s="130">
        <v>1</v>
      </c>
      <c r="F44" s="133"/>
      <c r="G44" s="132" t="s">
        <v>44</v>
      </c>
      <c r="H44" s="110">
        <v>11</v>
      </c>
      <c r="I44" s="119">
        <f t="shared" si="1"/>
        <v>199</v>
      </c>
      <c r="J44" s="119">
        <f t="shared" si="1"/>
        <v>199</v>
      </c>
      <c r="K44" s="119">
        <f t="shared" si="1"/>
        <v>199</v>
      </c>
      <c r="L44" s="119">
        <f t="shared" si="1"/>
        <v>199</v>
      </c>
    </row>
    <row r="45" spans="1:15">
      <c r="A45" s="134">
        <v>2</v>
      </c>
      <c r="B45" s="130">
        <v>1</v>
      </c>
      <c r="C45" s="131">
        <v>2</v>
      </c>
      <c r="D45" s="132">
        <v>1</v>
      </c>
      <c r="E45" s="130">
        <v>1</v>
      </c>
      <c r="F45" s="133">
        <v>1</v>
      </c>
      <c r="G45" s="132" t="s">
        <v>44</v>
      </c>
      <c r="H45" s="110">
        <v>12</v>
      </c>
      <c r="I45" s="137">
        <v>199</v>
      </c>
      <c r="J45" s="136">
        <v>199</v>
      </c>
      <c r="K45" s="136">
        <v>199</v>
      </c>
      <c r="L45" s="136">
        <v>199</v>
      </c>
    </row>
    <row r="46" spans="1:15" hidden="1">
      <c r="A46" s="138">
        <v>2</v>
      </c>
      <c r="B46" s="139">
        <v>2</v>
      </c>
      <c r="C46" s="123"/>
      <c r="D46" s="124"/>
      <c r="E46" s="125"/>
      <c r="F46" s="126"/>
      <c r="G46" s="127" t="s">
        <v>45</v>
      </c>
      <c r="H46" s="110">
        <v>13</v>
      </c>
      <c r="I46" s="140">
        <f t="shared" ref="I46:L48" si="2">I47</f>
        <v>0</v>
      </c>
      <c r="J46" s="141">
        <f t="shared" si="2"/>
        <v>0</v>
      </c>
      <c r="K46" s="140">
        <f t="shared" si="2"/>
        <v>0</v>
      </c>
      <c r="L46" s="140">
        <f t="shared" si="2"/>
        <v>0</v>
      </c>
    </row>
    <row r="47" spans="1:15" hidden="1">
      <c r="A47" s="134">
        <v>2</v>
      </c>
      <c r="B47" s="130">
        <v>2</v>
      </c>
      <c r="C47" s="131">
        <v>1</v>
      </c>
      <c r="D47" s="132"/>
      <c r="E47" s="130"/>
      <c r="F47" s="133"/>
      <c r="G47" s="124" t="s">
        <v>45</v>
      </c>
      <c r="H47" s="110">
        <v>14</v>
      </c>
      <c r="I47" s="119">
        <f t="shared" si="2"/>
        <v>0</v>
      </c>
      <c r="J47" s="120">
        <f t="shared" si="2"/>
        <v>0</v>
      </c>
      <c r="K47" s="119">
        <f t="shared" si="2"/>
        <v>0</v>
      </c>
      <c r="L47" s="120">
        <f t="shared" si="2"/>
        <v>0</v>
      </c>
    </row>
    <row r="48" spans="1:15" hidden="1">
      <c r="A48" s="134">
        <v>2</v>
      </c>
      <c r="B48" s="130">
        <v>2</v>
      </c>
      <c r="C48" s="131">
        <v>1</v>
      </c>
      <c r="D48" s="132">
        <v>1</v>
      </c>
      <c r="E48" s="130"/>
      <c r="F48" s="133"/>
      <c r="G48" s="124" t="s">
        <v>45</v>
      </c>
      <c r="H48" s="110">
        <v>15</v>
      </c>
      <c r="I48" s="119">
        <f t="shared" si="2"/>
        <v>0</v>
      </c>
      <c r="J48" s="120">
        <f t="shared" si="2"/>
        <v>0</v>
      </c>
      <c r="K48" s="129">
        <f t="shared" si="2"/>
        <v>0</v>
      </c>
      <c r="L48" s="129">
        <f t="shared" si="2"/>
        <v>0</v>
      </c>
    </row>
    <row r="49" spans="1:12" hidden="1">
      <c r="A49" s="142">
        <v>2</v>
      </c>
      <c r="B49" s="143">
        <v>2</v>
      </c>
      <c r="C49" s="144">
        <v>1</v>
      </c>
      <c r="D49" s="145">
        <v>1</v>
      </c>
      <c r="E49" s="143">
        <v>1</v>
      </c>
      <c r="F49" s="146"/>
      <c r="G49" s="124" t="s">
        <v>45</v>
      </c>
      <c r="H49" s="110">
        <v>16</v>
      </c>
      <c r="I49" s="147">
        <f>SUM(I50:I64)</f>
        <v>0</v>
      </c>
      <c r="J49" s="147">
        <f>SUM(J50:J64)</f>
        <v>0</v>
      </c>
      <c r="K49" s="148">
        <f>SUM(K50:K64)</f>
        <v>0</v>
      </c>
      <c r="L49" s="148">
        <f>SUM(L50:L64)</f>
        <v>0</v>
      </c>
    </row>
    <row r="50" spans="1:12" hidden="1">
      <c r="A50" s="134">
        <v>2</v>
      </c>
      <c r="B50" s="130">
        <v>2</v>
      </c>
      <c r="C50" s="131">
        <v>1</v>
      </c>
      <c r="D50" s="132">
        <v>1</v>
      </c>
      <c r="E50" s="130">
        <v>1</v>
      </c>
      <c r="F50" s="149">
        <v>1</v>
      </c>
      <c r="G50" s="132" t="s">
        <v>46</v>
      </c>
      <c r="H50" s="110">
        <v>17</v>
      </c>
      <c r="I50" s="136">
        <v>0</v>
      </c>
      <c r="J50" s="136">
        <v>0</v>
      </c>
      <c r="K50" s="136">
        <v>0</v>
      </c>
      <c r="L50" s="136">
        <v>0</v>
      </c>
    </row>
    <row r="51" spans="1:12" ht="25.5" hidden="1" customHeight="1">
      <c r="A51" s="134">
        <v>2</v>
      </c>
      <c r="B51" s="130">
        <v>2</v>
      </c>
      <c r="C51" s="131">
        <v>1</v>
      </c>
      <c r="D51" s="132">
        <v>1</v>
      </c>
      <c r="E51" s="130">
        <v>1</v>
      </c>
      <c r="F51" s="133">
        <v>2</v>
      </c>
      <c r="G51" s="132" t="s">
        <v>47</v>
      </c>
      <c r="H51" s="110">
        <v>18</v>
      </c>
      <c r="I51" s="136">
        <v>0</v>
      </c>
      <c r="J51" s="136">
        <v>0</v>
      </c>
      <c r="K51" s="136">
        <v>0</v>
      </c>
      <c r="L51" s="136">
        <v>0</v>
      </c>
    </row>
    <row r="52" spans="1:12" ht="25.5" hidden="1" customHeight="1">
      <c r="A52" s="134">
        <v>2</v>
      </c>
      <c r="B52" s="130">
        <v>2</v>
      </c>
      <c r="C52" s="131">
        <v>1</v>
      </c>
      <c r="D52" s="132">
        <v>1</v>
      </c>
      <c r="E52" s="130">
        <v>1</v>
      </c>
      <c r="F52" s="133">
        <v>5</v>
      </c>
      <c r="G52" s="132" t="s">
        <v>48</v>
      </c>
      <c r="H52" s="110">
        <v>19</v>
      </c>
      <c r="I52" s="136">
        <v>0</v>
      </c>
      <c r="J52" s="136">
        <v>0</v>
      </c>
      <c r="K52" s="136">
        <v>0</v>
      </c>
      <c r="L52" s="136">
        <v>0</v>
      </c>
    </row>
    <row r="53" spans="1:12" ht="25.5" hidden="1" customHeight="1">
      <c r="A53" s="134">
        <v>2</v>
      </c>
      <c r="B53" s="130">
        <v>2</v>
      </c>
      <c r="C53" s="131">
        <v>1</v>
      </c>
      <c r="D53" s="132">
        <v>1</v>
      </c>
      <c r="E53" s="130">
        <v>1</v>
      </c>
      <c r="F53" s="133">
        <v>6</v>
      </c>
      <c r="G53" s="132" t="s">
        <v>49</v>
      </c>
      <c r="H53" s="110">
        <v>20</v>
      </c>
      <c r="I53" s="136">
        <v>0</v>
      </c>
      <c r="J53" s="136">
        <v>0</v>
      </c>
      <c r="K53" s="136">
        <v>0</v>
      </c>
      <c r="L53" s="136">
        <v>0</v>
      </c>
    </row>
    <row r="54" spans="1:12" ht="25.5" hidden="1" customHeight="1">
      <c r="A54" s="150">
        <v>2</v>
      </c>
      <c r="B54" s="125">
        <v>2</v>
      </c>
      <c r="C54" s="123">
        <v>1</v>
      </c>
      <c r="D54" s="124">
        <v>1</v>
      </c>
      <c r="E54" s="125">
        <v>1</v>
      </c>
      <c r="F54" s="126">
        <v>7</v>
      </c>
      <c r="G54" s="124" t="s">
        <v>50</v>
      </c>
      <c r="H54" s="110">
        <v>21</v>
      </c>
      <c r="I54" s="136">
        <v>0</v>
      </c>
      <c r="J54" s="136">
        <v>0</v>
      </c>
      <c r="K54" s="136">
        <v>0</v>
      </c>
      <c r="L54" s="136">
        <v>0</v>
      </c>
    </row>
    <row r="55" spans="1:12" hidden="1">
      <c r="A55" s="134">
        <v>2</v>
      </c>
      <c r="B55" s="130">
        <v>2</v>
      </c>
      <c r="C55" s="131">
        <v>1</v>
      </c>
      <c r="D55" s="132">
        <v>1</v>
      </c>
      <c r="E55" s="130">
        <v>1</v>
      </c>
      <c r="F55" s="133">
        <v>11</v>
      </c>
      <c r="G55" s="132" t="s">
        <v>51</v>
      </c>
      <c r="H55" s="110">
        <v>22</v>
      </c>
      <c r="I55" s="137">
        <v>0</v>
      </c>
      <c r="J55" s="136">
        <v>0</v>
      </c>
      <c r="K55" s="136">
        <v>0</v>
      </c>
      <c r="L55" s="136">
        <v>0</v>
      </c>
    </row>
    <row r="56" spans="1:12" ht="25.5" hidden="1" customHeight="1">
      <c r="A56" s="142">
        <v>2</v>
      </c>
      <c r="B56" s="151">
        <v>2</v>
      </c>
      <c r="C56" s="152">
        <v>1</v>
      </c>
      <c r="D56" s="152">
        <v>1</v>
      </c>
      <c r="E56" s="152">
        <v>1</v>
      </c>
      <c r="F56" s="153">
        <v>12</v>
      </c>
      <c r="G56" s="154" t="s">
        <v>52</v>
      </c>
      <c r="H56" s="110">
        <v>23</v>
      </c>
      <c r="I56" s="155">
        <v>0</v>
      </c>
      <c r="J56" s="136">
        <v>0</v>
      </c>
      <c r="K56" s="136">
        <v>0</v>
      </c>
      <c r="L56" s="136">
        <v>0</v>
      </c>
    </row>
    <row r="57" spans="1:12" ht="25.5" hidden="1" customHeight="1">
      <c r="A57" s="134">
        <v>2</v>
      </c>
      <c r="B57" s="130">
        <v>2</v>
      </c>
      <c r="C57" s="131">
        <v>1</v>
      </c>
      <c r="D57" s="131">
        <v>1</v>
      </c>
      <c r="E57" s="131">
        <v>1</v>
      </c>
      <c r="F57" s="133">
        <v>14</v>
      </c>
      <c r="G57" s="156" t="s">
        <v>53</v>
      </c>
      <c r="H57" s="110">
        <v>24</v>
      </c>
      <c r="I57" s="137">
        <v>0</v>
      </c>
      <c r="J57" s="137">
        <v>0</v>
      </c>
      <c r="K57" s="137">
        <v>0</v>
      </c>
      <c r="L57" s="137">
        <v>0</v>
      </c>
    </row>
    <row r="58" spans="1:12" ht="25.5" hidden="1" customHeight="1">
      <c r="A58" s="134">
        <v>2</v>
      </c>
      <c r="B58" s="130">
        <v>2</v>
      </c>
      <c r="C58" s="131">
        <v>1</v>
      </c>
      <c r="D58" s="131">
        <v>1</v>
      </c>
      <c r="E58" s="131">
        <v>1</v>
      </c>
      <c r="F58" s="133">
        <v>15</v>
      </c>
      <c r="G58" s="132" t="s">
        <v>54</v>
      </c>
      <c r="H58" s="110">
        <v>25</v>
      </c>
      <c r="I58" s="137">
        <v>0</v>
      </c>
      <c r="J58" s="136">
        <v>0</v>
      </c>
      <c r="K58" s="136">
        <v>0</v>
      </c>
      <c r="L58" s="136">
        <v>0</v>
      </c>
    </row>
    <row r="59" spans="1:12" hidden="1">
      <c r="A59" s="134">
        <v>2</v>
      </c>
      <c r="B59" s="130">
        <v>2</v>
      </c>
      <c r="C59" s="131">
        <v>1</v>
      </c>
      <c r="D59" s="131">
        <v>1</v>
      </c>
      <c r="E59" s="131">
        <v>1</v>
      </c>
      <c r="F59" s="133">
        <v>16</v>
      </c>
      <c r="G59" s="132" t="s">
        <v>55</v>
      </c>
      <c r="H59" s="110">
        <v>26</v>
      </c>
      <c r="I59" s="137">
        <v>0</v>
      </c>
      <c r="J59" s="136">
        <v>0</v>
      </c>
      <c r="K59" s="136">
        <v>0</v>
      </c>
      <c r="L59" s="136">
        <v>0</v>
      </c>
    </row>
    <row r="60" spans="1:12" ht="25.5" hidden="1" customHeight="1">
      <c r="A60" s="134">
        <v>2</v>
      </c>
      <c r="B60" s="130">
        <v>2</v>
      </c>
      <c r="C60" s="131">
        <v>1</v>
      </c>
      <c r="D60" s="131">
        <v>1</v>
      </c>
      <c r="E60" s="131">
        <v>1</v>
      </c>
      <c r="F60" s="133">
        <v>17</v>
      </c>
      <c r="G60" s="132" t="s">
        <v>56</v>
      </c>
      <c r="H60" s="110">
        <v>27</v>
      </c>
      <c r="I60" s="137">
        <v>0</v>
      </c>
      <c r="J60" s="137">
        <v>0</v>
      </c>
      <c r="K60" s="137">
        <v>0</v>
      </c>
      <c r="L60" s="137">
        <v>0</v>
      </c>
    </row>
    <row r="61" spans="1:12" hidden="1">
      <c r="A61" s="134">
        <v>2</v>
      </c>
      <c r="B61" s="130">
        <v>2</v>
      </c>
      <c r="C61" s="131">
        <v>1</v>
      </c>
      <c r="D61" s="131">
        <v>1</v>
      </c>
      <c r="E61" s="131">
        <v>1</v>
      </c>
      <c r="F61" s="133">
        <v>20</v>
      </c>
      <c r="G61" s="132" t="s">
        <v>57</v>
      </c>
      <c r="H61" s="110">
        <v>28</v>
      </c>
      <c r="I61" s="137">
        <v>0</v>
      </c>
      <c r="J61" s="136">
        <v>0</v>
      </c>
      <c r="K61" s="136">
        <v>0</v>
      </c>
      <c r="L61" s="136">
        <v>0</v>
      </c>
    </row>
    <row r="62" spans="1:12" ht="25.5" hidden="1" customHeight="1">
      <c r="A62" s="134">
        <v>2</v>
      </c>
      <c r="B62" s="130">
        <v>2</v>
      </c>
      <c r="C62" s="131">
        <v>1</v>
      </c>
      <c r="D62" s="131">
        <v>1</v>
      </c>
      <c r="E62" s="131">
        <v>1</v>
      </c>
      <c r="F62" s="133">
        <v>21</v>
      </c>
      <c r="G62" s="132" t="s">
        <v>58</v>
      </c>
      <c r="H62" s="110">
        <v>29</v>
      </c>
      <c r="I62" s="137">
        <v>0</v>
      </c>
      <c r="J62" s="136">
        <v>0</v>
      </c>
      <c r="K62" s="136">
        <v>0</v>
      </c>
      <c r="L62" s="136">
        <v>0</v>
      </c>
    </row>
    <row r="63" spans="1:12" hidden="1">
      <c r="A63" s="134">
        <v>2</v>
      </c>
      <c r="B63" s="130">
        <v>2</v>
      </c>
      <c r="C63" s="131">
        <v>1</v>
      </c>
      <c r="D63" s="131">
        <v>1</v>
      </c>
      <c r="E63" s="131">
        <v>1</v>
      </c>
      <c r="F63" s="133">
        <v>22</v>
      </c>
      <c r="G63" s="132" t="s">
        <v>59</v>
      </c>
      <c r="H63" s="110">
        <v>30</v>
      </c>
      <c r="I63" s="137">
        <v>0</v>
      </c>
      <c r="J63" s="136">
        <v>0</v>
      </c>
      <c r="K63" s="136">
        <v>0</v>
      </c>
      <c r="L63" s="136">
        <v>0</v>
      </c>
    </row>
    <row r="64" spans="1:12" hidden="1">
      <c r="A64" s="134">
        <v>2</v>
      </c>
      <c r="B64" s="130">
        <v>2</v>
      </c>
      <c r="C64" s="131">
        <v>1</v>
      </c>
      <c r="D64" s="131">
        <v>1</v>
      </c>
      <c r="E64" s="131">
        <v>1</v>
      </c>
      <c r="F64" s="133">
        <v>30</v>
      </c>
      <c r="G64" s="132" t="s">
        <v>60</v>
      </c>
      <c r="H64" s="110">
        <v>31</v>
      </c>
      <c r="I64" s="137">
        <v>0</v>
      </c>
      <c r="J64" s="136">
        <v>0</v>
      </c>
      <c r="K64" s="136">
        <v>0</v>
      </c>
      <c r="L64" s="136">
        <v>0</v>
      </c>
    </row>
    <row r="65" spans="1:15" hidden="1">
      <c r="A65" s="157">
        <v>2</v>
      </c>
      <c r="B65" s="158">
        <v>3</v>
      </c>
      <c r="C65" s="122"/>
      <c r="D65" s="123"/>
      <c r="E65" s="123"/>
      <c r="F65" s="126"/>
      <c r="G65" s="159" t="s">
        <v>61</v>
      </c>
      <c r="H65" s="110">
        <v>32</v>
      </c>
      <c r="I65" s="140">
        <f>I66+I82</f>
        <v>0</v>
      </c>
      <c r="J65" s="140">
        <f>J66+J82</f>
        <v>0</v>
      </c>
      <c r="K65" s="140">
        <f>K66+K82</f>
        <v>0</v>
      </c>
      <c r="L65" s="140">
        <f>L66+L82</f>
        <v>0</v>
      </c>
    </row>
    <row r="66" spans="1:15" hidden="1">
      <c r="A66" s="134">
        <v>2</v>
      </c>
      <c r="B66" s="130">
        <v>3</v>
      </c>
      <c r="C66" s="131">
        <v>1</v>
      </c>
      <c r="D66" s="131"/>
      <c r="E66" s="131"/>
      <c r="F66" s="133"/>
      <c r="G66" s="132" t="s">
        <v>62</v>
      </c>
      <c r="H66" s="110">
        <v>33</v>
      </c>
      <c r="I66" s="119">
        <f>SUM(I67+I72+I77)</f>
        <v>0</v>
      </c>
      <c r="J66" s="160">
        <f>SUM(J67+J72+J77)</f>
        <v>0</v>
      </c>
      <c r="K66" s="120">
        <f>SUM(K67+K72+K77)</f>
        <v>0</v>
      </c>
      <c r="L66" s="119">
        <f>SUM(L67+L72+L77)</f>
        <v>0</v>
      </c>
    </row>
    <row r="67" spans="1:15" hidden="1">
      <c r="A67" s="134">
        <v>2</v>
      </c>
      <c r="B67" s="130">
        <v>3</v>
      </c>
      <c r="C67" s="131">
        <v>1</v>
      </c>
      <c r="D67" s="131">
        <v>1</v>
      </c>
      <c r="E67" s="131"/>
      <c r="F67" s="133"/>
      <c r="G67" s="132" t="s">
        <v>63</v>
      </c>
      <c r="H67" s="110">
        <v>34</v>
      </c>
      <c r="I67" s="119">
        <f>I68</f>
        <v>0</v>
      </c>
      <c r="J67" s="160">
        <f>J68</f>
        <v>0</v>
      </c>
      <c r="K67" s="120">
        <f>K68</f>
        <v>0</v>
      </c>
      <c r="L67" s="119">
        <f>L68</f>
        <v>0</v>
      </c>
    </row>
    <row r="68" spans="1:15" hidden="1">
      <c r="A68" s="134">
        <v>2</v>
      </c>
      <c r="B68" s="130">
        <v>3</v>
      </c>
      <c r="C68" s="131">
        <v>1</v>
      </c>
      <c r="D68" s="131">
        <v>1</v>
      </c>
      <c r="E68" s="131">
        <v>1</v>
      </c>
      <c r="F68" s="133"/>
      <c r="G68" s="132" t="s">
        <v>63</v>
      </c>
      <c r="H68" s="110">
        <v>35</v>
      </c>
      <c r="I68" s="119">
        <f>SUM(I69:I71)</f>
        <v>0</v>
      </c>
      <c r="J68" s="160">
        <f>SUM(J69:J71)</f>
        <v>0</v>
      </c>
      <c r="K68" s="120">
        <f>SUM(K69:K71)</f>
        <v>0</v>
      </c>
      <c r="L68" s="119">
        <f>SUM(L69:L71)</f>
        <v>0</v>
      </c>
    </row>
    <row r="69" spans="1:15" ht="25.5" hidden="1" customHeight="1">
      <c r="A69" s="134">
        <v>2</v>
      </c>
      <c r="B69" s="130">
        <v>3</v>
      </c>
      <c r="C69" s="131">
        <v>1</v>
      </c>
      <c r="D69" s="131">
        <v>1</v>
      </c>
      <c r="E69" s="131">
        <v>1</v>
      </c>
      <c r="F69" s="133">
        <v>1</v>
      </c>
      <c r="G69" s="132" t="s">
        <v>64</v>
      </c>
      <c r="H69" s="110">
        <v>36</v>
      </c>
      <c r="I69" s="137">
        <v>0</v>
      </c>
      <c r="J69" s="137">
        <v>0</v>
      </c>
      <c r="K69" s="137">
        <v>0</v>
      </c>
      <c r="L69" s="137">
        <v>0</v>
      </c>
      <c r="M69" s="161"/>
      <c r="N69" s="161"/>
      <c r="O69" s="161"/>
    </row>
    <row r="70" spans="1:15" ht="25.5" hidden="1" customHeight="1">
      <c r="A70" s="134">
        <v>2</v>
      </c>
      <c r="B70" s="125">
        <v>3</v>
      </c>
      <c r="C70" s="123">
        <v>1</v>
      </c>
      <c r="D70" s="123">
        <v>1</v>
      </c>
      <c r="E70" s="123">
        <v>1</v>
      </c>
      <c r="F70" s="126">
        <v>2</v>
      </c>
      <c r="G70" s="124" t="s">
        <v>65</v>
      </c>
      <c r="H70" s="110">
        <v>37</v>
      </c>
      <c r="I70" s="135">
        <v>0</v>
      </c>
      <c r="J70" s="135">
        <v>0</v>
      </c>
      <c r="K70" s="135">
        <v>0</v>
      </c>
      <c r="L70" s="135">
        <v>0</v>
      </c>
    </row>
    <row r="71" spans="1:15" hidden="1">
      <c r="A71" s="130">
        <v>2</v>
      </c>
      <c r="B71" s="131">
        <v>3</v>
      </c>
      <c r="C71" s="131">
        <v>1</v>
      </c>
      <c r="D71" s="131">
        <v>1</v>
      </c>
      <c r="E71" s="131">
        <v>1</v>
      </c>
      <c r="F71" s="133">
        <v>3</v>
      </c>
      <c r="G71" s="132" t="s">
        <v>66</v>
      </c>
      <c r="H71" s="110">
        <v>38</v>
      </c>
      <c r="I71" s="137">
        <v>0</v>
      </c>
      <c r="J71" s="137">
        <v>0</v>
      </c>
      <c r="K71" s="137">
        <v>0</v>
      </c>
      <c r="L71" s="137">
        <v>0</v>
      </c>
    </row>
    <row r="72" spans="1:15" ht="25.5" hidden="1" customHeight="1">
      <c r="A72" s="125">
        <v>2</v>
      </c>
      <c r="B72" s="123">
        <v>3</v>
      </c>
      <c r="C72" s="123">
        <v>1</v>
      </c>
      <c r="D72" s="123">
        <v>2</v>
      </c>
      <c r="E72" s="123"/>
      <c r="F72" s="126"/>
      <c r="G72" s="124" t="s">
        <v>67</v>
      </c>
      <c r="H72" s="110">
        <v>39</v>
      </c>
      <c r="I72" s="140">
        <f>I73</f>
        <v>0</v>
      </c>
      <c r="J72" s="162">
        <f>J73</f>
        <v>0</v>
      </c>
      <c r="K72" s="141">
        <f>K73</f>
        <v>0</v>
      </c>
      <c r="L72" s="141">
        <f>L73</f>
        <v>0</v>
      </c>
    </row>
    <row r="73" spans="1:15" ht="25.5" hidden="1" customHeight="1">
      <c r="A73" s="143">
        <v>2</v>
      </c>
      <c r="B73" s="144">
        <v>3</v>
      </c>
      <c r="C73" s="144">
        <v>1</v>
      </c>
      <c r="D73" s="144">
        <v>2</v>
      </c>
      <c r="E73" s="144">
        <v>1</v>
      </c>
      <c r="F73" s="146"/>
      <c r="G73" s="124" t="s">
        <v>67</v>
      </c>
      <c r="H73" s="110">
        <v>40</v>
      </c>
      <c r="I73" s="129">
        <f>SUM(I74:I76)</f>
        <v>0</v>
      </c>
      <c r="J73" s="163">
        <f>SUM(J74:J76)</f>
        <v>0</v>
      </c>
      <c r="K73" s="128">
        <f>SUM(K74:K76)</f>
        <v>0</v>
      </c>
      <c r="L73" s="120">
        <f>SUM(L74:L76)</f>
        <v>0</v>
      </c>
    </row>
    <row r="74" spans="1:15" ht="25.5" hidden="1" customHeight="1">
      <c r="A74" s="130">
        <v>2</v>
      </c>
      <c r="B74" s="131">
        <v>3</v>
      </c>
      <c r="C74" s="131">
        <v>1</v>
      </c>
      <c r="D74" s="131">
        <v>2</v>
      </c>
      <c r="E74" s="131">
        <v>1</v>
      </c>
      <c r="F74" s="133">
        <v>1</v>
      </c>
      <c r="G74" s="134" t="s">
        <v>64</v>
      </c>
      <c r="H74" s="110">
        <v>41</v>
      </c>
      <c r="I74" s="137">
        <v>0</v>
      </c>
      <c r="J74" s="137">
        <v>0</v>
      </c>
      <c r="K74" s="137">
        <v>0</v>
      </c>
      <c r="L74" s="137">
        <v>0</v>
      </c>
      <c r="M74" s="161"/>
      <c r="N74" s="161"/>
      <c r="O74" s="161"/>
    </row>
    <row r="75" spans="1:15" ht="25.5" hidden="1" customHeight="1">
      <c r="A75" s="130">
        <v>2</v>
      </c>
      <c r="B75" s="131">
        <v>3</v>
      </c>
      <c r="C75" s="131">
        <v>1</v>
      </c>
      <c r="D75" s="131">
        <v>2</v>
      </c>
      <c r="E75" s="131">
        <v>1</v>
      </c>
      <c r="F75" s="133">
        <v>2</v>
      </c>
      <c r="G75" s="134" t="s">
        <v>65</v>
      </c>
      <c r="H75" s="110">
        <v>42</v>
      </c>
      <c r="I75" s="137">
        <v>0</v>
      </c>
      <c r="J75" s="137">
        <v>0</v>
      </c>
      <c r="K75" s="137">
        <v>0</v>
      </c>
      <c r="L75" s="137">
        <v>0</v>
      </c>
    </row>
    <row r="76" spans="1:15" hidden="1">
      <c r="A76" s="130">
        <v>2</v>
      </c>
      <c r="B76" s="131">
        <v>3</v>
      </c>
      <c r="C76" s="131">
        <v>1</v>
      </c>
      <c r="D76" s="131">
        <v>2</v>
      </c>
      <c r="E76" s="131">
        <v>1</v>
      </c>
      <c r="F76" s="133">
        <v>3</v>
      </c>
      <c r="G76" s="134" t="s">
        <v>66</v>
      </c>
      <c r="H76" s="110">
        <v>43</v>
      </c>
      <c r="I76" s="137">
        <v>0</v>
      </c>
      <c r="J76" s="137">
        <v>0</v>
      </c>
      <c r="K76" s="137">
        <v>0</v>
      </c>
      <c r="L76" s="137">
        <v>0</v>
      </c>
    </row>
    <row r="77" spans="1:15" ht="25.5" hidden="1" customHeight="1">
      <c r="A77" s="130">
        <v>2</v>
      </c>
      <c r="B77" s="131">
        <v>3</v>
      </c>
      <c r="C77" s="131">
        <v>1</v>
      </c>
      <c r="D77" s="131">
        <v>3</v>
      </c>
      <c r="E77" s="131"/>
      <c r="F77" s="133"/>
      <c r="G77" s="134" t="s">
        <v>419</v>
      </c>
      <c r="H77" s="110">
        <v>44</v>
      </c>
      <c r="I77" s="119">
        <f>I78</f>
        <v>0</v>
      </c>
      <c r="J77" s="160">
        <f>J78</f>
        <v>0</v>
      </c>
      <c r="K77" s="120">
        <f>K78</f>
        <v>0</v>
      </c>
      <c r="L77" s="120">
        <f>L78</f>
        <v>0</v>
      </c>
    </row>
    <row r="78" spans="1:15" ht="25.5" hidden="1" customHeight="1">
      <c r="A78" s="130">
        <v>2</v>
      </c>
      <c r="B78" s="131">
        <v>3</v>
      </c>
      <c r="C78" s="131">
        <v>1</v>
      </c>
      <c r="D78" s="131">
        <v>3</v>
      </c>
      <c r="E78" s="131">
        <v>1</v>
      </c>
      <c r="F78" s="133"/>
      <c r="G78" s="134" t="s">
        <v>420</v>
      </c>
      <c r="H78" s="110">
        <v>45</v>
      </c>
      <c r="I78" s="119">
        <f>SUM(I79:I81)</f>
        <v>0</v>
      </c>
      <c r="J78" s="160">
        <f>SUM(J79:J81)</f>
        <v>0</v>
      </c>
      <c r="K78" s="120">
        <f>SUM(K79:K81)</f>
        <v>0</v>
      </c>
      <c r="L78" s="120">
        <f>SUM(L79:L81)</f>
        <v>0</v>
      </c>
    </row>
    <row r="79" spans="1:15" hidden="1">
      <c r="A79" s="125">
        <v>2</v>
      </c>
      <c r="B79" s="123">
        <v>3</v>
      </c>
      <c r="C79" s="123">
        <v>1</v>
      </c>
      <c r="D79" s="123">
        <v>3</v>
      </c>
      <c r="E79" s="123">
        <v>1</v>
      </c>
      <c r="F79" s="126">
        <v>1</v>
      </c>
      <c r="G79" s="150" t="s">
        <v>68</v>
      </c>
      <c r="H79" s="110">
        <v>46</v>
      </c>
      <c r="I79" s="135">
        <v>0</v>
      </c>
      <c r="J79" s="135">
        <v>0</v>
      </c>
      <c r="K79" s="135">
        <v>0</v>
      </c>
      <c r="L79" s="135">
        <v>0</v>
      </c>
    </row>
    <row r="80" spans="1:15" hidden="1">
      <c r="A80" s="130">
        <v>2</v>
      </c>
      <c r="B80" s="131">
        <v>3</v>
      </c>
      <c r="C80" s="131">
        <v>1</v>
      </c>
      <c r="D80" s="131">
        <v>3</v>
      </c>
      <c r="E80" s="131">
        <v>1</v>
      </c>
      <c r="F80" s="133">
        <v>2</v>
      </c>
      <c r="G80" s="134" t="s">
        <v>69</v>
      </c>
      <c r="H80" s="110">
        <v>47</v>
      </c>
      <c r="I80" s="137">
        <v>0</v>
      </c>
      <c r="J80" s="137">
        <v>0</v>
      </c>
      <c r="K80" s="137">
        <v>0</v>
      </c>
      <c r="L80" s="137">
        <v>0</v>
      </c>
    </row>
    <row r="81" spans="1:12" hidden="1">
      <c r="A81" s="125">
        <v>2</v>
      </c>
      <c r="B81" s="123">
        <v>3</v>
      </c>
      <c r="C81" s="123">
        <v>1</v>
      </c>
      <c r="D81" s="123">
        <v>3</v>
      </c>
      <c r="E81" s="123">
        <v>1</v>
      </c>
      <c r="F81" s="126">
        <v>3</v>
      </c>
      <c r="G81" s="150" t="s">
        <v>70</v>
      </c>
      <c r="H81" s="110">
        <v>48</v>
      </c>
      <c r="I81" s="135">
        <v>0</v>
      </c>
      <c r="J81" s="135">
        <v>0</v>
      </c>
      <c r="K81" s="135">
        <v>0</v>
      </c>
      <c r="L81" s="135">
        <v>0</v>
      </c>
    </row>
    <row r="82" spans="1:12" hidden="1">
      <c r="A82" s="125">
        <v>2</v>
      </c>
      <c r="B82" s="123">
        <v>3</v>
      </c>
      <c r="C82" s="123">
        <v>2</v>
      </c>
      <c r="D82" s="123"/>
      <c r="E82" s="123"/>
      <c r="F82" s="126"/>
      <c r="G82" s="150" t="s">
        <v>71</v>
      </c>
      <c r="H82" s="110">
        <v>49</v>
      </c>
      <c r="I82" s="119">
        <f t="shared" ref="I82:L83" si="3">I83</f>
        <v>0</v>
      </c>
      <c r="J82" s="119">
        <f t="shared" si="3"/>
        <v>0</v>
      </c>
      <c r="K82" s="119">
        <f t="shared" si="3"/>
        <v>0</v>
      </c>
      <c r="L82" s="119">
        <f t="shared" si="3"/>
        <v>0</v>
      </c>
    </row>
    <row r="83" spans="1:12" hidden="1">
      <c r="A83" s="125">
        <v>2</v>
      </c>
      <c r="B83" s="123">
        <v>3</v>
      </c>
      <c r="C83" s="123">
        <v>2</v>
      </c>
      <c r="D83" s="123">
        <v>1</v>
      </c>
      <c r="E83" s="123"/>
      <c r="F83" s="126"/>
      <c r="G83" s="150" t="s">
        <v>71</v>
      </c>
      <c r="H83" s="110">
        <v>50</v>
      </c>
      <c r="I83" s="119">
        <f t="shared" si="3"/>
        <v>0</v>
      </c>
      <c r="J83" s="119">
        <f t="shared" si="3"/>
        <v>0</v>
      </c>
      <c r="K83" s="119">
        <f t="shared" si="3"/>
        <v>0</v>
      </c>
      <c r="L83" s="119">
        <f t="shared" si="3"/>
        <v>0</v>
      </c>
    </row>
    <row r="84" spans="1:12" hidden="1">
      <c r="A84" s="125">
        <v>2</v>
      </c>
      <c r="B84" s="123">
        <v>3</v>
      </c>
      <c r="C84" s="123">
        <v>2</v>
      </c>
      <c r="D84" s="123">
        <v>1</v>
      </c>
      <c r="E84" s="123">
        <v>1</v>
      </c>
      <c r="F84" s="126"/>
      <c r="G84" s="150" t="s">
        <v>71</v>
      </c>
      <c r="H84" s="110">
        <v>51</v>
      </c>
      <c r="I84" s="119">
        <f>SUM(I85)</f>
        <v>0</v>
      </c>
      <c r="J84" s="119">
        <f>SUM(J85)</f>
        <v>0</v>
      </c>
      <c r="K84" s="119">
        <f>SUM(K85)</f>
        <v>0</v>
      </c>
      <c r="L84" s="119">
        <f>SUM(L85)</f>
        <v>0</v>
      </c>
    </row>
    <row r="85" spans="1:12" hidden="1">
      <c r="A85" s="125">
        <v>2</v>
      </c>
      <c r="B85" s="123">
        <v>3</v>
      </c>
      <c r="C85" s="123">
        <v>2</v>
      </c>
      <c r="D85" s="123">
        <v>1</v>
      </c>
      <c r="E85" s="123">
        <v>1</v>
      </c>
      <c r="F85" s="126">
        <v>1</v>
      </c>
      <c r="G85" s="150" t="s">
        <v>71</v>
      </c>
      <c r="H85" s="110">
        <v>52</v>
      </c>
      <c r="I85" s="137">
        <v>0</v>
      </c>
      <c r="J85" s="137">
        <v>0</v>
      </c>
      <c r="K85" s="137">
        <v>0</v>
      </c>
      <c r="L85" s="137">
        <v>0</v>
      </c>
    </row>
    <row r="86" spans="1:12" hidden="1">
      <c r="A86" s="115">
        <v>2</v>
      </c>
      <c r="B86" s="116">
        <v>4</v>
      </c>
      <c r="C86" s="116"/>
      <c r="D86" s="116"/>
      <c r="E86" s="116"/>
      <c r="F86" s="118"/>
      <c r="G86" s="164" t="s">
        <v>72</v>
      </c>
      <c r="H86" s="110">
        <v>53</v>
      </c>
      <c r="I86" s="119">
        <f t="shared" ref="I86:L88" si="4">I87</f>
        <v>0</v>
      </c>
      <c r="J86" s="160">
        <f t="shared" si="4"/>
        <v>0</v>
      </c>
      <c r="K86" s="120">
        <f t="shared" si="4"/>
        <v>0</v>
      </c>
      <c r="L86" s="120">
        <f t="shared" si="4"/>
        <v>0</v>
      </c>
    </row>
    <row r="87" spans="1:12" hidden="1">
      <c r="A87" s="130">
        <v>2</v>
      </c>
      <c r="B87" s="131">
        <v>4</v>
      </c>
      <c r="C87" s="131">
        <v>1</v>
      </c>
      <c r="D87" s="131"/>
      <c r="E87" s="131"/>
      <c r="F87" s="133"/>
      <c r="G87" s="134" t="s">
        <v>73</v>
      </c>
      <c r="H87" s="110">
        <v>54</v>
      </c>
      <c r="I87" s="119">
        <f t="shared" si="4"/>
        <v>0</v>
      </c>
      <c r="J87" s="160">
        <f t="shared" si="4"/>
        <v>0</v>
      </c>
      <c r="K87" s="120">
        <f t="shared" si="4"/>
        <v>0</v>
      </c>
      <c r="L87" s="120">
        <f t="shared" si="4"/>
        <v>0</v>
      </c>
    </row>
    <row r="88" spans="1:12" hidden="1">
      <c r="A88" s="130">
        <v>2</v>
      </c>
      <c r="B88" s="131">
        <v>4</v>
      </c>
      <c r="C88" s="131">
        <v>1</v>
      </c>
      <c r="D88" s="131">
        <v>1</v>
      </c>
      <c r="E88" s="131"/>
      <c r="F88" s="133"/>
      <c r="G88" s="134" t="s">
        <v>73</v>
      </c>
      <c r="H88" s="110">
        <v>55</v>
      </c>
      <c r="I88" s="119">
        <f t="shared" si="4"/>
        <v>0</v>
      </c>
      <c r="J88" s="160">
        <f t="shared" si="4"/>
        <v>0</v>
      </c>
      <c r="K88" s="120">
        <f t="shared" si="4"/>
        <v>0</v>
      </c>
      <c r="L88" s="120">
        <f t="shared" si="4"/>
        <v>0</v>
      </c>
    </row>
    <row r="89" spans="1:12" hidden="1">
      <c r="A89" s="130">
        <v>2</v>
      </c>
      <c r="B89" s="131">
        <v>4</v>
      </c>
      <c r="C89" s="131">
        <v>1</v>
      </c>
      <c r="D89" s="131">
        <v>1</v>
      </c>
      <c r="E89" s="131">
        <v>1</v>
      </c>
      <c r="F89" s="133"/>
      <c r="G89" s="134" t="s">
        <v>73</v>
      </c>
      <c r="H89" s="110">
        <v>56</v>
      </c>
      <c r="I89" s="119">
        <f>SUM(I90:I92)</f>
        <v>0</v>
      </c>
      <c r="J89" s="160">
        <f>SUM(J90:J92)</f>
        <v>0</v>
      </c>
      <c r="K89" s="120">
        <f>SUM(K90:K92)</f>
        <v>0</v>
      </c>
      <c r="L89" s="120">
        <f>SUM(L90:L92)</f>
        <v>0</v>
      </c>
    </row>
    <row r="90" spans="1:12" hidden="1">
      <c r="A90" s="130">
        <v>2</v>
      </c>
      <c r="B90" s="131">
        <v>4</v>
      </c>
      <c r="C90" s="131">
        <v>1</v>
      </c>
      <c r="D90" s="131">
        <v>1</v>
      </c>
      <c r="E90" s="131">
        <v>1</v>
      </c>
      <c r="F90" s="133">
        <v>1</v>
      </c>
      <c r="G90" s="134" t="s">
        <v>74</v>
      </c>
      <c r="H90" s="110">
        <v>57</v>
      </c>
      <c r="I90" s="137">
        <v>0</v>
      </c>
      <c r="J90" s="137">
        <v>0</v>
      </c>
      <c r="K90" s="137">
        <v>0</v>
      </c>
      <c r="L90" s="137">
        <v>0</v>
      </c>
    </row>
    <row r="91" spans="1:12" hidden="1">
      <c r="A91" s="130">
        <v>2</v>
      </c>
      <c r="B91" s="130">
        <v>4</v>
      </c>
      <c r="C91" s="130">
        <v>1</v>
      </c>
      <c r="D91" s="131">
        <v>1</v>
      </c>
      <c r="E91" s="131">
        <v>1</v>
      </c>
      <c r="F91" s="165">
        <v>2</v>
      </c>
      <c r="G91" s="132" t="s">
        <v>75</v>
      </c>
      <c r="H91" s="110">
        <v>58</v>
      </c>
      <c r="I91" s="137">
        <v>0</v>
      </c>
      <c r="J91" s="137">
        <v>0</v>
      </c>
      <c r="K91" s="137">
        <v>0</v>
      </c>
      <c r="L91" s="137">
        <v>0</v>
      </c>
    </row>
    <row r="92" spans="1:12" hidden="1">
      <c r="A92" s="130">
        <v>2</v>
      </c>
      <c r="B92" s="131">
        <v>4</v>
      </c>
      <c r="C92" s="130">
        <v>1</v>
      </c>
      <c r="D92" s="131">
        <v>1</v>
      </c>
      <c r="E92" s="131">
        <v>1</v>
      </c>
      <c r="F92" s="165">
        <v>3</v>
      </c>
      <c r="G92" s="132" t="s">
        <v>76</v>
      </c>
      <c r="H92" s="110">
        <v>59</v>
      </c>
      <c r="I92" s="137">
        <v>0</v>
      </c>
      <c r="J92" s="137">
        <v>0</v>
      </c>
      <c r="K92" s="137">
        <v>0</v>
      </c>
      <c r="L92" s="137">
        <v>0</v>
      </c>
    </row>
    <row r="93" spans="1:12" hidden="1">
      <c r="A93" s="115">
        <v>2</v>
      </c>
      <c r="B93" s="116">
        <v>5</v>
      </c>
      <c r="C93" s="115"/>
      <c r="D93" s="116"/>
      <c r="E93" s="116"/>
      <c r="F93" s="166"/>
      <c r="G93" s="117" t="s">
        <v>77</v>
      </c>
      <c r="H93" s="110">
        <v>60</v>
      </c>
      <c r="I93" s="119">
        <f>SUM(I94+I99+I104)</f>
        <v>0</v>
      </c>
      <c r="J93" s="160">
        <f>SUM(J94+J99+J104)</f>
        <v>0</v>
      </c>
      <c r="K93" s="120">
        <f>SUM(K94+K99+K104)</f>
        <v>0</v>
      </c>
      <c r="L93" s="120">
        <f>SUM(L94+L99+L104)</f>
        <v>0</v>
      </c>
    </row>
    <row r="94" spans="1:12" hidden="1">
      <c r="A94" s="125">
        <v>2</v>
      </c>
      <c r="B94" s="123">
        <v>5</v>
      </c>
      <c r="C94" s="125">
        <v>1</v>
      </c>
      <c r="D94" s="123"/>
      <c r="E94" s="123"/>
      <c r="F94" s="167"/>
      <c r="G94" s="124" t="s">
        <v>78</v>
      </c>
      <c r="H94" s="110">
        <v>61</v>
      </c>
      <c r="I94" s="140">
        <f t="shared" ref="I94:L95" si="5">I95</f>
        <v>0</v>
      </c>
      <c r="J94" s="162">
        <f t="shared" si="5"/>
        <v>0</v>
      </c>
      <c r="K94" s="141">
        <f t="shared" si="5"/>
        <v>0</v>
      </c>
      <c r="L94" s="141">
        <f t="shared" si="5"/>
        <v>0</v>
      </c>
    </row>
    <row r="95" spans="1:12" hidden="1">
      <c r="A95" s="130">
        <v>2</v>
      </c>
      <c r="B95" s="131">
        <v>5</v>
      </c>
      <c r="C95" s="130">
        <v>1</v>
      </c>
      <c r="D95" s="131">
        <v>1</v>
      </c>
      <c r="E95" s="131"/>
      <c r="F95" s="165"/>
      <c r="G95" s="132" t="s">
        <v>78</v>
      </c>
      <c r="H95" s="110">
        <v>62</v>
      </c>
      <c r="I95" s="119">
        <f t="shared" si="5"/>
        <v>0</v>
      </c>
      <c r="J95" s="160">
        <f t="shared" si="5"/>
        <v>0</v>
      </c>
      <c r="K95" s="120">
        <f t="shared" si="5"/>
        <v>0</v>
      </c>
      <c r="L95" s="120">
        <f t="shared" si="5"/>
        <v>0</v>
      </c>
    </row>
    <row r="96" spans="1:12" hidden="1">
      <c r="A96" s="130">
        <v>2</v>
      </c>
      <c r="B96" s="131">
        <v>5</v>
      </c>
      <c r="C96" s="130">
        <v>1</v>
      </c>
      <c r="D96" s="131">
        <v>1</v>
      </c>
      <c r="E96" s="131">
        <v>1</v>
      </c>
      <c r="F96" s="165"/>
      <c r="G96" s="132" t="s">
        <v>78</v>
      </c>
      <c r="H96" s="110">
        <v>63</v>
      </c>
      <c r="I96" s="119">
        <f>SUM(I97:I98)</f>
        <v>0</v>
      </c>
      <c r="J96" s="160">
        <f>SUM(J97:J98)</f>
        <v>0</v>
      </c>
      <c r="K96" s="120">
        <f>SUM(K97:K98)</f>
        <v>0</v>
      </c>
      <c r="L96" s="120">
        <f>SUM(L97:L98)</f>
        <v>0</v>
      </c>
    </row>
    <row r="97" spans="1:19" ht="25.5" hidden="1" customHeight="1">
      <c r="A97" s="130">
        <v>2</v>
      </c>
      <c r="B97" s="131">
        <v>5</v>
      </c>
      <c r="C97" s="130">
        <v>1</v>
      </c>
      <c r="D97" s="131">
        <v>1</v>
      </c>
      <c r="E97" s="131">
        <v>1</v>
      </c>
      <c r="F97" s="165">
        <v>1</v>
      </c>
      <c r="G97" s="132" t="s">
        <v>79</v>
      </c>
      <c r="H97" s="110">
        <v>64</v>
      </c>
      <c r="I97" s="137">
        <v>0</v>
      </c>
      <c r="J97" s="137">
        <v>0</v>
      </c>
      <c r="K97" s="137">
        <v>0</v>
      </c>
      <c r="L97" s="137">
        <v>0</v>
      </c>
    </row>
    <row r="98" spans="1:19" ht="25.5" hidden="1" customHeight="1">
      <c r="A98" s="130">
        <v>2</v>
      </c>
      <c r="B98" s="131">
        <v>5</v>
      </c>
      <c r="C98" s="130">
        <v>1</v>
      </c>
      <c r="D98" s="131">
        <v>1</v>
      </c>
      <c r="E98" s="131">
        <v>1</v>
      </c>
      <c r="F98" s="165">
        <v>2</v>
      </c>
      <c r="G98" s="132" t="s">
        <v>80</v>
      </c>
      <c r="H98" s="110">
        <v>65</v>
      </c>
      <c r="I98" s="137">
        <v>0</v>
      </c>
      <c r="J98" s="137">
        <v>0</v>
      </c>
      <c r="K98" s="137">
        <v>0</v>
      </c>
      <c r="L98" s="137">
        <v>0</v>
      </c>
    </row>
    <row r="99" spans="1:19" hidden="1">
      <c r="A99" s="130">
        <v>2</v>
      </c>
      <c r="B99" s="131">
        <v>5</v>
      </c>
      <c r="C99" s="130">
        <v>2</v>
      </c>
      <c r="D99" s="131"/>
      <c r="E99" s="131"/>
      <c r="F99" s="165"/>
      <c r="G99" s="132" t="s">
        <v>81</v>
      </c>
      <c r="H99" s="110">
        <v>66</v>
      </c>
      <c r="I99" s="119">
        <f t="shared" ref="I99:L100" si="6">I100</f>
        <v>0</v>
      </c>
      <c r="J99" s="160">
        <f t="shared" si="6"/>
        <v>0</v>
      </c>
      <c r="K99" s="120">
        <f t="shared" si="6"/>
        <v>0</v>
      </c>
      <c r="L99" s="119">
        <f t="shared" si="6"/>
        <v>0</v>
      </c>
    </row>
    <row r="100" spans="1:19" hidden="1">
      <c r="A100" s="134">
        <v>2</v>
      </c>
      <c r="B100" s="130">
        <v>5</v>
      </c>
      <c r="C100" s="131">
        <v>2</v>
      </c>
      <c r="D100" s="132">
        <v>1</v>
      </c>
      <c r="E100" s="130"/>
      <c r="F100" s="165"/>
      <c r="G100" s="132" t="s">
        <v>81</v>
      </c>
      <c r="H100" s="110">
        <v>67</v>
      </c>
      <c r="I100" s="119">
        <f t="shared" si="6"/>
        <v>0</v>
      </c>
      <c r="J100" s="160">
        <f t="shared" si="6"/>
        <v>0</v>
      </c>
      <c r="K100" s="120">
        <f t="shared" si="6"/>
        <v>0</v>
      </c>
      <c r="L100" s="119">
        <f t="shared" si="6"/>
        <v>0</v>
      </c>
    </row>
    <row r="101" spans="1:19" hidden="1">
      <c r="A101" s="134">
        <v>2</v>
      </c>
      <c r="B101" s="130">
        <v>5</v>
      </c>
      <c r="C101" s="131">
        <v>2</v>
      </c>
      <c r="D101" s="132">
        <v>1</v>
      </c>
      <c r="E101" s="130">
        <v>1</v>
      </c>
      <c r="F101" s="165"/>
      <c r="G101" s="132" t="s">
        <v>81</v>
      </c>
      <c r="H101" s="110">
        <v>68</v>
      </c>
      <c r="I101" s="119">
        <f>SUM(I102:I103)</f>
        <v>0</v>
      </c>
      <c r="J101" s="160">
        <f>SUM(J102:J103)</f>
        <v>0</v>
      </c>
      <c r="K101" s="120">
        <f>SUM(K102:K103)</f>
        <v>0</v>
      </c>
      <c r="L101" s="119">
        <f>SUM(L102:L103)</f>
        <v>0</v>
      </c>
    </row>
    <row r="102" spans="1:19" ht="25.5" hidden="1" customHeight="1">
      <c r="A102" s="134">
        <v>2</v>
      </c>
      <c r="B102" s="130">
        <v>5</v>
      </c>
      <c r="C102" s="131">
        <v>2</v>
      </c>
      <c r="D102" s="132">
        <v>1</v>
      </c>
      <c r="E102" s="130">
        <v>1</v>
      </c>
      <c r="F102" s="165">
        <v>1</v>
      </c>
      <c r="G102" s="132" t="s">
        <v>82</v>
      </c>
      <c r="H102" s="110">
        <v>69</v>
      </c>
      <c r="I102" s="137">
        <v>0</v>
      </c>
      <c r="J102" s="137">
        <v>0</v>
      </c>
      <c r="K102" s="137">
        <v>0</v>
      </c>
      <c r="L102" s="137">
        <v>0</v>
      </c>
    </row>
    <row r="103" spans="1:19" ht="25.5" hidden="1" customHeight="1">
      <c r="A103" s="134">
        <v>2</v>
      </c>
      <c r="B103" s="130">
        <v>5</v>
      </c>
      <c r="C103" s="131">
        <v>2</v>
      </c>
      <c r="D103" s="132">
        <v>1</v>
      </c>
      <c r="E103" s="130">
        <v>1</v>
      </c>
      <c r="F103" s="165">
        <v>2</v>
      </c>
      <c r="G103" s="132" t="s">
        <v>83</v>
      </c>
      <c r="H103" s="110">
        <v>70</v>
      </c>
      <c r="I103" s="137">
        <v>0</v>
      </c>
      <c r="J103" s="137">
        <v>0</v>
      </c>
      <c r="K103" s="137">
        <v>0</v>
      </c>
      <c r="L103" s="137">
        <v>0</v>
      </c>
    </row>
    <row r="104" spans="1:19" ht="25.5" hidden="1" customHeight="1">
      <c r="A104" s="134">
        <v>2</v>
      </c>
      <c r="B104" s="130">
        <v>5</v>
      </c>
      <c r="C104" s="131">
        <v>3</v>
      </c>
      <c r="D104" s="132"/>
      <c r="E104" s="130"/>
      <c r="F104" s="165"/>
      <c r="G104" s="132" t="s">
        <v>84</v>
      </c>
      <c r="H104" s="110">
        <v>71</v>
      </c>
      <c r="I104" s="119">
        <f>I105+I109</f>
        <v>0</v>
      </c>
      <c r="J104" s="119">
        <f>J105+J109</f>
        <v>0</v>
      </c>
      <c r="K104" s="119">
        <f>K105+K109</f>
        <v>0</v>
      </c>
      <c r="L104" s="119">
        <f>L105+L109</f>
        <v>0</v>
      </c>
    </row>
    <row r="105" spans="1:19" ht="25.5" hidden="1" customHeight="1">
      <c r="A105" s="134">
        <v>2</v>
      </c>
      <c r="B105" s="130">
        <v>5</v>
      </c>
      <c r="C105" s="131">
        <v>3</v>
      </c>
      <c r="D105" s="132">
        <v>1</v>
      </c>
      <c r="E105" s="130"/>
      <c r="F105" s="165"/>
      <c r="G105" s="132" t="s">
        <v>85</v>
      </c>
      <c r="H105" s="110">
        <v>72</v>
      </c>
      <c r="I105" s="119">
        <f>I106</f>
        <v>0</v>
      </c>
      <c r="J105" s="160">
        <f>J106</f>
        <v>0</v>
      </c>
      <c r="K105" s="120">
        <f>K106</f>
        <v>0</v>
      </c>
      <c r="L105" s="119">
        <f>L106</f>
        <v>0</v>
      </c>
    </row>
    <row r="106" spans="1:19" ht="25.5" hidden="1" customHeight="1">
      <c r="A106" s="142">
        <v>2</v>
      </c>
      <c r="B106" s="143">
        <v>5</v>
      </c>
      <c r="C106" s="144">
        <v>3</v>
      </c>
      <c r="D106" s="145">
        <v>1</v>
      </c>
      <c r="E106" s="143">
        <v>1</v>
      </c>
      <c r="F106" s="168"/>
      <c r="G106" s="145" t="s">
        <v>85</v>
      </c>
      <c r="H106" s="110">
        <v>73</v>
      </c>
      <c r="I106" s="129">
        <f>SUM(I107:I108)</f>
        <v>0</v>
      </c>
      <c r="J106" s="163">
        <f>SUM(J107:J108)</f>
        <v>0</v>
      </c>
      <c r="K106" s="128">
        <f>SUM(K107:K108)</f>
        <v>0</v>
      </c>
      <c r="L106" s="129">
        <f>SUM(L107:L108)</f>
        <v>0</v>
      </c>
    </row>
    <row r="107" spans="1:19" ht="25.5" hidden="1" customHeight="1">
      <c r="A107" s="134">
        <v>2</v>
      </c>
      <c r="B107" s="130">
        <v>5</v>
      </c>
      <c r="C107" s="131">
        <v>3</v>
      </c>
      <c r="D107" s="132">
        <v>1</v>
      </c>
      <c r="E107" s="130">
        <v>1</v>
      </c>
      <c r="F107" s="165">
        <v>1</v>
      </c>
      <c r="G107" s="132" t="s">
        <v>85</v>
      </c>
      <c r="H107" s="110">
        <v>74</v>
      </c>
      <c r="I107" s="137">
        <v>0</v>
      </c>
      <c r="J107" s="137">
        <v>0</v>
      </c>
      <c r="K107" s="137">
        <v>0</v>
      </c>
      <c r="L107" s="137">
        <v>0</v>
      </c>
    </row>
    <row r="108" spans="1:19" ht="25.5" hidden="1" customHeight="1">
      <c r="A108" s="142">
        <v>2</v>
      </c>
      <c r="B108" s="143">
        <v>5</v>
      </c>
      <c r="C108" s="144">
        <v>3</v>
      </c>
      <c r="D108" s="145">
        <v>1</v>
      </c>
      <c r="E108" s="143">
        <v>1</v>
      </c>
      <c r="F108" s="168">
        <v>2</v>
      </c>
      <c r="G108" s="145" t="s">
        <v>86</v>
      </c>
      <c r="H108" s="110">
        <v>75</v>
      </c>
      <c r="I108" s="137">
        <v>0</v>
      </c>
      <c r="J108" s="137">
        <v>0</v>
      </c>
      <c r="K108" s="137">
        <v>0</v>
      </c>
      <c r="L108" s="137">
        <v>0</v>
      </c>
      <c r="S108" s="169"/>
    </row>
    <row r="109" spans="1:19" ht="25.5" hidden="1" customHeight="1">
      <c r="A109" s="142">
        <v>2</v>
      </c>
      <c r="B109" s="143">
        <v>5</v>
      </c>
      <c r="C109" s="144">
        <v>3</v>
      </c>
      <c r="D109" s="145">
        <v>2</v>
      </c>
      <c r="E109" s="143"/>
      <c r="F109" s="168"/>
      <c r="G109" s="145" t="s">
        <v>87</v>
      </c>
      <c r="H109" s="110">
        <v>76</v>
      </c>
      <c r="I109" s="120">
        <f>I110</f>
        <v>0</v>
      </c>
      <c r="J109" s="119">
        <f>J110</f>
        <v>0</v>
      </c>
      <c r="K109" s="119">
        <f>K110</f>
        <v>0</v>
      </c>
      <c r="L109" s="119">
        <f>L110</f>
        <v>0</v>
      </c>
    </row>
    <row r="110" spans="1:19" ht="25.5" hidden="1" customHeight="1">
      <c r="A110" s="142">
        <v>2</v>
      </c>
      <c r="B110" s="143">
        <v>5</v>
      </c>
      <c r="C110" s="144">
        <v>3</v>
      </c>
      <c r="D110" s="145">
        <v>2</v>
      </c>
      <c r="E110" s="143">
        <v>1</v>
      </c>
      <c r="F110" s="168"/>
      <c r="G110" s="145" t="s">
        <v>87</v>
      </c>
      <c r="H110" s="110">
        <v>77</v>
      </c>
      <c r="I110" s="129">
        <f>SUM(I111:I112)</f>
        <v>0</v>
      </c>
      <c r="J110" s="129">
        <f>SUM(J111:J112)</f>
        <v>0</v>
      </c>
      <c r="K110" s="129">
        <f>SUM(K111:K112)</f>
        <v>0</v>
      </c>
      <c r="L110" s="129">
        <f>SUM(L111:L112)</f>
        <v>0</v>
      </c>
    </row>
    <row r="111" spans="1:19" ht="25.5" hidden="1" customHeight="1">
      <c r="A111" s="142">
        <v>2</v>
      </c>
      <c r="B111" s="143">
        <v>5</v>
      </c>
      <c r="C111" s="144">
        <v>3</v>
      </c>
      <c r="D111" s="145">
        <v>2</v>
      </c>
      <c r="E111" s="143">
        <v>1</v>
      </c>
      <c r="F111" s="168">
        <v>1</v>
      </c>
      <c r="G111" s="145" t="s">
        <v>87</v>
      </c>
      <c r="H111" s="110">
        <v>78</v>
      </c>
      <c r="I111" s="137">
        <v>0</v>
      </c>
      <c r="J111" s="137">
        <v>0</v>
      </c>
      <c r="K111" s="137">
        <v>0</v>
      </c>
      <c r="L111" s="137">
        <v>0</v>
      </c>
    </row>
    <row r="112" spans="1:19" hidden="1">
      <c r="A112" s="142">
        <v>2</v>
      </c>
      <c r="B112" s="143">
        <v>5</v>
      </c>
      <c r="C112" s="144">
        <v>3</v>
      </c>
      <c r="D112" s="145">
        <v>2</v>
      </c>
      <c r="E112" s="143">
        <v>1</v>
      </c>
      <c r="F112" s="168">
        <v>2</v>
      </c>
      <c r="G112" s="145" t="s">
        <v>88</v>
      </c>
      <c r="H112" s="110">
        <v>79</v>
      </c>
      <c r="I112" s="137">
        <v>0</v>
      </c>
      <c r="J112" s="137">
        <v>0</v>
      </c>
      <c r="K112" s="137">
        <v>0</v>
      </c>
      <c r="L112" s="137">
        <v>0</v>
      </c>
    </row>
    <row r="113" spans="1:12" hidden="1">
      <c r="A113" s="164">
        <v>2</v>
      </c>
      <c r="B113" s="115">
        <v>6</v>
      </c>
      <c r="C113" s="116"/>
      <c r="D113" s="117"/>
      <c r="E113" s="115"/>
      <c r="F113" s="166"/>
      <c r="G113" s="170" t="s">
        <v>89</v>
      </c>
      <c r="H113" s="110">
        <v>80</v>
      </c>
      <c r="I113" s="119">
        <f>SUM(I114+I119+I123+I127+I131+I135)</f>
        <v>0</v>
      </c>
      <c r="J113" s="119">
        <f>SUM(J114+J119+J123+J127+J131+J135)</f>
        <v>0</v>
      </c>
      <c r="K113" s="119">
        <f>SUM(K114+K119+K123+K127+K131+K135)</f>
        <v>0</v>
      </c>
      <c r="L113" s="119">
        <f>SUM(L114+L119+L123+L127+L131+L135)</f>
        <v>0</v>
      </c>
    </row>
    <row r="114" spans="1:12" hidden="1">
      <c r="A114" s="142">
        <v>2</v>
      </c>
      <c r="B114" s="143">
        <v>6</v>
      </c>
      <c r="C114" s="144">
        <v>1</v>
      </c>
      <c r="D114" s="145"/>
      <c r="E114" s="143"/>
      <c r="F114" s="168"/>
      <c r="G114" s="145" t="s">
        <v>90</v>
      </c>
      <c r="H114" s="110">
        <v>81</v>
      </c>
      <c r="I114" s="129">
        <f t="shared" ref="I114:L115" si="7">I115</f>
        <v>0</v>
      </c>
      <c r="J114" s="163">
        <f t="shared" si="7"/>
        <v>0</v>
      </c>
      <c r="K114" s="128">
        <f t="shared" si="7"/>
        <v>0</v>
      </c>
      <c r="L114" s="129">
        <f t="shared" si="7"/>
        <v>0</v>
      </c>
    </row>
    <row r="115" spans="1:12" hidden="1">
      <c r="A115" s="134">
        <v>2</v>
      </c>
      <c r="B115" s="130">
        <v>6</v>
      </c>
      <c r="C115" s="131">
        <v>1</v>
      </c>
      <c r="D115" s="132">
        <v>1</v>
      </c>
      <c r="E115" s="130"/>
      <c r="F115" s="165"/>
      <c r="G115" s="132" t="s">
        <v>90</v>
      </c>
      <c r="H115" s="110">
        <v>82</v>
      </c>
      <c r="I115" s="119">
        <f t="shared" si="7"/>
        <v>0</v>
      </c>
      <c r="J115" s="160">
        <f t="shared" si="7"/>
        <v>0</v>
      </c>
      <c r="K115" s="120">
        <f t="shared" si="7"/>
        <v>0</v>
      </c>
      <c r="L115" s="119">
        <f t="shared" si="7"/>
        <v>0</v>
      </c>
    </row>
    <row r="116" spans="1:12" hidden="1">
      <c r="A116" s="134">
        <v>2</v>
      </c>
      <c r="B116" s="130">
        <v>6</v>
      </c>
      <c r="C116" s="131">
        <v>1</v>
      </c>
      <c r="D116" s="132">
        <v>1</v>
      </c>
      <c r="E116" s="130">
        <v>1</v>
      </c>
      <c r="F116" s="165"/>
      <c r="G116" s="132" t="s">
        <v>90</v>
      </c>
      <c r="H116" s="110">
        <v>83</v>
      </c>
      <c r="I116" s="119">
        <f>SUM(I117:I118)</f>
        <v>0</v>
      </c>
      <c r="J116" s="160">
        <f>SUM(J117:J118)</f>
        <v>0</v>
      </c>
      <c r="K116" s="120">
        <f>SUM(K117:K118)</f>
        <v>0</v>
      </c>
      <c r="L116" s="119">
        <f>SUM(L117:L118)</f>
        <v>0</v>
      </c>
    </row>
    <row r="117" spans="1:12" hidden="1">
      <c r="A117" s="134">
        <v>2</v>
      </c>
      <c r="B117" s="130">
        <v>6</v>
      </c>
      <c r="C117" s="131">
        <v>1</v>
      </c>
      <c r="D117" s="132">
        <v>1</v>
      </c>
      <c r="E117" s="130">
        <v>1</v>
      </c>
      <c r="F117" s="165">
        <v>1</v>
      </c>
      <c r="G117" s="132" t="s">
        <v>91</v>
      </c>
      <c r="H117" s="110">
        <v>84</v>
      </c>
      <c r="I117" s="137">
        <v>0</v>
      </c>
      <c r="J117" s="137">
        <v>0</v>
      </c>
      <c r="K117" s="137">
        <v>0</v>
      </c>
      <c r="L117" s="137">
        <v>0</v>
      </c>
    </row>
    <row r="118" spans="1:12" hidden="1">
      <c r="A118" s="150">
        <v>2</v>
      </c>
      <c r="B118" s="125">
        <v>6</v>
      </c>
      <c r="C118" s="123">
        <v>1</v>
      </c>
      <c r="D118" s="124">
        <v>1</v>
      </c>
      <c r="E118" s="125">
        <v>1</v>
      </c>
      <c r="F118" s="167">
        <v>2</v>
      </c>
      <c r="G118" s="124" t="s">
        <v>92</v>
      </c>
      <c r="H118" s="110">
        <v>85</v>
      </c>
      <c r="I118" s="135">
        <v>0</v>
      </c>
      <c r="J118" s="135">
        <v>0</v>
      </c>
      <c r="K118" s="135">
        <v>0</v>
      </c>
      <c r="L118" s="135">
        <v>0</v>
      </c>
    </row>
    <row r="119" spans="1:12" ht="25.5" hidden="1" customHeight="1">
      <c r="A119" s="134">
        <v>2</v>
      </c>
      <c r="B119" s="130">
        <v>6</v>
      </c>
      <c r="C119" s="131">
        <v>2</v>
      </c>
      <c r="D119" s="132"/>
      <c r="E119" s="130"/>
      <c r="F119" s="165"/>
      <c r="G119" s="132" t="s">
        <v>93</v>
      </c>
      <c r="H119" s="110">
        <v>86</v>
      </c>
      <c r="I119" s="119">
        <f t="shared" ref="I119:L121" si="8">I120</f>
        <v>0</v>
      </c>
      <c r="J119" s="160">
        <f t="shared" si="8"/>
        <v>0</v>
      </c>
      <c r="K119" s="120">
        <f t="shared" si="8"/>
        <v>0</v>
      </c>
      <c r="L119" s="119">
        <f t="shared" si="8"/>
        <v>0</v>
      </c>
    </row>
    <row r="120" spans="1:12" ht="25.5" hidden="1" customHeight="1">
      <c r="A120" s="134">
        <v>2</v>
      </c>
      <c r="B120" s="130">
        <v>6</v>
      </c>
      <c r="C120" s="131">
        <v>2</v>
      </c>
      <c r="D120" s="132">
        <v>1</v>
      </c>
      <c r="E120" s="130"/>
      <c r="F120" s="165"/>
      <c r="G120" s="132" t="s">
        <v>93</v>
      </c>
      <c r="H120" s="110">
        <v>87</v>
      </c>
      <c r="I120" s="119">
        <f t="shared" si="8"/>
        <v>0</v>
      </c>
      <c r="J120" s="160">
        <f t="shared" si="8"/>
        <v>0</v>
      </c>
      <c r="K120" s="120">
        <f t="shared" si="8"/>
        <v>0</v>
      </c>
      <c r="L120" s="119">
        <f t="shared" si="8"/>
        <v>0</v>
      </c>
    </row>
    <row r="121" spans="1:12" ht="25.5" hidden="1" customHeight="1">
      <c r="A121" s="134">
        <v>2</v>
      </c>
      <c r="B121" s="130">
        <v>6</v>
      </c>
      <c r="C121" s="131">
        <v>2</v>
      </c>
      <c r="D121" s="132">
        <v>1</v>
      </c>
      <c r="E121" s="130">
        <v>1</v>
      </c>
      <c r="F121" s="165"/>
      <c r="G121" s="132" t="s">
        <v>93</v>
      </c>
      <c r="H121" s="110">
        <v>88</v>
      </c>
      <c r="I121" s="171">
        <f t="shared" si="8"/>
        <v>0</v>
      </c>
      <c r="J121" s="172">
        <f t="shared" si="8"/>
        <v>0</v>
      </c>
      <c r="K121" s="173">
        <f t="shared" si="8"/>
        <v>0</v>
      </c>
      <c r="L121" s="171">
        <f t="shared" si="8"/>
        <v>0</v>
      </c>
    </row>
    <row r="122" spans="1:12" ht="25.5" hidden="1" customHeight="1">
      <c r="A122" s="134">
        <v>2</v>
      </c>
      <c r="B122" s="130">
        <v>6</v>
      </c>
      <c r="C122" s="131">
        <v>2</v>
      </c>
      <c r="D122" s="132">
        <v>1</v>
      </c>
      <c r="E122" s="130">
        <v>1</v>
      </c>
      <c r="F122" s="165">
        <v>1</v>
      </c>
      <c r="G122" s="132" t="s">
        <v>93</v>
      </c>
      <c r="H122" s="110">
        <v>89</v>
      </c>
      <c r="I122" s="137">
        <v>0</v>
      </c>
      <c r="J122" s="137">
        <v>0</v>
      </c>
      <c r="K122" s="137">
        <v>0</v>
      </c>
      <c r="L122" s="137">
        <v>0</v>
      </c>
    </row>
    <row r="123" spans="1:12" ht="25.5" hidden="1" customHeight="1">
      <c r="A123" s="150">
        <v>2</v>
      </c>
      <c r="B123" s="125">
        <v>6</v>
      </c>
      <c r="C123" s="123">
        <v>3</v>
      </c>
      <c r="D123" s="124"/>
      <c r="E123" s="125"/>
      <c r="F123" s="167"/>
      <c r="G123" s="124" t="s">
        <v>94</v>
      </c>
      <c r="H123" s="110">
        <v>90</v>
      </c>
      <c r="I123" s="140">
        <f t="shared" ref="I123:L125" si="9">I124</f>
        <v>0</v>
      </c>
      <c r="J123" s="162">
        <f t="shared" si="9"/>
        <v>0</v>
      </c>
      <c r="K123" s="141">
        <f t="shared" si="9"/>
        <v>0</v>
      </c>
      <c r="L123" s="140">
        <f t="shared" si="9"/>
        <v>0</v>
      </c>
    </row>
    <row r="124" spans="1:12" ht="25.5" hidden="1" customHeight="1">
      <c r="A124" s="134">
        <v>2</v>
      </c>
      <c r="B124" s="130">
        <v>6</v>
      </c>
      <c r="C124" s="131">
        <v>3</v>
      </c>
      <c r="D124" s="132">
        <v>1</v>
      </c>
      <c r="E124" s="130"/>
      <c r="F124" s="165"/>
      <c r="G124" s="132" t="s">
        <v>94</v>
      </c>
      <c r="H124" s="110">
        <v>91</v>
      </c>
      <c r="I124" s="119">
        <f t="shared" si="9"/>
        <v>0</v>
      </c>
      <c r="J124" s="160">
        <f t="shared" si="9"/>
        <v>0</v>
      </c>
      <c r="K124" s="120">
        <f t="shared" si="9"/>
        <v>0</v>
      </c>
      <c r="L124" s="119">
        <f t="shared" si="9"/>
        <v>0</v>
      </c>
    </row>
    <row r="125" spans="1:12" ht="25.5" hidden="1" customHeight="1">
      <c r="A125" s="134">
        <v>2</v>
      </c>
      <c r="B125" s="130">
        <v>6</v>
      </c>
      <c r="C125" s="131">
        <v>3</v>
      </c>
      <c r="D125" s="132">
        <v>1</v>
      </c>
      <c r="E125" s="130">
        <v>1</v>
      </c>
      <c r="F125" s="165"/>
      <c r="G125" s="132" t="s">
        <v>94</v>
      </c>
      <c r="H125" s="110">
        <v>92</v>
      </c>
      <c r="I125" s="119">
        <f t="shared" si="9"/>
        <v>0</v>
      </c>
      <c r="J125" s="160">
        <f t="shared" si="9"/>
        <v>0</v>
      </c>
      <c r="K125" s="120">
        <f t="shared" si="9"/>
        <v>0</v>
      </c>
      <c r="L125" s="119">
        <f t="shared" si="9"/>
        <v>0</v>
      </c>
    </row>
    <row r="126" spans="1:12" ht="25.5" hidden="1" customHeight="1">
      <c r="A126" s="134">
        <v>2</v>
      </c>
      <c r="B126" s="130">
        <v>6</v>
      </c>
      <c r="C126" s="131">
        <v>3</v>
      </c>
      <c r="D126" s="132">
        <v>1</v>
      </c>
      <c r="E126" s="130">
        <v>1</v>
      </c>
      <c r="F126" s="165">
        <v>1</v>
      </c>
      <c r="G126" s="132" t="s">
        <v>94</v>
      </c>
      <c r="H126" s="110">
        <v>93</v>
      </c>
      <c r="I126" s="137">
        <v>0</v>
      </c>
      <c r="J126" s="137">
        <v>0</v>
      </c>
      <c r="K126" s="137">
        <v>0</v>
      </c>
      <c r="L126" s="137">
        <v>0</v>
      </c>
    </row>
    <row r="127" spans="1:12" ht="25.5" hidden="1" customHeight="1">
      <c r="A127" s="150">
        <v>2</v>
      </c>
      <c r="B127" s="125">
        <v>6</v>
      </c>
      <c r="C127" s="123">
        <v>4</v>
      </c>
      <c r="D127" s="124"/>
      <c r="E127" s="125"/>
      <c r="F127" s="167"/>
      <c r="G127" s="124" t="s">
        <v>95</v>
      </c>
      <c r="H127" s="110">
        <v>94</v>
      </c>
      <c r="I127" s="140">
        <f t="shared" ref="I127:L129" si="10">I128</f>
        <v>0</v>
      </c>
      <c r="J127" s="162">
        <f t="shared" si="10"/>
        <v>0</v>
      </c>
      <c r="K127" s="141">
        <f t="shared" si="10"/>
        <v>0</v>
      </c>
      <c r="L127" s="140">
        <f t="shared" si="10"/>
        <v>0</v>
      </c>
    </row>
    <row r="128" spans="1:12" ht="25.5" hidden="1" customHeight="1">
      <c r="A128" s="134">
        <v>2</v>
      </c>
      <c r="B128" s="130">
        <v>6</v>
      </c>
      <c r="C128" s="131">
        <v>4</v>
      </c>
      <c r="D128" s="132">
        <v>1</v>
      </c>
      <c r="E128" s="130"/>
      <c r="F128" s="165"/>
      <c r="G128" s="132" t="s">
        <v>95</v>
      </c>
      <c r="H128" s="110">
        <v>95</v>
      </c>
      <c r="I128" s="119">
        <f t="shared" si="10"/>
        <v>0</v>
      </c>
      <c r="J128" s="160">
        <f t="shared" si="10"/>
        <v>0</v>
      </c>
      <c r="K128" s="120">
        <f t="shared" si="10"/>
        <v>0</v>
      </c>
      <c r="L128" s="119">
        <f t="shared" si="10"/>
        <v>0</v>
      </c>
    </row>
    <row r="129" spans="1:12" ht="25.5" hidden="1" customHeight="1">
      <c r="A129" s="134">
        <v>2</v>
      </c>
      <c r="B129" s="130">
        <v>6</v>
      </c>
      <c r="C129" s="131">
        <v>4</v>
      </c>
      <c r="D129" s="132">
        <v>1</v>
      </c>
      <c r="E129" s="130">
        <v>1</v>
      </c>
      <c r="F129" s="165"/>
      <c r="G129" s="132" t="s">
        <v>95</v>
      </c>
      <c r="H129" s="110">
        <v>96</v>
      </c>
      <c r="I129" s="119">
        <f t="shared" si="10"/>
        <v>0</v>
      </c>
      <c r="J129" s="160">
        <f t="shared" si="10"/>
        <v>0</v>
      </c>
      <c r="K129" s="120">
        <f t="shared" si="10"/>
        <v>0</v>
      </c>
      <c r="L129" s="119">
        <f t="shared" si="10"/>
        <v>0</v>
      </c>
    </row>
    <row r="130" spans="1:12" ht="25.5" hidden="1" customHeight="1">
      <c r="A130" s="134">
        <v>2</v>
      </c>
      <c r="B130" s="130">
        <v>6</v>
      </c>
      <c r="C130" s="131">
        <v>4</v>
      </c>
      <c r="D130" s="132">
        <v>1</v>
      </c>
      <c r="E130" s="130">
        <v>1</v>
      </c>
      <c r="F130" s="165">
        <v>1</v>
      </c>
      <c r="G130" s="132" t="s">
        <v>95</v>
      </c>
      <c r="H130" s="110">
        <v>97</v>
      </c>
      <c r="I130" s="137">
        <v>0</v>
      </c>
      <c r="J130" s="137">
        <v>0</v>
      </c>
      <c r="K130" s="137">
        <v>0</v>
      </c>
      <c r="L130" s="137">
        <v>0</v>
      </c>
    </row>
    <row r="131" spans="1:12" ht="25.5" hidden="1" customHeight="1">
      <c r="A131" s="142">
        <v>2</v>
      </c>
      <c r="B131" s="151">
        <v>6</v>
      </c>
      <c r="C131" s="152">
        <v>5</v>
      </c>
      <c r="D131" s="154"/>
      <c r="E131" s="151"/>
      <c r="F131" s="174"/>
      <c r="G131" s="154" t="s">
        <v>96</v>
      </c>
      <c r="H131" s="110">
        <v>98</v>
      </c>
      <c r="I131" s="147">
        <f t="shared" ref="I131:L133" si="11">I132</f>
        <v>0</v>
      </c>
      <c r="J131" s="175">
        <f t="shared" si="11"/>
        <v>0</v>
      </c>
      <c r="K131" s="148">
        <f t="shared" si="11"/>
        <v>0</v>
      </c>
      <c r="L131" s="147">
        <f t="shared" si="11"/>
        <v>0</v>
      </c>
    </row>
    <row r="132" spans="1:12" ht="25.5" hidden="1" customHeight="1">
      <c r="A132" s="134">
        <v>2</v>
      </c>
      <c r="B132" s="130">
        <v>6</v>
      </c>
      <c r="C132" s="131">
        <v>5</v>
      </c>
      <c r="D132" s="132">
        <v>1</v>
      </c>
      <c r="E132" s="130"/>
      <c r="F132" s="165"/>
      <c r="G132" s="154" t="s">
        <v>96</v>
      </c>
      <c r="H132" s="110">
        <v>99</v>
      </c>
      <c r="I132" s="119">
        <f t="shared" si="11"/>
        <v>0</v>
      </c>
      <c r="J132" s="160">
        <f t="shared" si="11"/>
        <v>0</v>
      </c>
      <c r="K132" s="120">
        <f t="shared" si="11"/>
        <v>0</v>
      </c>
      <c r="L132" s="119">
        <f t="shared" si="11"/>
        <v>0</v>
      </c>
    </row>
    <row r="133" spans="1:12" ht="25.5" hidden="1" customHeight="1">
      <c r="A133" s="134">
        <v>2</v>
      </c>
      <c r="B133" s="130">
        <v>6</v>
      </c>
      <c r="C133" s="131">
        <v>5</v>
      </c>
      <c r="D133" s="132">
        <v>1</v>
      </c>
      <c r="E133" s="130">
        <v>1</v>
      </c>
      <c r="F133" s="165"/>
      <c r="G133" s="154" t="s">
        <v>96</v>
      </c>
      <c r="H133" s="110">
        <v>100</v>
      </c>
      <c r="I133" s="119">
        <f t="shared" si="11"/>
        <v>0</v>
      </c>
      <c r="J133" s="160">
        <f t="shared" si="11"/>
        <v>0</v>
      </c>
      <c r="K133" s="120">
        <f t="shared" si="11"/>
        <v>0</v>
      </c>
      <c r="L133" s="119">
        <f t="shared" si="11"/>
        <v>0</v>
      </c>
    </row>
    <row r="134" spans="1:12" ht="25.5" hidden="1" customHeight="1">
      <c r="A134" s="130">
        <v>2</v>
      </c>
      <c r="B134" s="131">
        <v>6</v>
      </c>
      <c r="C134" s="130">
        <v>5</v>
      </c>
      <c r="D134" s="130">
        <v>1</v>
      </c>
      <c r="E134" s="132">
        <v>1</v>
      </c>
      <c r="F134" s="165">
        <v>1</v>
      </c>
      <c r="G134" s="130" t="s">
        <v>97</v>
      </c>
      <c r="H134" s="110">
        <v>101</v>
      </c>
      <c r="I134" s="137">
        <v>0</v>
      </c>
      <c r="J134" s="137">
        <v>0</v>
      </c>
      <c r="K134" s="137">
        <v>0</v>
      </c>
      <c r="L134" s="137">
        <v>0</v>
      </c>
    </row>
    <row r="135" spans="1:12" ht="26.25" hidden="1" customHeight="1">
      <c r="A135" s="134">
        <v>2</v>
      </c>
      <c r="B135" s="131">
        <v>6</v>
      </c>
      <c r="C135" s="130">
        <v>6</v>
      </c>
      <c r="D135" s="131"/>
      <c r="E135" s="132"/>
      <c r="F135" s="133"/>
      <c r="G135" s="176" t="s">
        <v>98</v>
      </c>
      <c r="H135" s="110">
        <v>102</v>
      </c>
      <c r="I135" s="120">
        <f t="shared" ref="I135:L137" si="12">I136</f>
        <v>0</v>
      </c>
      <c r="J135" s="119">
        <f t="shared" si="12"/>
        <v>0</v>
      </c>
      <c r="K135" s="119">
        <f t="shared" si="12"/>
        <v>0</v>
      </c>
      <c r="L135" s="119">
        <f t="shared" si="12"/>
        <v>0</v>
      </c>
    </row>
    <row r="136" spans="1:12" ht="26.25" hidden="1" customHeight="1">
      <c r="A136" s="134">
        <v>2</v>
      </c>
      <c r="B136" s="131">
        <v>6</v>
      </c>
      <c r="C136" s="130">
        <v>6</v>
      </c>
      <c r="D136" s="131">
        <v>1</v>
      </c>
      <c r="E136" s="132"/>
      <c r="F136" s="133"/>
      <c r="G136" s="176" t="s">
        <v>98</v>
      </c>
      <c r="H136" s="177">
        <v>103</v>
      </c>
      <c r="I136" s="119">
        <f t="shared" si="12"/>
        <v>0</v>
      </c>
      <c r="J136" s="119">
        <f t="shared" si="12"/>
        <v>0</v>
      </c>
      <c r="K136" s="119">
        <f t="shared" si="12"/>
        <v>0</v>
      </c>
      <c r="L136" s="119">
        <f t="shared" si="12"/>
        <v>0</v>
      </c>
    </row>
    <row r="137" spans="1:12" ht="26.25" hidden="1" customHeight="1">
      <c r="A137" s="134">
        <v>2</v>
      </c>
      <c r="B137" s="131">
        <v>6</v>
      </c>
      <c r="C137" s="130">
        <v>6</v>
      </c>
      <c r="D137" s="131">
        <v>1</v>
      </c>
      <c r="E137" s="132">
        <v>1</v>
      </c>
      <c r="F137" s="133"/>
      <c r="G137" s="176" t="s">
        <v>98</v>
      </c>
      <c r="H137" s="177">
        <v>104</v>
      </c>
      <c r="I137" s="119">
        <f t="shared" si="12"/>
        <v>0</v>
      </c>
      <c r="J137" s="119">
        <f t="shared" si="12"/>
        <v>0</v>
      </c>
      <c r="K137" s="119">
        <f t="shared" si="12"/>
        <v>0</v>
      </c>
      <c r="L137" s="119">
        <f t="shared" si="12"/>
        <v>0</v>
      </c>
    </row>
    <row r="138" spans="1:12" ht="26.25" hidden="1" customHeight="1">
      <c r="A138" s="134">
        <v>2</v>
      </c>
      <c r="B138" s="131">
        <v>6</v>
      </c>
      <c r="C138" s="130">
        <v>6</v>
      </c>
      <c r="D138" s="131">
        <v>1</v>
      </c>
      <c r="E138" s="132">
        <v>1</v>
      </c>
      <c r="F138" s="133">
        <v>1</v>
      </c>
      <c r="G138" s="91" t="s">
        <v>98</v>
      </c>
      <c r="H138" s="177">
        <v>105</v>
      </c>
      <c r="I138" s="137">
        <v>0</v>
      </c>
      <c r="J138" s="178">
        <v>0</v>
      </c>
      <c r="K138" s="137">
        <v>0</v>
      </c>
      <c r="L138" s="137">
        <v>0</v>
      </c>
    </row>
    <row r="139" spans="1:12" hidden="1">
      <c r="A139" s="164">
        <v>2</v>
      </c>
      <c r="B139" s="115">
        <v>7</v>
      </c>
      <c r="C139" s="115"/>
      <c r="D139" s="116"/>
      <c r="E139" s="116"/>
      <c r="F139" s="118"/>
      <c r="G139" s="117" t="s">
        <v>99</v>
      </c>
      <c r="H139" s="177">
        <v>106</v>
      </c>
      <c r="I139" s="120">
        <f>SUM(I140+I145+I153)</f>
        <v>0</v>
      </c>
      <c r="J139" s="160">
        <f>SUM(J140+J145+J153)</f>
        <v>0</v>
      </c>
      <c r="K139" s="120">
        <f>SUM(K140+K145+K153)</f>
        <v>0</v>
      </c>
      <c r="L139" s="119">
        <f>SUM(L140+L145+L153)</f>
        <v>0</v>
      </c>
    </row>
    <row r="140" spans="1:12" hidden="1">
      <c r="A140" s="134">
        <v>2</v>
      </c>
      <c r="B140" s="130">
        <v>7</v>
      </c>
      <c r="C140" s="130">
        <v>1</v>
      </c>
      <c r="D140" s="131"/>
      <c r="E140" s="131"/>
      <c r="F140" s="133"/>
      <c r="G140" s="132" t="s">
        <v>100</v>
      </c>
      <c r="H140" s="177">
        <v>107</v>
      </c>
      <c r="I140" s="120">
        <f t="shared" ref="I140:L141" si="13">I141</f>
        <v>0</v>
      </c>
      <c r="J140" s="160">
        <f t="shared" si="13"/>
        <v>0</v>
      </c>
      <c r="K140" s="120">
        <f t="shared" si="13"/>
        <v>0</v>
      </c>
      <c r="L140" s="119">
        <f t="shared" si="13"/>
        <v>0</v>
      </c>
    </row>
    <row r="141" spans="1:12" hidden="1">
      <c r="A141" s="134">
        <v>2</v>
      </c>
      <c r="B141" s="130">
        <v>7</v>
      </c>
      <c r="C141" s="130">
        <v>1</v>
      </c>
      <c r="D141" s="131">
        <v>1</v>
      </c>
      <c r="E141" s="131"/>
      <c r="F141" s="133"/>
      <c r="G141" s="132" t="s">
        <v>100</v>
      </c>
      <c r="H141" s="177">
        <v>108</v>
      </c>
      <c r="I141" s="120">
        <f t="shared" si="13"/>
        <v>0</v>
      </c>
      <c r="J141" s="160">
        <f t="shared" si="13"/>
        <v>0</v>
      </c>
      <c r="K141" s="120">
        <f t="shared" si="13"/>
        <v>0</v>
      </c>
      <c r="L141" s="119">
        <f t="shared" si="13"/>
        <v>0</v>
      </c>
    </row>
    <row r="142" spans="1:12" hidden="1">
      <c r="A142" s="134">
        <v>2</v>
      </c>
      <c r="B142" s="130">
        <v>7</v>
      </c>
      <c r="C142" s="130">
        <v>1</v>
      </c>
      <c r="D142" s="131">
        <v>1</v>
      </c>
      <c r="E142" s="131">
        <v>1</v>
      </c>
      <c r="F142" s="133"/>
      <c r="G142" s="132" t="s">
        <v>100</v>
      </c>
      <c r="H142" s="177">
        <v>109</v>
      </c>
      <c r="I142" s="120">
        <f>SUM(I143:I144)</f>
        <v>0</v>
      </c>
      <c r="J142" s="160">
        <f>SUM(J143:J144)</f>
        <v>0</v>
      </c>
      <c r="K142" s="120">
        <f>SUM(K143:K144)</f>
        <v>0</v>
      </c>
      <c r="L142" s="119">
        <f>SUM(L143:L144)</f>
        <v>0</v>
      </c>
    </row>
    <row r="143" spans="1:12" hidden="1">
      <c r="A143" s="150">
        <v>2</v>
      </c>
      <c r="B143" s="125">
        <v>7</v>
      </c>
      <c r="C143" s="150">
        <v>1</v>
      </c>
      <c r="D143" s="130">
        <v>1</v>
      </c>
      <c r="E143" s="123">
        <v>1</v>
      </c>
      <c r="F143" s="126">
        <v>1</v>
      </c>
      <c r="G143" s="124" t="s">
        <v>101</v>
      </c>
      <c r="H143" s="177">
        <v>110</v>
      </c>
      <c r="I143" s="179">
        <v>0</v>
      </c>
      <c r="J143" s="179">
        <v>0</v>
      </c>
      <c r="K143" s="179">
        <v>0</v>
      </c>
      <c r="L143" s="179">
        <v>0</v>
      </c>
    </row>
    <row r="144" spans="1:12" hidden="1">
      <c r="A144" s="130">
        <v>2</v>
      </c>
      <c r="B144" s="130">
        <v>7</v>
      </c>
      <c r="C144" s="134">
        <v>1</v>
      </c>
      <c r="D144" s="130">
        <v>1</v>
      </c>
      <c r="E144" s="131">
        <v>1</v>
      </c>
      <c r="F144" s="133">
        <v>2</v>
      </c>
      <c r="G144" s="132" t="s">
        <v>102</v>
      </c>
      <c r="H144" s="177">
        <v>111</v>
      </c>
      <c r="I144" s="136">
        <v>0</v>
      </c>
      <c r="J144" s="136">
        <v>0</v>
      </c>
      <c r="K144" s="136">
        <v>0</v>
      </c>
      <c r="L144" s="136">
        <v>0</v>
      </c>
    </row>
    <row r="145" spans="1:12" ht="25.5" hidden="1" customHeight="1">
      <c r="A145" s="142">
        <v>2</v>
      </c>
      <c r="B145" s="143">
        <v>7</v>
      </c>
      <c r="C145" s="142">
        <v>2</v>
      </c>
      <c r="D145" s="143"/>
      <c r="E145" s="144"/>
      <c r="F145" s="146"/>
      <c r="G145" s="145" t="s">
        <v>103</v>
      </c>
      <c r="H145" s="177">
        <v>112</v>
      </c>
      <c r="I145" s="128">
        <f t="shared" ref="I145:L146" si="14">I146</f>
        <v>0</v>
      </c>
      <c r="J145" s="163">
        <f t="shared" si="14"/>
        <v>0</v>
      </c>
      <c r="K145" s="128">
        <f t="shared" si="14"/>
        <v>0</v>
      </c>
      <c r="L145" s="129">
        <f t="shared" si="14"/>
        <v>0</v>
      </c>
    </row>
    <row r="146" spans="1:12" ht="25.5" hidden="1" customHeight="1">
      <c r="A146" s="134">
        <v>2</v>
      </c>
      <c r="B146" s="130">
        <v>7</v>
      </c>
      <c r="C146" s="134">
        <v>2</v>
      </c>
      <c r="D146" s="130">
        <v>1</v>
      </c>
      <c r="E146" s="131"/>
      <c r="F146" s="133"/>
      <c r="G146" s="132" t="s">
        <v>104</v>
      </c>
      <c r="H146" s="177">
        <v>113</v>
      </c>
      <c r="I146" s="120">
        <f t="shared" si="14"/>
        <v>0</v>
      </c>
      <c r="J146" s="160">
        <f t="shared" si="14"/>
        <v>0</v>
      </c>
      <c r="K146" s="120">
        <f t="shared" si="14"/>
        <v>0</v>
      </c>
      <c r="L146" s="119">
        <f t="shared" si="14"/>
        <v>0</v>
      </c>
    </row>
    <row r="147" spans="1:12" ht="25.5" hidden="1" customHeight="1">
      <c r="A147" s="134">
        <v>2</v>
      </c>
      <c r="B147" s="130">
        <v>7</v>
      </c>
      <c r="C147" s="134">
        <v>2</v>
      </c>
      <c r="D147" s="130">
        <v>1</v>
      </c>
      <c r="E147" s="131">
        <v>1</v>
      </c>
      <c r="F147" s="133"/>
      <c r="G147" s="132" t="s">
        <v>104</v>
      </c>
      <c r="H147" s="177">
        <v>114</v>
      </c>
      <c r="I147" s="120">
        <f>SUM(I148:I149)</f>
        <v>0</v>
      </c>
      <c r="J147" s="160">
        <f>SUM(J148:J149)</f>
        <v>0</v>
      </c>
      <c r="K147" s="120">
        <f>SUM(K148:K149)</f>
        <v>0</v>
      </c>
      <c r="L147" s="119">
        <f>SUM(L148:L149)</f>
        <v>0</v>
      </c>
    </row>
    <row r="148" spans="1:12" hidden="1">
      <c r="A148" s="134">
        <v>2</v>
      </c>
      <c r="B148" s="130">
        <v>7</v>
      </c>
      <c r="C148" s="134">
        <v>2</v>
      </c>
      <c r="D148" s="130">
        <v>1</v>
      </c>
      <c r="E148" s="131">
        <v>1</v>
      </c>
      <c r="F148" s="133">
        <v>1</v>
      </c>
      <c r="G148" s="132" t="s">
        <v>105</v>
      </c>
      <c r="H148" s="177">
        <v>115</v>
      </c>
      <c r="I148" s="136">
        <v>0</v>
      </c>
      <c r="J148" s="136">
        <v>0</v>
      </c>
      <c r="K148" s="136">
        <v>0</v>
      </c>
      <c r="L148" s="136">
        <v>0</v>
      </c>
    </row>
    <row r="149" spans="1:12" hidden="1">
      <c r="A149" s="134">
        <v>2</v>
      </c>
      <c r="B149" s="130">
        <v>7</v>
      </c>
      <c r="C149" s="134">
        <v>2</v>
      </c>
      <c r="D149" s="130">
        <v>1</v>
      </c>
      <c r="E149" s="131">
        <v>1</v>
      </c>
      <c r="F149" s="133">
        <v>2</v>
      </c>
      <c r="G149" s="132" t="s">
        <v>106</v>
      </c>
      <c r="H149" s="177">
        <v>116</v>
      </c>
      <c r="I149" s="136">
        <v>0</v>
      </c>
      <c r="J149" s="136">
        <v>0</v>
      </c>
      <c r="K149" s="136">
        <v>0</v>
      </c>
      <c r="L149" s="136">
        <v>0</v>
      </c>
    </row>
    <row r="150" spans="1:12" hidden="1">
      <c r="A150" s="134">
        <v>2</v>
      </c>
      <c r="B150" s="130">
        <v>7</v>
      </c>
      <c r="C150" s="134">
        <v>2</v>
      </c>
      <c r="D150" s="130">
        <v>2</v>
      </c>
      <c r="E150" s="131"/>
      <c r="F150" s="133"/>
      <c r="G150" s="132" t="s">
        <v>107</v>
      </c>
      <c r="H150" s="177">
        <v>117</v>
      </c>
      <c r="I150" s="120">
        <f>I151</f>
        <v>0</v>
      </c>
      <c r="J150" s="120">
        <f>J151</f>
        <v>0</v>
      </c>
      <c r="K150" s="120">
        <f>K151</f>
        <v>0</v>
      </c>
      <c r="L150" s="120">
        <f>L151</f>
        <v>0</v>
      </c>
    </row>
    <row r="151" spans="1:12" hidden="1">
      <c r="A151" s="134">
        <v>2</v>
      </c>
      <c r="B151" s="130">
        <v>7</v>
      </c>
      <c r="C151" s="134">
        <v>2</v>
      </c>
      <c r="D151" s="130">
        <v>2</v>
      </c>
      <c r="E151" s="131">
        <v>1</v>
      </c>
      <c r="F151" s="133"/>
      <c r="G151" s="132" t="s">
        <v>107</v>
      </c>
      <c r="H151" s="177">
        <v>118</v>
      </c>
      <c r="I151" s="120">
        <f>SUM(I152)</f>
        <v>0</v>
      </c>
      <c r="J151" s="120">
        <f>SUM(J152)</f>
        <v>0</v>
      </c>
      <c r="K151" s="120">
        <f>SUM(K152)</f>
        <v>0</v>
      </c>
      <c r="L151" s="120">
        <f>SUM(L152)</f>
        <v>0</v>
      </c>
    </row>
    <row r="152" spans="1:12" hidden="1">
      <c r="A152" s="134">
        <v>2</v>
      </c>
      <c r="B152" s="130">
        <v>7</v>
      </c>
      <c r="C152" s="134">
        <v>2</v>
      </c>
      <c r="D152" s="130">
        <v>2</v>
      </c>
      <c r="E152" s="131">
        <v>1</v>
      </c>
      <c r="F152" s="133">
        <v>1</v>
      </c>
      <c r="G152" s="132" t="s">
        <v>107</v>
      </c>
      <c r="H152" s="177">
        <v>119</v>
      </c>
      <c r="I152" s="136">
        <v>0</v>
      </c>
      <c r="J152" s="136">
        <v>0</v>
      </c>
      <c r="K152" s="136">
        <v>0</v>
      </c>
      <c r="L152" s="136">
        <v>0</v>
      </c>
    </row>
    <row r="153" spans="1:12" hidden="1">
      <c r="A153" s="134">
        <v>2</v>
      </c>
      <c r="B153" s="130">
        <v>7</v>
      </c>
      <c r="C153" s="134">
        <v>3</v>
      </c>
      <c r="D153" s="130"/>
      <c r="E153" s="131"/>
      <c r="F153" s="133"/>
      <c r="G153" s="132" t="s">
        <v>108</v>
      </c>
      <c r="H153" s="177">
        <v>120</v>
      </c>
      <c r="I153" s="120">
        <f t="shared" ref="I153:L154" si="15">I154</f>
        <v>0</v>
      </c>
      <c r="J153" s="160">
        <f t="shared" si="15"/>
        <v>0</v>
      </c>
      <c r="K153" s="120">
        <f t="shared" si="15"/>
        <v>0</v>
      </c>
      <c r="L153" s="119">
        <f t="shared" si="15"/>
        <v>0</v>
      </c>
    </row>
    <row r="154" spans="1:12" hidden="1">
      <c r="A154" s="142">
        <v>2</v>
      </c>
      <c r="B154" s="151">
        <v>7</v>
      </c>
      <c r="C154" s="180">
        <v>3</v>
      </c>
      <c r="D154" s="151">
        <v>1</v>
      </c>
      <c r="E154" s="152"/>
      <c r="F154" s="153"/>
      <c r="G154" s="154" t="s">
        <v>108</v>
      </c>
      <c r="H154" s="177">
        <v>121</v>
      </c>
      <c r="I154" s="148">
        <f t="shared" si="15"/>
        <v>0</v>
      </c>
      <c r="J154" s="175">
        <f t="shared" si="15"/>
        <v>0</v>
      </c>
      <c r="K154" s="148">
        <f t="shared" si="15"/>
        <v>0</v>
      </c>
      <c r="L154" s="147">
        <f t="shared" si="15"/>
        <v>0</v>
      </c>
    </row>
    <row r="155" spans="1:12" hidden="1">
      <c r="A155" s="134">
        <v>2</v>
      </c>
      <c r="B155" s="130">
        <v>7</v>
      </c>
      <c r="C155" s="134">
        <v>3</v>
      </c>
      <c r="D155" s="130">
        <v>1</v>
      </c>
      <c r="E155" s="131">
        <v>1</v>
      </c>
      <c r="F155" s="133"/>
      <c r="G155" s="132" t="s">
        <v>108</v>
      </c>
      <c r="H155" s="177">
        <v>122</v>
      </c>
      <c r="I155" s="120">
        <f>SUM(I156:I157)</f>
        <v>0</v>
      </c>
      <c r="J155" s="160">
        <f>SUM(J156:J157)</f>
        <v>0</v>
      </c>
      <c r="K155" s="120">
        <f>SUM(K156:K157)</f>
        <v>0</v>
      </c>
      <c r="L155" s="119">
        <f>SUM(L156:L157)</f>
        <v>0</v>
      </c>
    </row>
    <row r="156" spans="1:12" hidden="1">
      <c r="A156" s="150">
        <v>2</v>
      </c>
      <c r="B156" s="125">
        <v>7</v>
      </c>
      <c r="C156" s="150">
        <v>3</v>
      </c>
      <c r="D156" s="125">
        <v>1</v>
      </c>
      <c r="E156" s="123">
        <v>1</v>
      </c>
      <c r="F156" s="126">
        <v>1</v>
      </c>
      <c r="G156" s="124" t="s">
        <v>109</v>
      </c>
      <c r="H156" s="177">
        <v>123</v>
      </c>
      <c r="I156" s="179">
        <v>0</v>
      </c>
      <c r="J156" s="179">
        <v>0</v>
      </c>
      <c r="K156" s="179">
        <v>0</v>
      </c>
      <c r="L156" s="179">
        <v>0</v>
      </c>
    </row>
    <row r="157" spans="1:12" hidden="1">
      <c r="A157" s="134">
        <v>2</v>
      </c>
      <c r="B157" s="130">
        <v>7</v>
      </c>
      <c r="C157" s="134">
        <v>3</v>
      </c>
      <c r="D157" s="130">
        <v>1</v>
      </c>
      <c r="E157" s="131">
        <v>1</v>
      </c>
      <c r="F157" s="133">
        <v>2</v>
      </c>
      <c r="G157" s="132" t="s">
        <v>110</v>
      </c>
      <c r="H157" s="177">
        <v>124</v>
      </c>
      <c r="I157" s="136">
        <v>0</v>
      </c>
      <c r="J157" s="137">
        <v>0</v>
      </c>
      <c r="K157" s="137">
        <v>0</v>
      </c>
      <c r="L157" s="137">
        <v>0</v>
      </c>
    </row>
    <row r="158" spans="1:12" hidden="1">
      <c r="A158" s="164">
        <v>2</v>
      </c>
      <c r="B158" s="164">
        <v>8</v>
      </c>
      <c r="C158" s="115"/>
      <c r="D158" s="139"/>
      <c r="E158" s="122"/>
      <c r="F158" s="181"/>
      <c r="G158" s="127" t="s">
        <v>111</v>
      </c>
      <c r="H158" s="177">
        <v>125</v>
      </c>
      <c r="I158" s="141">
        <f>I159</f>
        <v>0</v>
      </c>
      <c r="J158" s="162">
        <f>J159</f>
        <v>0</v>
      </c>
      <c r="K158" s="141">
        <f>K159</f>
        <v>0</v>
      </c>
      <c r="L158" s="140">
        <f>L159</f>
        <v>0</v>
      </c>
    </row>
    <row r="159" spans="1:12" hidden="1">
      <c r="A159" s="142">
        <v>2</v>
      </c>
      <c r="B159" s="142">
        <v>8</v>
      </c>
      <c r="C159" s="142">
        <v>1</v>
      </c>
      <c r="D159" s="143"/>
      <c r="E159" s="144"/>
      <c r="F159" s="146"/>
      <c r="G159" s="124" t="s">
        <v>111</v>
      </c>
      <c r="H159" s="177">
        <v>126</v>
      </c>
      <c r="I159" s="141">
        <f>I160+I165</f>
        <v>0</v>
      </c>
      <c r="J159" s="162">
        <f>J160+J165</f>
        <v>0</v>
      </c>
      <c r="K159" s="141">
        <f>K160+K165</f>
        <v>0</v>
      </c>
      <c r="L159" s="140">
        <f>L160+L165</f>
        <v>0</v>
      </c>
    </row>
    <row r="160" spans="1:12" hidden="1">
      <c r="A160" s="134">
        <v>2</v>
      </c>
      <c r="B160" s="130">
        <v>8</v>
      </c>
      <c r="C160" s="132">
        <v>1</v>
      </c>
      <c r="D160" s="130">
        <v>1</v>
      </c>
      <c r="E160" s="131"/>
      <c r="F160" s="133"/>
      <c r="G160" s="132" t="s">
        <v>112</v>
      </c>
      <c r="H160" s="177">
        <v>127</v>
      </c>
      <c r="I160" s="120">
        <f>I161</f>
        <v>0</v>
      </c>
      <c r="J160" s="160">
        <f>J161</f>
        <v>0</v>
      </c>
      <c r="K160" s="120">
        <f>K161</f>
        <v>0</v>
      </c>
      <c r="L160" s="119">
        <f>L161</f>
        <v>0</v>
      </c>
    </row>
    <row r="161" spans="1:15" hidden="1">
      <c r="A161" s="134">
        <v>2</v>
      </c>
      <c r="B161" s="130">
        <v>8</v>
      </c>
      <c r="C161" s="124">
        <v>1</v>
      </c>
      <c r="D161" s="125">
        <v>1</v>
      </c>
      <c r="E161" s="123">
        <v>1</v>
      </c>
      <c r="F161" s="126"/>
      <c r="G161" s="132" t="s">
        <v>112</v>
      </c>
      <c r="H161" s="177">
        <v>128</v>
      </c>
      <c r="I161" s="141">
        <f>SUM(I162:I164)</f>
        <v>0</v>
      </c>
      <c r="J161" s="141">
        <f>SUM(J162:J164)</f>
        <v>0</v>
      </c>
      <c r="K161" s="141">
        <f>SUM(K162:K164)</f>
        <v>0</v>
      </c>
      <c r="L161" s="141">
        <f>SUM(L162:L164)</f>
        <v>0</v>
      </c>
    </row>
    <row r="162" spans="1:15" hidden="1">
      <c r="A162" s="130">
        <v>2</v>
      </c>
      <c r="B162" s="125">
        <v>8</v>
      </c>
      <c r="C162" s="132">
        <v>1</v>
      </c>
      <c r="D162" s="130">
        <v>1</v>
      </c>
      <c r="E162" s="131">
        <v>1</v>
      </c>
      <c r="F162" s="133">
        <v>1</v>
      </c>
      <c r="G162" s="132" t="s">
        <v>113</v>
      </c>
      <c r="H162" s="177">
        <v>129</v>
      </c>
      <c r="I162" s="136">
        <v>0</v>
      </c>
      <c r="J162" s="136">
        <v>0</v>
      </c>
      <c r="K162" s="136">
        <v>0</v>
      </c>
      <c r="L162" s="136">
        <v>0</v>
      </c>
    </row>
    <row r="163" spans="1:15" ht="25.5" hidden="1" customHeight="1">
      <c r="A163" s="142">
        <v>2</v>
      </c>
      <c r="B163" s="151">
        <v>8</v>
      </c>
      <c r="C163" s="154">
        <v>1</v>
      </c>
      <c r="D163" s="151">
        <v>1</v>
      </c>
      <c r="E163" s="152">
        <v>1</v>
      </c>
      <c r="F163" s="153">
        <v>2</v>
      </c>
      <c r="G163" s="154" t="s">
        <v>114</v>
      </c>
      <c r="H163" s="177">
        <v>130</v>
      </c>
      <c r="I163" s="182">
        <v>0</v>
      </c>
      <c r="J163" s="182">
        <v>0</v>
      </c>
      <c r="K163" s="182">
        <v>0</v>
      </c>
      <c r="L163" s="182">
        <v>0</v>
      </c>
    </row>
    <row r="164" spans="1:15" hidden="1">
      <c r="A164" s="142">
        <v>2</v>
      </c>
      <c r="B164" s="151">
        <v>8</v>
      </c>
      <c r="C164" s="154">
        <v>1</v>
      </c>
      <c r="D164" s="151">
        <v>1</v>
      </c>
      <c r="E164" s="152">
        <v>1</v>
      </c>
      <c r="F164" s="153">
        <v>3</v>
      </c>
      <c r="G164" s="154" t="s">
        <v>115</v>
      </c>
      <c r="H164" s="177">
        <v>131</v>
      </c>
      <c r="I164" s="182">
        <v>0</v>
      </c>
      <c r="J164" s="183">
        <v>0</v>
      </c>
      <c r="K164" s="182">
        <v>0</v>
      </c>
      <c r="L164" s="155">
        <v>0</v>
      </c>
    </row>
    <row r="165" spans="1:15" hidden="1">
      <c r="A165" s="134">
        <v>2</v>
      </c>
      <c r="B165" s="130">
        <v>8</v>
      </c>
      <c r="C165" s="132">
        <v>1</v>
      </c>
      <c r="D165" s="130">
        <v>2</v>
      </c>
      <c r="E165" s="131"/>
      <c r="F165" s="133"/>
      <c r="G165" s="132" t="s">
        <v>116</v>
      </c>
      <c r="H165" s="177">
        <v>132</v>
      </c>
      <c r="I165" s="120">
        <f t="shared" ref="I165:L166" si="16">I166</f>
        <v>0</v>
      </c>
      <c r="J165" s="160">
        <f t="shared" si="16"/>
        <v>0</v>
      </c>
      <c r="K165" s="120">
        <f t="shared" si="16"/>
        <v>0</v>
      </c>
      <c r="L165" s="119">
        <f t="shared" si="16"/>
        <v>0</v>
      </c>
    </row>
    <row r="166" spans="1:15" hidden="1">
      <c r="A166" s="134">
        <v>2</v>
      </c>
      <c r="B166" s="130">
        <v>8</v>
      </c>
      <c r="C166" s="132">
        <v>1</v>
      </c>
      <c r="D166" s="130">
        <v>2</v>
      </c>
      <c r="E166" s="131">
        <v>1</v>
      </c>
      <c r="F166" s="133"/>
      <c r="G166" s="132" t="s">
        <v>116</v>
      </c>
      <c r="H166" s="177">
        <v>133</v>
      </c>
      <c r="I166" s="120">
        <f t="shared" si="16"/>
        <v>0</v>
      </c>
      <c r="J166" s="160">
        <f t="shared" si="16"/>
        <v>0</v>
      </c>
      <c r="K166" s="120">
        <f t="shared" si="16"/>
        <v>0</v>
      </c>
      <c r="L166" s="119">
        <f t="shared" si="16"/>
        <v>0</v>
      </c>
    </row>
    <row r="167" spans="1:15" hidden="1">
      <c r="A167" s="142">
        <v>2</v>
      </c>
      <c r="B167" s="143">
        <v>8</v>
      </c>
      <c r="C167" s="145">
        <v>1</v>
      </c>
      <c r="D167" s="143">
        <v>2</v>
      </c>
      <c r="E167" s="144">
        <v>1</v>
      </c>
      <c r="F167" s="146">
        <v>1</v>
      </c>
      <c r="G167" s="132" t="s">
        <v>116</v>
      </c>
      <c r="H167" s="177">
        <v>134</v>
      </c>
      <c r="I167" s="184">
        <v>0</v>
      </c>
      <c r="J167" s="137">
        <v>0</v>
      </c>
      <c r="K167" s="137">
        <v>0</v>
      </c>
      <c r="L167" s="137">
        <v>0</v>
      </c>
    </row>
    <row r="168" spans="1:15" ht="38.25" hidden="1" customHeight="1">
      <c r="A168" s="164">
        <v>2</v>
      </c>
      <c r="B168" s="115">
        <v>9</v>
      </c>
      <c r="C168" s="117"/>
      <c r="D168" s="115"/>
      <c r="E168" s="116"/>
      <c r="F168" s="118"/>
      <c r="G168" s="117" t="s">
        <v>117</v>
      </c>
      <c r="H168" s="177">
        <v>135</v>
      </c>
      <c r="I168" s="120">
        <f>I169+I173</f>
        <v>0</v>
      </c>
      <c r="J168" s="160">
        <f>J169+J173</f>
        <v>0</v>
      </c>
      <c r="K168" s="120">
        <f>K169+K173</f>
        <v>0</v>
      </c>
      <c r="L168" s="119">
        <f>L169+L173</f>
        <v>0</v>
      </c>
    </row>
    <row r="169" spans="1:15" ht="38.25" hidden="1" customHeight="1">
      <c r="A169" s="134">
        <v>2</v>
      </c>
      <c r="B169" s="130">
        <v>9</v>
      </c>
      <c r="C169" s="132">
        <v>1</v>
      </c>
      <c r="D169" s="130"/>
      <c r="E169" s="131"/>
      <c r="F169" s="133"/>
      <c r="G169" s="132" t="s">
        <v>118</v>
      </c>
      <c r="H169" s="177">
        <v>136</v>
      </c>
      <c r="I169" s="120">
        <f t="shared" ref="I169:L171" si="17">I170</f>
        <v>0</v>
      </c>
      <c r="J169" s="160">
        <f t="shared" si="17"/>
        <v>0</v>
      </c>
      <c r="K169" s="120">
        <f t="shared" si="17"/>
        <v>0</v>
      </c>
      <c r="L169" s="119">
        <f t="shared" si="17"/>
        <v>0</v>
      </c>
      <c r="M169" s="145"/>
      <c r="N169" s="145"/>
      <c r="O169" s="145"/>
    </row>
    <row r="170" spans="1:15" ht="38.25" hidden="1" customHeight="1">
      <c r="A170" s="150">
        <v>2</v>
      </c>
      <c r="B170" s="125">
        <v>9</v>
      </c>
      <c r="C170" s="124">
        <v>1</v>
      </c>
      <c r="D170" s="125">
        <v>1</v>
      </c>
      <c r="E170" s="123"/>
      <c r="F170" s="126"/>
      <c r="G170" s="132" t="s">
        <v>118</v>
      </c>
      <c r="H170" s="177">
        <v>137</v>
      </c>
      <c r="I170" s="141">
        <f t="shared" si="17"/>
        <v>0</v>
      </c>
      <c r="J170" s="162">
        <f t="shared" si="17"/>
        <v>0</v>
      </c>
      <c r="K170" s="141">
        <f t="shared" si="17"/>
        <v>0</v>
      </c>
      <c r="L170" s="140">
        <f t="shared" si="17"/>
        <v>0</v>
      </c>
    </row>
    <row r="171" spans="1:15" ht="38.25" hidden="1" customHeight="1">
      <c r="A171" s="134">
        <v>2</v>
      </c>
      <c r="B171" s="130">
        <v>9</v>
      </c>
      <c r="C171" s="134">
        <v>1</v>
      </c>
      <c r="D171" s="130">
        <v>1</v>
      </c>
      <c r="E171" s="131">
        <v>1</v>
      </c>
      <c r="F171" s="133"/>
      <c r="G171" s="132" t="s">
        <v>118</v>
      </c>
      <c r="H171" s="177">
        <v>138</v>
      </c>
      <c r="I171" s="120">
        <f t="shared" si="17"/>
        <v>0</v>
      </c>
      <c r="J171" s="160">
        <f t="shared" si="17"/>
        <v>0</v>
      </c>
      <c r="K171" s="120">
        <f t="shared" si="17"/>
        <v>0</v>
      </c>
      <c r="L171" s="119">
        <f t="shared" si="17"/>
        <v>0</v>
      </c>
    </row>
    <row r="172" spans="1:15" ht="38.25" hidden="1" customHeight="1">
      <c r="A172" s="150">
        <v>2</v>
      </c>
      <c r="B172" s="125">
        <v>9</v>
      </c>
      <c r="C172" s="125">
        <v>1</v>
      </c>
      <c r="D172" s="125">
        <v>1</v>
      </c>
      <c r="E172" s="123">
        <v>1</v>
      </c>
      <c r="F172" s="126">
        <v>1</v>
      </c>
      <c r="G172" s="132" t="s">
        <v>118</v>
      </c>
      <c r="H172" s="177">
        <v>139</v>
      </c>
      <c r="I172" s="179">
        <v>0</v>
      </c>
      <c r="J172" s="179">
        <v>0</v>
      </c>
      <c r="K172" s="179">
        <v>0</v>
      </c>
      <c r="L172" s="179">
        <v>0</v>
      </c>
    </row>
    <row r="173" spans="1:15" ht="38.25" hidden="1" customHeight="1">
      <c r="A173" s="134">
        <v>2</v>
      </c>
      <c r="B173" s="130">
        <v>9</v>
      </c>
      <c r="C173" s="130">
        <v>2</v>
      </c>
      <c r="D173" s="130"/>
      <c r="E173" s="131"/>
      <c r="F173" s="133"/>
      <c r="G173" s="132" t="s">
        <v>119</v>
      </c>
      <c r="H173" s="177">
        <v>140</v>
      </c>
      <c r="I173" s="120">
        <f>SUM(I174+I179)</f>
        <v>0</v>
      </c>
      <c r="J173" s="120">
        <f>SUM(J174+J179)</f>
        <v>0</v>
      </c>
      <c r="K173" s="120">
        <f>SUM(K174+K179)</f>
        <v>0</v>
      </c>
      <c r="L173" s="120">
        <f>SUM(L174+L179)</f>
        <v>0</v>
      </c>
    </row>
    <row r="174" spans="1:15" ht="51" hidden="1" customHeight="1">
      <c r="A174" s="134">
        <v>2</v>
      </c>
      <c r="B174" s="130">
        <v>9</v>
      </c>
      <c r="C174" s="130">
        <v>2</v>
      </c>
      <c r="D174" s="125">
        <v>1</v>
      </c>
      <c r="E174" s="123"/>
      <c r="F174" s="126"/>
      <c r="G174" s="124" t="s">
        <v>120</v>
      </c>
      <c r="H174" s="177">
        <v>141</v>
      </c>
      <c r="I174" s="141">
        <f>I175</f>
        <v>0</v>
      </c>
      <c r="J174" s="162">
        <f>J175</f>
        <v>0</v>
      </c>
      <c r="K174" s="141">
        <f>K175</f>
        <v>0</v>
      </c>
      <c r="L174" s="140">
        <f>L175</f>
        <v>0</v>
      </c>
    </row>
    <row r="175" spans="1:15" ht="51" hidden="1" customHeight="1">
      <c r="A175" s="150">
        <v>2</v>
      </c>
      <c r="B175" s="125">
        <v>9</v>
      </c>
      <c r="C175" s="125">
        <v>2</v>
      </c>
      <c r="D175" s="130">
        <v>1</v>
      </c>
      <c r="E175" s="131">
        <v>1</v>
      </c>
      <c r="F175" s="133"/>
      <c r="G175" s="124" t="s">
        <v>120</v>
      </c>
      <c r="H175" s="177">
        <v>142</v>
      </c>
      <c r="I175" s="120">
        <f>SUM(I176:I178)</f>
        <v>0</v>
      </c>
      <c r="J175" s="160">
        <f>SUM(J176:J178)</f>
        <v>0</v>
      </c>
      <c r="K175" s="120">
        <f>SUM(K176:K178)</f>
        <v>0</v>
      </c>
      <c r="L175" s="119">
        <f>SUM(L176:L178)</f>
        <v>0</v>
      </c>
    </row>
    <row r="176" spans="1:15" ht="51" hidden="1" customHeight="1">
      <c r="A176" s="142">
        <v>2</v>
      </c>
      <c r="B176" s="151">
        <v>9</v>
      </c>
      <c r="C176" s="151">
        <v>2</v>
      </c>
      <c r="D176" s="151">
        <v>1</v>
      </c>
      <c r="E176" s="152">
        <v>1</v>
      </c>
      <c r="F176" s="153">
        <v>1</v>
      </c>
      <c r="G176" s="124" t="s">
        <v>121</v>
      </c>
      <c r="H176" s="177">
        <v>143</v>
      </c>
      <c r="I176" s="182">
        <v>0</v>
      </c>
      <c r="J176" s="135">
        <v>0</v>
      </c>
      <c r="K176" s="135">
        <v>0</v>
      </c>
      <c r="L176" s="135">
        <v>0</v>
      </c>
    </row>
    <row r="177" spans="1:12" ht="63.75" hidden="1" customHeight="1">
      <c r="A177" s="134">
        <v>2</v>
      </c>
      <c r="B177" s="130">
        <v>9</v>
      </c>
      <c r="C177" s="130">
        <v>2</v>
      </c>
      <c r="D177" s="130">
        <v>1</v>
      </c>
      <c r="E177" s="131">
        <v>1</v>
      </c>
      <c r="F177" s="133">
        <v>2</v>
      </c>
      <c r="G177" s="124" t="s">
        <v>122</v>
      </c>
      <c r="H177" s="177">
        <v>144</v>
      </c>
      <c r="I177" s="136">
        <v>0</v>
      </c>
      <c r="J177" s="185">
        <v>0</v>
      </c>
      <c r="K177" s="185">
        <v>0</v>
      </c>
      <c r="L177" s="185">
        <v>0</v>
      </c>
    </row>
    <row r="178" spans="1:12" ht="51" hidden="1" customHeight="1">
      <c r="A178" s="134">
        <v>2</v>
      </c>
      <c r="B178" s="130">
        <v>9</v>
      </c>
      <c r="C178" s="130">
        <v>2</v>
      </c>
      <c r="D178" s="130">
        <v>1</v>
      </c>
      <c r="E178" s="131">
        <v>1</v>
      </c>
      <c r="F178" s="133">
        <v>3</v>
      </c>
      <c r="G178" s="124" t="s">
        <v>123</v>
      </c>
      <c r="H178" s="177">
        <v>145</v>
      </c>
      <c r="I178" s="136">
        <v>0</v>
      </c>
      <c r="J178" s="136">
        <v>0</v>
      </c>
      <c r="K178" s="136">
        <v>0</v>
      </c>
      <c r="L178" s="136">
        <v>0</v>
      </c>
    </row>
    <row r="179" spans="1:12" ht="38.25" hidden="1" customHeight="1">
      <c r="A179" s="186">
        <v>2</v>
      </c>
      <c r="B179" s="186">
        <v>9</v>
      </c>
      <c r="C179" s="186">
        <v>2</v>
      </c>
      <c r="D179" s="186">
        <v>2</v>
      </c>
      <c r="E179" s="186"/>
      <c r="F179" s="186"/>
      <c r="G179" s="132" t="s">
        <v>124</v>
      </c>
      <c r="H179" s="177">
        <v>146</v>
      </c>
      <c r="I179" s="120">
        <f>I180</f>
        <v>0</v>
      </c>
      <c r="J179" s="160">
        <f>J180</f>
        <v>0</v>
      </c>
      <c r="K179" s="120">
        <f>K180</f>
        <v>0</v>
      </c>
      <c r="L179" s="119">
        <f>L180</f>
        <v>0</v>
      </c>
    </row>
    <row r="180" spans="1:12" ht="38.25" hidden="1" customHeight="1">
      <c r="A180" s="134">
        <v>2</v>
      </c>
      <c r="B180" s="130">
        <v>9</v>
      </c>
      <c r="C180" s="130">
        <v>2</v>
      </c>
      <c r="D180" s="130">
        <v>2</v>
      </c>
      <c r="E180" s="131">
        <v>1</v>
      </c>
      <c r="F180" s="133"/>
      <c r="G180" s="124" t="s">
        <v>125</v>
      </c>
      <c r="H180" s="177">
        <v>147</v>
      </c>
      <c r="I180" s="141">
        <f>SUM(I181:I183)</f>
        <v>0</v>
      </c>
      <c r="J180" s="141">
        <f>SUM(J181:J183)</f>
        <v>0</v>
      </c>
      <c r="K180" s="141">
        <f>SUM(K181:K183)</f>
        <v>0</v>
      </c>
      <c r="L180" s="141">
        <f>SUM(L181:L183)</f>
        <v>0</v>
      </c>
    </row>
    <row r="181" spans="1:12" ht="51" hidden="1" customHeight="1">
      <c r="A181" s="134">
        <v>2</v>
      </c>
      <c r="B181" s="130">
        <v>9</v>
      </c>
      <c r="C181" s="130">
        <v>2</v>
      </c>
      <c r="D181" s="130">
        <v>2</v>
      </c>
      <c r="E181" s="130">
        <v>1</v>
      </c>
      <c r="F181" s="133">
        <v>1</v>
      </c>
      <c r="G181" s="187" t="s">
        <v>126</v>
      </c>
      <c r="H181" s="177">
        <v>148</v>
      </c>
      <c r="I181" s="136">
        <v>0</v>
      </c>
      <c r="J181" s="135">
        <v>0</v>
      </c>
      <c r="K181" s="135">
        <v>0</v>
      </c>
      <c r="L181" s="135">
        <v>0</v>
      </c>
    </row>
    <row r="182" spans="1:12" ht="51" hidden="1" customHeight="1">
      <c r="A182" s="143">
        <v>2</v>
      </c>
      <c r="B182" s="145">
        <v>9</v>
      </c>
      <c r="C182" s="143">
        <v>2</v>
      </c>
      <c r="D182" s="144">
        <v>2</v>
      </c>
      <c r="E182" s="144">
        <v>1</v>
      </c>
      <c r="F182" s="146">
        <v>2</v>
      </c>
      <c r="G182" s="145" t="s">
        <v>127</v>
      </c>
      <c r="H182" s="177">
        <v>149</v>
      </c>
      <c r="I182" s="135">
        <v>0</v>
      </c>
      <c r="J182" s="137">
        <v>0</v>
      </c>
      <c r="K182" s="137">
        <v>0</v>
      </c>
      <c r="L182" s="137">
        <v>0</v>
      </c>
    </row>
    <row r="183" spans="1:12" ht="51" hidden="1" customHeight="1">
      <c r="A183" s="130">
        <v>2</v>
      </c>
      <c r="B183" s="154">
        <v>9</v>
      </c>
      <c r="C183" s="151">
        <v>2</v>
      </c>
      <c r="D183" s="152">
        <v>2</v>
      </c>
      <c r="E183" s="152">
        <v>1</v>
      </c>
      <c r="F183" s="153">
        <v>3</v>
      </c>
      <c r="G183" s="154" t="s">
        <v>128</v>
      </c>
      <c r="H183" s="177">
        <v>150</v>
      </c>
      <c r="I183" s="185">
        <v>0</v>
      </c>
      <c r="J183" s="185">
        <v>0</v>
      </c>
      <c r="K183" s="185">
        <v>0</v>
      </c>
      <c r="L183" s="185">
        <v>0</v>
      </c>
    </row>
    <row r="184" spans="1:12" ht="76.5" hidden="1" customHeight="1">
      <c r="A184" s="115">
        <v>3</v>
      </c>
      <c r="B184" s="117"/>
      <c r="C184" s="115"/>
      <c r="D184" s="116"/>
      <c r="E184" s="116"/>
      <c r="F184" s="118"/>
      <c r="G184" s="170" t="s">
        <v>129</v>
      </c>
      <c r="H184" s="177">
        <v>151</v>
      </c>
      <c r="I184" s="119">
        <f>SUM(I185+I238+I303)</f>
        <v>0</v>
      </c>
      <c r="J184" s="160">
        <f>SUM(J185+J238+J303)</f>
        <v>0</v>
      </c>
      <c r="K184" s="120">
        <f>SUM(K185+K238+K303)</f>
        <v>0</v>
      </c>
      <c r="L184" s="119">
        <f>SUM(L185+L238+L303)</f>
        <v>0</v>
      </c>
    </row>
    <row r="185" spans="1:12" ht="25.5" hidden="1" customHeight="1">
      <c r="A185" s="164">
        <v>3</v>
      </c>
      <c r="B185" s="115">
        <v>1</v>
      </c>
      <c r="C185" s="139"/>
      <c r="D185" s="122"/>
      <c r="E185" s="122"/>
      <c r="F185" s="181"/>
      <c r="G185" s="159" t="s">
        <v>130</v>
      </c>
      <c r="H185" s="177">
        <v>152</v>
      </c>
      <c r="I185" s="119">
        <f>SUM(I186+I209+I216+I228+I232)</f>
        <v>0</v>
      </c>
      <c r="J185" s="140">
        <f>SUM(J186+J209+J216+J228+J232)</f>
        <v>0</v>
      </c>
      <c r="K185" s="140">
        <f>SUM(K186+K209+K216+K228+K232)</f>
        <v>0</v>
      </c>
      <c r="L185" s="140">
        <f>SUM(L186+L209+L216+L228+L232)</f>
        <v>0</v>
      </c>
    </row>
    <row r="186" spans="1:12" ht="25.5" hidden="1" customHeight="1">
      <c r="A186" s="125">
        <v>3</v>
      </c>
      <c r="B186" s="124">
        <v>1</v>
      </c>
      <c r="C186" s="125">
        <v>1</v>
      </c>
      <c r="D186" s="123"/>
      <c r="E186" s="123"/>
      <c r="F186" s="188"/>
      <c r="G186" s="134" t="s">
        <v>131</v>
      </c>
      <c r="H186" s="177">
        <v>153</v>
      </c>
      <c r="I186" s="140">
        <f>SUM(I187+I190+I195+I201+I206)</f>
        <v>0</v>
      </c>
      <c r="J186" s="160">
        <f>SUM(J187+J190+J195+J201+J206)</f>
        <v>0</v>
      </c>
      <c r="K186" s="120">
        <f>SUM(K187+K190+K195+K201+K206)</f>
        <v>0</v>
      </c>
      <c r="L186" s="119">
        <f>SUM(L187+L190+L195+L201+L206)</f>
        <v>0</v>
      </c>
    </row>
    <row r="187" spans="1:12" hidden="1">
      <c r="A187" s="130">
        <v>3</v>
      </c>
      <c r="B187" s="132">
        <v>1</v>
      </c>
      <c r="C187" s="130">
        <v>1</v>
      </c>
      <c r="D187" s="131">
        <v>1</v>
      </c>
      <c r="E187" s="131"/>
      <c r="F187" s="189"/>
      <c r="G187" s="134" t="s">
        <v>132</v>
      </c>
      <c r="H187" s="177">
        <v>154</v>
      </c>
      <c r="I187" s="119">
        <f t="shared" ref="I187:L188" si="18">I188</f>
        <v>0</v>
      </c>
      <c r="J187" s="162">
        <f t="shared" si="18"/>
        <v>0</v>
      </c>
      <c r="K187" s="141">
        <f t="shared" si="18"/>
        <v>0</v>
      </c>
      <c r="L187" s="140">
        <f t="shared" si="18"/>
        <v>0</v>
      </c>
    </row>
    <row r="188" spans="1:12" hidden="1">
      <c r="A188" s="130">
        <v>3</v>
      </c>
      <c r="B188" s="132">
        <v>1</v>
      </c>
      <c r="C188" s="130">
        <v>1</v>
      </c>
      <c r="D188" s="131">
        <v>1</v>
      </c>
      <c r="E188" s="131">
        <v>1</v>
      </c>
      <c r="F188" s="165"/>
      <c r="G188" s="134" t="s">
        <v>132</v>
      </c>
      <c r="H188" s="177">
        <v>155</v>
      </c>
      <c r="I188" s="140">
        <f t="shared" si="18"/>
        <v>0</v>
      </c>
      <c r="J188" s="119">
        <f t="shared" si="18"/>
        <v>0</v>
      </c>
      <c r="K188" s="119">
        <f t="shared" si="18"/>
        <v>0</v>
      </c>
      <c r="L188" s="119">
        <f t="shared" si="18"/>
        <v>0</v>
      </c>
    </row>
    <row r="189" spans="1:12" hidden="1">
      <c r="A189" s="130">
        <v>3</v>
      </c>
      <c r="B189" s="132">
        <v>1</v>
      </c>
      <c r="C189" s="130">
        <v>1</v>
      </c>
      <c r="D189" s="131">
        <v>1</v>
      </c>
      <c r="E189" s="131">
        <v>1</v>
      </c>
      <c r="F189" s="165">
        <v>1</v>
      </c>
      <c r="G189" s="134" t="s">
        <v>132</v>
      </c>
      <c r="H189" s="177">
        <v>156</v>
      </c>
      <c r="I189" s="137">
        <v>0</v>
      </c>
      <c r="J189" s="137">
        <v>0</v>
      </c>
      <c r="K189" s="137">
        <v>0</v>
      </c>
      <c r="L189" s="137">
        <v>0</v>
      </c>
    </row>
    <row r="190" spans="1:12" hidden="1">
      <c r="A190" s="125">
        <v>3</v>
      </c>
      <c r="B190" s="123">
        <v>1</v>
      </c>
      <c r="C190" s="123">
        <v>1</v>
      </c>
      <c r="D190" s="123">
        <v>2</v>
      </c>
      <c r="E190" s="123"/>
      <c r="F190" s="126"/>
      <c r="G190" s="124" t="s">
        <v>133</v>
      </c>
      <c r="H190" s="177">
        <v>157</v>
      </c>
      <c r="I190" s="140">
        <f>I191</f>
        <v>0</v>
      </c>
      <c r="J190" s="162">
        <f>J191</f>
        <v>0</v>
      </c>
      <c r="K190" s="141">
        <f>K191</f>
        <v>0</v>
      </c>
      <c r="L190" s="140">
        <f>L191</f>
        <v>0</v>
      </c>
    </row>
    <row r="191" spans="1:12" hidden="1">
      <c r="A191" s="130">
        <v>3</v>
      </c>
      <c r="B191" s="131">
        <v>1</v>
      </c>
      <c r="C191" s="131">
        <v>1</v>
      </c>
      <c r="D191" s="131">
        <v>2</v>
      </c>
      <c r="E191" s="131">
        <v>1</v>
      </c>
      <c r="F191" s="133"/>
      <c r="G191" s="124" t="s">
        <v>133</v>
      </c>
      <c r="H191" s="177">
        <v>158</v>
      </c>
      <c r="I191" s="119">
        <f>SUM(I192:I194)</f>
        <v>0</v>
      </c>
      <c r="J191" s="160">
        <f>SUM(J192:J194)</f>
        <v>0</v>
      </c>
      <c r="K191" s="120">
        <f>SUM(K192:K194)</f>
        <v>0</v>
      </c>
      <c r="L191" s="119">
        <f>SUM(L192:L194)</f>
        <v>0</v>
      </c>
    </row>
    <row r="192" spans="1:12" hidden="1">
      <c r="A192" s="125">
        <v>3</v>
      </c>
      <c r="B192" s="123">
        <v>1</v>
      </c>
      <c r="C192" s="123">
        <v>1</v>
      </c>
      <c r="D192" s="123">
        <v>2</v>
      </c>
      <c r="E192" s="123">
        <v>1</v>
      </c>
      <c r="F192" s="126">
        <v>1</v>
      </c>
      <c r="G192" s="124" t="s">
        <v>134</v>
      </c>
      <c r="H192" s="177">
        <v>159</v>
      </c>
      <c r="I192" s="135">
        <v>0</v>
      </c>
      <c r="J192" s="135">
        <v>0</v>
      </c>
      <c r="K192" s="135">
        <v>0</v>
      </c>
      <c r="L192" s="185">
        <v>0</v>
      </c>
    </row>
    <row r="193" spans="1:12" hidden="1">
      <c r="A193" s="130">
        <v>3</v>
      </c>
      <c r="B193" s="131">
        <v>1</v>
      </c>
      <c r="C193" s="131">
        <v>1</v>
      </c>
      <c r="D193" s="131">
        <v>2</v>
      </c>
      <c r="E193" s="131">
        <v>1</v>
      </c>
      <c r="F193" s="133">
        <v>2</v>
      </c>
      <c r="G193" s="132" t="s">
        <v>135</v>
      </c>
      <c r="H193" s="177">
        <v>160</v>
      </c>
      <c r="I193" s="137">
        <v>0</v>
      </c>
      <c r="J193" s="137">
        <v>0</v>
      </c>
      <c r="K193" s="137">
        <v>0</v>
      </c>
      <c r="L193" s="137">
        <v>0</v>
      </c>
    </row>
    <row r="194" spans="1:12" ht="25.5" hidden="1" customHeight="1">
      <c r="A194" s="125">
        <v>3</v>
      </c>
      <c r="B194" s="123">
        <v>1</v>
      </c>
      <c r="C194" s="123">
        <v>1</v>
      </c>
      <c r="D194" s="123">
        <v>2</v>
      </c>
      <c r="E194" s="123">
        <v>1</v>
      </c>
      <c r="F194" s="126">
        <v>3</v>
      </c>
      <c r="G194" s="124" t="s">
        <v>136</v>
      </c>
      <c r="H194" s="177">
        <v>161</v>
      </c>
      <c r="I194" s="135">
        <v>0</v>
      </c>
      <c r="J194" s="135">
        <v>0</v>
      </c>
      <c r="K194" s="135">
        <v>0</v>
      </c>
      <c r="L194" s="185">
        <v>0</v>
      </c>
    </row>
    <row r="195" spans="1:12" hidden="1">
      <c r="A195" s="130">
        <v>3</v>
      </c>
      <c r="B195" s="131">
        <v>1</v>
      </c>
      <c r="C195" s="131">
        <v>1</v>
      </c>
      <c r="D195" s="131">
        <v>3</v>
      </c>
      <c r="E195" s="131"/>
      <c r="F195" s="133"/>
      <c r="G195" s="132" t="s">
        <v>137</v>
      </c>
      <c r="H195" s="177">
        <v>162</v>
      </c>
      <c r="I195" s="119">
        <f>I196</f>
        <v>0</v>
      </c>
      <c r="J195" s="160">
        <f>J196</f>
        <v>0</v>
      </c>
      <c r="K195" s="120">
        <f>K196</f>
        <v>0</v>
      </c>
      <c r="L195" s="119">
        <f>L196</f>
        <v>0</v>
      </c>
    </row>
    <row r="196" spans="1:12" hidden="1">
      <c r="A196" s="130">
        <v>3</v>
      </c>
      <c r="B196" s="131">
        <v>1</v>
      </c>
      <c r="C196" s="131">
        <v>1</v>
      </c>
      <c r="D196" s="131">
        <v>3</v>
      </c>
      <c r="E196" s="131">
        <v>1</v>
      </c>
      <c r="F196" s="133"/>
      <c r="G196" s="132" t="s">
        <v>137</v>
      </c>
      <c r="H196" s="177">
        <v>163</v>
      </c>
      <c r="I196" s="119">
        <f>SUM(I197:I200)</f>
        <v>0</v>
      </c>
      <c r="J196" s="119">
        <f>SUM(J197:J200)</f>
        <v>0</v>
      </c>
      <c r="K196" s="119">
        <f>SUM(K197:K200)</f>
        <v>0</v>
      </c>
      <c r="L196" s="119">
        <f>SUM(L197:L200)</f>
        <v>0</v>
      </c>
    </row>
    <row r="197" spans="1:12" hidden="1">
      <c r="A197" s="130">
        <v>3</v>
      </c>
      <c r="B197" s="131">
        <v>1</v>
      </c>
      <c r="C197" s="131">
        <v>1</v>
      </c>
      <c r="D197" s="131">
        <v>3</v>
      </c>
      <c r="E197" s="131">
        <v>1</v>
      </c>
      <c r="F197" s="133">
        <v>1</v>
      </c>
      <c r="G197" s="132" t="s">
        <v>138</v>
      </c>
      <c r="H197" s="177">
        <v>164</v>
      </c>
      <c r="I197" s="137">
        <v>0</v>
      </c>
      <c r="J197" s="137">
        <v>0</v>
      </c>
      <c r="K197" s="137">
        <v>0</v>
      </c>
      <c r="L197" s="185">
        <v>0</v>
      </c>
    </row>
    <row r="198" spans="1:12" hidden="1">
      <c r="A198" s="130">
        <v>3</v>
      </c>
      <c r="B198" s="131">
        <v>1</v>
      </c>
      <c r="C198" s="131">
        <v>1</v>
      </c>
      <c r="D198" s="131">
        <v>3</v>
      </c>
      <c r="E198" s="131">
        <v>1</v>
      </c>
      <c r="F198" s="133">
        <v>2</v>
      </c>
      <c r="G198" s="132" t="s">
        <v>139</v>
      </c>
      <c r="H198" s="177">
        <v>165</v>
      </c>
      <c r="I198" s="135">
        <v>0</v>
      </c>
      <c r="J198" s="137">
        <v>0</v>
      </c>
      <c r="K198" s="137">
        <v>0</v>
      </c>
      <c r="L198" s="137">
        <v>0</v>
      </c>
    </row>
    <row r="199" spans="1:12" hidden="1">
      <c r="A199" s="130">
        <v>3</v>
      </c>
      <c r="B199" s="131">
        <v>1</v>
      </c>
      <c r="C199" s="131">
        <v>1</v>
      </c>
      <c r="D199" s="131">
        <v>3</v>
      </c>
      <c r="E199" s="131">
        <v>1</v>
      </c>
      <c r="F199" s="133">
        <v>3</v>
      </c>
      <c r="G199" s="134" t="s">
        <v>140</v>
      </c>
      <c r="H199" s="177">
        <v>166</v>
      </c>
      <c r="I199" s="135">
        <v>0</v>
      </c>
      <c r="J199" s="155">
        <v>0</v>
      </c>
      <c r="K199" s="155">
        <v>0</v>
      </c>
      <c r="L199" s="155">
        <v>0</v>
      </c>
    </row>
    <row r="200" spans="1:12" ht="26.25" hidden="1" customHeight="1">
      <c r="A200" s="143">
        <v>3</v>
      </c>
      <c r="B200" s="144">
        <v>1</v>
      </c>
      <c r="C200" s="144">
        <v>1</v>
      </c>
      <c r="D200" s="144">
        <v>3</v>
      </c>
      <c r="E200" s="144">
        <v>1</v>
      </c>
      <c r="F200" s="146">
        <v>4</v>
      </c>
      <c r="G200" s="91" t="s">
        <v>141</v>
      </c>
      <c r="H200" s="177">
        <v>167</v>
      </c>
      <c r="I200" s="190">
        <v>0</v>
      </c>
      <c r="J200" s="191">
        <v>0</v>
      </c>
      <c r="K200" s="137">
        <v>0</v>
      </c>
      <c r="L200" s="137">
        <v>0</v>
      </c>
    </row>
    <row r="201" spans="1:12" hidden="1">
      <c r="A201" s="143">
        <v>3</v>
      </c>
      <c r="B201" s="144">
        <v>1</v>
      </c>
      <c r="C201" s="144">
        <v>1</v>
      </c>
      <c r="D201" s="144">
        <v>4</v>
      </c>
      <c r="E201" s="144"/>
      <c r="F201" s="146"/>
      <c r="G201" s="145" t="s">
        <v>142</v>
      </c>
      <c r="H201" s="177">
        <v>168</v>
      </c>
      <c r="I201" s="119">
        <f>I202</f>
        <v>0</v>
      </c>
      <c r="J201" s="163">
        <f>J202</f>
        <v>0</v>
      </c>
      <c r="K201" s="128">
        <f>K202</f>
        <v>0</v>
      </c>
      <c r="L201" s="129">
        <f>L202</f>
        <v>0</v>
      </c>
    </row>
    <row r="202" spans="1:12" hidden="1">
      <c r="A202" s="130">
        <v>3</v>
      </c>
      <c r="B202" s="131">
        <v>1</v>
      </c>
      <c r="C202" s="131">
        <v>1</v>
      </c>
      <c r="D202" s="131">
        <v>4</v>
      </c>
      <c r="E202" s="131">
        <v>1</v>
      </c>
      <c r="F202" s="133"/>
      <c r="G202" s="145" t="s">
        <v>142</v>
      </c>
      <c r="H202" s="177">
        <v>169</v>
      </c>
      <c r="I202" s="140">
        <f>SUM(I203:I205)</f>
        <v>0</v>
      </c>
      <c r="J202" s="160">
        <f>SUM(J203:J205)</f>
        <v>0</v>
      </c>
      <c r="K202" s="120">
        <f>SUM(K203:K205)</f>
        <v>0</v>
      </c>
      <c r="L202" s="119">
        <f>SUM(L203:L205)</f>
        <v>0</v>
      </c>
    </row>
    <row r="203" spans="1:12" hidden="1">
      <c r="A203" s="130">
        <v>3</v>
      </c>
      <c r="B203" s="131">
        <v>1</v>
      </c>
      <c r="C203" s="131">
        <v>1</v>
      </c>
      <c r="D203" s="131">
        <v>4</v>
      </c>
      <c r="E203" s="131">
        <v>1</v>
      </c>
      <c r="F203" s="133">
        <v>1</v>
      </c>
      <c r="G203" s="132" t="s">
        <v>143</v>
      </c>
      <c r="H203" s="177">
        <v>170</v>
      </c>
      <c r="I203" s="137">
        <v>0</v>
      </c>
      <c r="J203" s="137">
        <v>0</v>
      </c>
      <c r="K203" s="137">
        <v>0</v>
      </c>
      <c r="L203" s="185">
        <v>0</v>
      </c>
    </row>
    <row r="204" spans="1:12" ht="25.5" hidden="1" customHeight="1">
      <c r="A204" s="125">
        <v>3</v>
      </c>
      <c r="B204" s="123">
        <v>1</v>
      </c>
      <c r="C204" s="123">
        <v>1</v>
      </c>
      <c r="D204" s="123">
        <v>4</v>
      </c>
      <c r="E204" s="123">
        <v>1</v>
      </c>
      <c r="F204" s="126">
        <v>2</v>
      </c>
      <c r="G204" s="124" t="s">
        <v>421</v>
      </c>
      <c r="H204" s="177">
        <v>171</v>
      </c>
      <c r="I204" s="135">
        <v>0</v>
      </c>
      <c r="J204" s="135">
        <v>0</v>
      </c>
      <c r="K204" s="136">
        <v>0</v>
      </c>
      <c r="L204" s="137">
        <v>0</v>
      </c>
    </row>
    <row r="205" spans="1:12" hidden="1">
      <c r="A205" s="130">
        <v>3</v>
      </c>
      <c r="B205" s="131">
        <v>1</v>
      </c>
      <c r="C205" s="131">
        <v>1</v>
      </c>
      <c r="D205" s="131">
        <v>4</v>
      </c>
      <c r="E205" s="131">
        <v>1</v>
      </c>
      <c r="F205" s="133">
        <v>3</v>
      </c>
      <c r="G205" s="132" t="s">
        <v>144</v>
      </c>
      <c r="H205" s="177">
        <v>172</v>
      </c>
      <c r="I205" s="135">
        <v>0</v>
      </c>
      <c r="J205" s="135">
        <v>0</v>
      </c>
      <c r="K205" s="135">
        <v>0</v>
      </c>
      <c r="L205" s="137">
        <v>0</v>
      </c>
    </row>
    <row r="206" spans="1:12" ht="25.5" hidden="1" customHeight="1">
      <c r="A206" s="130">
        <v>3</v>
      </c>
      <c r="B206" s="131">
        <v>1</v>
      </c>
      <c r="C206" s="131">
        <v>1</v>
      </c>
      <c r="D206" s="131">
        <v>5</v>
      </c>
      <c r="E206" s="131"/>
      <c r="F206" s="133"/>
      <c r="G206" s="132" t="s">
        <v>145</v>
      </c>
      <c r="H206" s="177">
        <v>173</v>
      </c>
      <c r="I206" s="119">
        <f t="shared" ref="I206:L207" si="19">I207</f>
        <v>0</v>
      </c>
      <c r="J206" s="160">
        <f t="shared" si="19"/>
        <v>0</v>
      </c>
      <c r="K206" s="120">
        <f t="shared" si="19"/>
        <v>0</v>
      </c>
      <c r="L206" s="119">
        <f t="shared" si="19"/>
        <v>0</v>
      </c>
    </row>
    <row r="207" spans="1:12" ht="25.5" hidden="1" customHeight="1">
      <c r="A207" s="143">
        <v>3</v>
      </c>
      <c r="B207" s="144">
        <v>1</v>
      </c>
      <c r="C207" s="144">
        <v>1</v>
      </c>
      <c r="D207" s="144">
        <v>5</v>
      </c>
      <c r="E207" s="144">
        <v>1</v>
      </c>
      <c r="F207" s="146"/>
      <c r="G207" s="132" t="s">
        <v>145</v>
      </c>
      <c r="H207" s="177">
        <v>174</v>
      </c>
      <c r="I207" s="120">
        <f t="shared" si="19"/>
        <v>0</v>
      </c>
      <c r="J207" s="120">
        <f t="shared" si="19"/>
        <v>0</v>
      </c>
      <c r="K207" s="120">
        <f t="shared" si="19"/>
        <v>0</v>
      </c>
      <c r="L207" s="120">
        <f t="shared" si="19"/>
        <v>0</v>
      </c>
    </row>
    <row r="208" spans="1:12" ht="25.5" hidden="1" customHeight="1">
      <c r="A208" s="130">
        <v>3</v>
      </c>
      <c r="B208" s="131">
        <v>1</v>
      </c>
      <c r="C208" s="131">
        <v>1</v>
      </c>
      <c r="D208" s="131">
        <v>5</v>
      </c>
      <c r="E208" s="131">
        <v>1</v>
      </c>
      <c r="F208" s="133">
        <v>1</v>
      </c>
      <c r="G208" s="132" t="s">
        <v>145</v>
      </c>
      <c r="H208" s="177">
        <v>175</v>
      </c>
      <c r="I208" s="135">
        <v>0</v>
      </c>
      <c r="J208" s="137">
        <v>0</v>
      </c>
      <c r="K208" s="137">
        <v>0</v>
      </c>
      <c r="L208" s="137">
        <v>0</v>
      </c>
    </row>
    <row r="209" spans="1:15" ht="25.5" hidden="1" customHeight="1">
      <c r="A209" s="143">
        <v>3</v>
      </c>
      <c r="B209" s="144">
        <v>1</v>
      </c>
      <c r="C209" s="144">
        <v>2</v>
      </c>
      <c r="D209" s="144"/>
      <c r="E209" s="144"/>
      <c r="F209" s="146"/>
      <c r="G209" s="145" t="s">
        <v>146</v>
      </c>
      <c r="H209" s="177">
        <v>176</v>
      </c>
      <c r="I209" s="119">
        <f t="shared" ref="I209:L210" si="20">I210</f>
        <v>0</v>
      </c>
      <c r="J209" s="163">
        <f t="shared" si="20"/>
        <v>0</v>
      </c>
      <c r="K209" s="128">
        <f t="shared" si="20"/>
        <v>0</v>
      </c>
      <c r="L209" s="129">
        <f t="shared" si="20"/>
        <v>0</v>
      </c>
    </row>
    <row r="210" spans="1:15" ht="25.5" hidden="1" customHeight="1">
      <c r="A210" s="130">
        <v>3</v>
      </c>
      <c r="B210" s="131">
        <v>1</v>
      </c>
      <c r="C210" s="131">
        <v>2</v>
      </c>
      <c r="D210" s="131">
        <v>1</v>
      </c>
      <c r="E210" s="131"/>
      <c r="F210" s="133"/>
      <c r="G210" s="145" t="s">
        <v>146</v>
      </c>
      <c r="H210" s="177">
        <v>177</v>
      </c>
      <c r="I210" s="140">
        <f t="shared" si="20"/>
        <v>0</v>
      </c>
      <c r="J210" s="160">
        <f t="shared" si="20"/>
        <v>0</v>
      </c>
      <c r="K210" s="120">
        <f t="shared" si="20"/>
        <v>0</v>
      </c>
      <c r="L210" s="119">
        <f t="shared" si="20"/>
        <v>0</v>
      </c>
    </row>
    <row r="211" spans="1:15" ht="25.5" hidden="1" customHeight="1">
      <c r="A211" s="125">
        <v>3</v>
      </c>
      <c r="B211" s="123">
        <v>1</v>
      </c>
      <c r="C211" s="123">
        <v>2</v>
      </c>
      <c r="D211" s="123">
        <v>1</v>
      </c>
      <c r="E211" s="123">
        <v>1</v>
      </c>
      <c r="F211" s="126"/>
      <c r="G211" s="145" t="s">
        <v>146</v>
      </c>
      <c r="H211" s="177">
        <v>178</v>
      </c>
      <c r="I211" s="119">
        <f>SUM(I212:I215)</f>
        <v>0</v>
      </c>
      <c r="J211" s="162">
        <f>SUM(J212:J215)</f>
        <v>0</v>
      </c>
      <c r="K211" s="141">
        <f>SUM(K212:K215)</f>
        <v>0</v>
      </c>
      <c r="L211" s="140">
        <f>SUM(L212:L215)</f>
        <v>0</v>
      </c>
    </row>
    <row r="212" spans="1:15" ht="38.25" hidden="1" customHeight="1">
      <c r="A212" s="130">
        <v>3</v>
      </c>
      <c r="B212" s="131">
        <v>1</v>
      </c>
      <c r="C212" s="131">
        <v>2</v>
      </c>
      <c r="D212" s="131">
        <v>1</v>
      </c>
      <c r="E212" s="131">
        <v>1</v>
      </c>
      <c r="F212" s="133">
        <v>2</v>
      </c>
      <c r="G212" s="132" t="s">
        <v>422</v>
      </c>
      <c r="H212" s="177">
        <v>179</v>
      </c>
      <c r="I212" s="137">
        <v>0</v>
      </c>
      <c r="J212" s="137">
        <v>0</v>
      </c>
      <c r="K212" s="137">
        <v>0</v>
      </c>
      <c r="L212" s="137">
        <v>0</v>
      </c>
    </row>
    <row r="213" spans="1:15" hidden="1">
      <c r="A213" s="130">
        <v>3</v>
      </c>
      <c r="B213" s="131">
        <v>1</v>
      </c>
      <c r="C213" s="131">
        <v>2</v>
      </c>
      <c r="D213" s="130">
        <v>1</v>
      </c>
      <c r="E213" s="131">
        <v>1</v>
      </c>
      <c r="F213" s="133">
        <v>3</v>
      </c>
      <c r="G213" s="132" t="s">
        <v>147</v>
      </c>
      <c r="H213" s="177">
        <v>180</v>
      </c>
      <c r="I213" s="137">
        <v>0</v>
      </c>
      <c r="J213" s="137">
        <v>0</v>
      </c>
      <c r="K213" s="137">
        <v>0</v>
      </c>
      <c r="L213" s="137">
        <v>0</v>
      </c>
    </row>
    <row r="214" spans="1:15" ht="25.5" hidden="1" customHeight="1">
      <c r="A214" s="130">
        <v>3</v>
      </c>
      <c r="B214" s="131">
        <v>1</v>
      </c>
      <c r="C214" s="131">
        <v>2</v>
      </c>
      <c r="D214" s="130">
        <v>1</v>
      </c>
      <c r="E214" s="131">
        <v>1</v>
      </c>
      <c r="F214" s="133">
        <v>4</v>
      </c>
      <c r="G214" s="132" t="s">
        <v>148</v>
      </c>
      <c r="H214" s="177">
        <v>181</v>
      </c>
      <c r="I214" s="137">
        <v>0</v>
      </c>
      <c r="J214" s="137">
        <v>0</v>
      </c>
      <c r="K214" s="137">
        <v>0</v>
      </c>
      <c r="L214" s="137">
        <v>0</v>
      </c>
    </row>
    <row r="215" spans="1:15" hidden="1">
      <c r="A215" s="143">
        <v>3</v>
      </c>
      <c r="B215" s="152">
        <v>1</v>
      </c>
      <c r="C215" s="152">
        <v>2</v>
      </c>
      <c r="D215" s="151">
        <v>1</v>
      </c>
      <c r="E215" s="152">
        <v>1</v>
      </c>
      <c r="F215" s="153">
        <v>5</v>
      </c>
      <c r="G215" s="154" t="s">
        <v>149</v>
      </c>
      <c r="H215" s="177">
        <v>182</v>
      </c>
      <c r="I215" s="137">
        <v>0</v>
      </c>
      <c r="J215" s="137">
        <v>0</v>
      </c>
      <c r="K215" s="137">
        <v>0</v>
      </c>
      <c r="L215" s="185">
        <v>0</v>
      </c>
    </row>
    <row r="216" spans="1:15" hidden="1">
      <c r="A216" s="130">
        <v>3</v>
      </c>
      <c r="B216" s="131">
        <v>1</v>
      </c>
      <c r="C216" s="131">
        <v>3</v>
      </c>
      <c r="D216" s="130"/>
      <c r="E216" s="131"/>
      <c r="F216" s="133"/>
      <c r="G216" s="132" t="s">
        <v>150</v>
      </c>
      <c r="H216" s="177">
        <v>183</v>
      </c>
      <c r="I216" s="119">
        <f>SUM(I217+I220)</f>
        <v>0</v>
      </c>
      <c r="J216" s="160">
        <f>SUM(J217+J220)</f>
        <v>0</v>
      </c>
      <c r="K216" s="120">
        <f>SUM(K217+K220)</f>
        <v>0</v>
      </c>
      <c r="L216" s="119">
        <f>SUM(L217+L220)</f>
        <v>0</v>
      </c>
    </row>
    <row r="217" spans="1:15" ht="25.5" hidden="1" customHeight="1">
      <c r="A217" s="125">
        <v>3</v>
      </c>
      <c r="B217" s="123">
        <v>1</v>
      </c>
      <c r="C217" s="123">
        <v>3</v>
      </c>
      <c r="D217" s="125">
        <v>1</v>
      </c>
      <c r="E217" s="130"/>
      <c r="F217" s="126"/>
      <c r="G217" s="124" t="s">
        <v>151</v>
      </c>
      <c r="H217" s="177">
        <v>184</v>
      </c>
      <c r="I217" s="140">
        <f t="shared" ref="I217:L218" si="21">I218</f>
        <v>0</v>
      </c>
      <c r="J217" s="162">
        <f t="shared" si="21"/>
        <v>0</v>
      </c>
      <c r="K217" s="141">
        <f t="shared" si="21"/>
        <v>0</v>
      </c>
      <c r="L217" s="140">
        <f t="shared" si="21"/>
        <v>0</v>
      </c>
    </row>
    <row r="218" spans="1:15" ht="25.5" hidden="1" customHeight="1">
      <c r="A218" s="130">
        <v>3</v>
      </c>
      <c r="B218" s="131">
        <v>1</v>
      </c>
      <c r="C218" s="131">
        <v>3</v>
      </c>
      <c r="D218" s="130">
        <v>1</v>
      </c>
      <c r="E218" s="130">
        <v>1</v>
      </c>
      <c r="F218" s="133"/>
      <c r="G218" s="124" t="s">
        <v>151</v>
      </c>
      <c r="H218" s="177">
        <v>185</v>
      </c>
      <c r="I218" s="119">
        <f t="shared" si="21"/>
        <v>0</v>
      </c>
      <c r="J218" s="160">
        <f t="shared" si="21"/>
        <v>0</v>
      </c>
      <c r="K218" s="120">
        <f t="shared" si="21"/>
        <v>0</v>
      </c>
      <c r="L218" s="119">
        <f t="shared" si="21"/>
        <v>0</v>
      </c>
    </row>
    <row r="219" spans="1:15" ht="25.5" hidden="1" customHeight="1">
      <c r="A219" s="130">
        <v>3</v>
      </c>
      <c r="B219" s="132">
        <v>1</v>
      </c>
      <c r="C219" s="130">
        <v>3</v>
      </c>
      <c r="D219" s="131">
        <v>1</v>
      </c>
      <c r="E219" s="131">
        <v>1</v>
      </c>
      <c r="F219" s="133">
        <v>1</v>
      </c>
      <c r="G219" s="124" t="s">
        <v>151</v>
      </c>
      <c r="H219" s="177">
        <v>186</v>
      </c>
      <c r="I219" s="185">
        <v>0</v>
      </c>
      <c r="J219" s="185">
        <v>0</v>
      </c>
      <c r="K219" s="185">
        <v>0</v>
      </c>
      <c r="L219" s="185">
        <v>0</v>
      </c>
    </row>
    <row r="220" spans="1:15" hidden="1">
      <c r="A220" s="130">
        <v>3</v>
      </c>
      <c r="B220" s="132">
        <v>1</v>
      </c>
      <c r="C220" s="130">
        <v>3</v>
      </c>
      <c r="D220" s="131">
        <v>2</v>
      </c>
      <c r="E220" s="131"/>
      <c r="F220" s="133"/>
      <c r="G220" s="132" t="s">
        <v>152</v>
      </c>
      <c r="H220" s="177">
        <v>187</v>
      </c>
      <c r="I220" s="119">
        <f>I221</f>
        <v>0</v>
      </c>
      <c r="J220" s="160">
        <f>J221</f>
        <v>0</v>
      </c>
      <c r="K220" s="120">
        <f>K221</f>
        <v>0</v>
      </c>
      <c r="L220" s="119">
        <f>L221</f>
        <v>0</v>
      </c>
    </row>
    <row r="221" spans="1:15" hidden="1">
      <c r="A221" s="125">
        <v>3</v>
      </c>
      <c r="B221" s="124">
        <v>1</v>
      </c>
      <c r="C221" s="125">
        <v>3</v>
      </c>
      <c r="D221" s="123">
        <v>2</v>
      </c>
      <c r="E221" s="123">
        <v>1</v>
      </c>
      <c r="F221" s="126"/>
      <c r="G221" s="132" t="s">
        <v>152</v>
      </c>
      <c r="H221" s="177">
        <v>188</v>
      </c>
      <c r="I221" s="119">
        <f>SUM(I222:I227)</f>
        <v>0</v>
      </c>
      <c r="J221" s="119">
        <f>SUM(J222:J227)</f>
        <v>0</v>
      </c>
      <c r="K221" s="119">
        <f>SUM(K222:K227)</f>
        <v>0</v>
      </c>
      <c r="L221" s="119">
        <f>SUM(L222:L227)</f>
        <v>0</v>
      </c>
      <c r="M221" s="192"/>
      <c r="N221" s="192"/>
      <c r="O221" s="192"/>
    </row>
    <row r="222" spans="1:15" hidden="1">
      <c r="A222" s="130">
        <v>3</v>
      </c>
      <c r="B222" s="132">
        <v>1</v>
      </c>
      <c r="C222" s="130">
        <v>3</v>
      </c>
      <c r="D222" s="131">
        <v>2</v>
      </c>
      <c r="E222" s="131">
        <v>1</v>
      </c>
      <c r="F222" s="133">
        <v>1</v>
      </c>
      <c r="G222" s="132" t="s">
        <v>153</v>
      </c>
      <c r="H222" s="177">
        <v>189</v>
      </c>
      <c r="I222" s="137">
        <v>0</v>
      </c>
      <c r="J222" s="137">
        <v>0</v>
      </c>
      <c r="K222" s="137">
        <v>0</v>
      </c>
      <c r="L222" s="185">
        <v>0</v>
      </c>
    </row>
    <row r="223" spans="1:15" ht="25.5" hidden="1" customHeight="1">
      <c r="A223" s="130">
        <v>3</v>
      </c>
      <c r="B223" s="132">
        <v>1</v>
      </c>
      <c r="C223" s="130">
        <v>3</v>
      </c>
      <c r="D223" s="131">
        <v>2</v>
      </c>
      <c r="E223" s="131">
        <v>1</v>
      </c>
      <c r="F223" s="133">
        <v>2</v>
      </c>
      <c r="G223" s="132" t="s">
        <v>154</v>
      </c>
      <c r="H223" s="177">
        <v>190</v>
      </c>
      <c r="I223" s="137">
        <v>0</v>
      </c>
      <c r="J223" s="137">
        <v>0</v>
      </c>
      <c r="K223" s="137">
        <v>0</v>
      </c>
      <c r="L223" s="137">
        <v>0</v>
      </c>
    </row>
    <row r="224" spans="1:15" hidden="1">
      <c r="A224" s="130">
        <v>3</v>
      </c>
      <c r="B224" s="132">
        <v>1</v>
      </c>
      <c r="C224" s="130">
        <v>3</v>
      </c>
      <c r="D224" s="131">
        <v>2</v>
      </c>
      <c r="E224" s="131">
        <v>1</v>
      </c>
      <c r="F224" s="133">
        <v>3</v>
      </c>
      <c r="G224" s="132" t="s">
        <v>155</v>
      </c>
      <c r="H224" s="177">
        <v>191</v>
      </c>
      <c r="I224" s="137">
        <v>0</v>
      </c>
      <c r="J224" s="137">
        <v>0</v>
      </c>
      <c r="K224" s="137">
        <v>0</v>
      </c>
      <c r="L224" s="137">
        <v>0</v>
      </c>
    </row>
    <row r="225" spans="1:12" ht="25.5" hidden="1" customHeight="1">
      <c r="A225" s="130">
        <v>3</v>
      </c>
      <c r="B225" s="132">
        <v>1</v>
      </c>
      <c r="C225" s="130">
        <v>3</v>
      </c>
      <c r="D225" s="131">
        <v>2</v>
      </c>
      <c r="E225" s="131">
        <v>1</v>
      </c>
      <c r="F225" s="133">
        <v>4</v>
      </c>
      <c r="G225" s="132" t="s">
        <v>423</v>
      </c>
      <c r="H225" s="177">
        <v>192</v>
      </c>
      <c r="I225" s="137">
        <v>0</v>
      </c>
      <c r="J225" s="137">
        <v>0</v>
      </c>
      <c r="K225" s="137">
        <v>0</v>
      </c>
      <c r="L225" s="185">
        <v>0</v>
      </c>
    </row>
    <row r="226" spans="1:12" hidden="1">
      <c r="A226" s="130">
        <v>3</v>
      </c>
      <c r="B226" s="132">
        <v>1</v>
      </c>
      <c r="C226" s="130">
        <v>3</v>
      </c>
      <c r="D226" s="131">
        <v>2</v>
      </c>
      <c r="E226" s="131">
        <v>1</v>
      </c>
      <c r="F226" s="133">
        <v>5</v>
      </c>
      <c r="G226" s="124" t="s">
        <v>156</v>
      </c>
      <c r="H226" s="177">
        <v>193</v>
      </c>
      <c r="I226" s="137">
        <v>0</v>
      </c>
      <c r="J226" s="137">
        <v>0</v>
      </c>
      <c r="K226" s="137">
        <v>0</v>
      </c>
      <c r="L226" s="137">
        <v>0</v>
      </c>
    </row>
    <row r="227" spans="1:12" hidden="1">
      <c r="A227" s="130">
        <v>3</v>
      </c>
      <c r="B227" s="132">
        <v>1</v>
      </c>
      <c r="C227" s="130">
        <v>3</v>
      </c>
      <c r="D227" s="131">
        <v>2</v>
      </c>
      <c r="E227" s="131">
        <v>1</v>
      </c>
      <c r="F227" s="133">
        <v>6</v>
      </c>
      <c r="G227" s="124" t="s">
        <v>152</v>
      </c>
      <c r="H227" s="177">
        <v>194</v>
      </c>
      <c r="I227" s="137">
        <v>0</v>
      </c>
      <c r="J227" s="137">
        <v>0</v>
      </c>
      <c r="K227" s="137">
        <v>0</v>
      </c>
      <c r="L227" s="185">
        <v>0</v>
      </c>
    </row>
    <row r="228" spans="1:12" ht="25.5" hidden="1" customHeight="1">
      <c r="A228" s="125">
        <v>3</v>
      </c>
      <c r="B228" s="123">
        <v>1</v>
      </c>
      <c r="C228" s="123">
        <v>4</v>
      </c>
      <c r="D228" s="123"/>
      <c r="E228" s="123"/>
      <c r="F228" s="126"/>
      <c r="G228" s="124" t="s">
        <v>157</v>
      </c>
      <c r="H228" s="177">
        <v>195</v>
      </c>
      <c r="I228" s="140">
        <f t="shared" ref="I228:L230" si="22">I229</f>
        <v>0</v>
      </c>
      <c r="J228" s="162">
        <f t="shared" si="22"/>
        <v>0</v>
      </c>
      <c r="K228" s="141">
        <f t="shared" si="22"/>
        <v>0</v>
      </c>
      <c r="L228" s="141">
        <f t="shared" si="22"/>
        <v>0</v>
      </c>
    </row>
    <row r="229" spans="1:12" ht="25.5" hidden="1" customHeight="1">
      <c r="A229" s="143">
        <v>3</v>
      </c>
      <c r="B229" s="152">
        <v>1</v>
      </c>
      <c r="C229" s="152">
        <v>4</v>
      </c>
      <c r="D229" s="152">
        <v>1</v>
      </c>
      <c r="E229" s="152"/>
      <c r="F229" s="153"/>
      <c r="G229" s="124" t="s">
        <v>157</v>
      </c>
      <c r="H229" s="177">
        <v>196</v>
      </c>
      <c r="I229" s="147">
        <f t="shared" si="22"/>
        <v>0</v>
      </c>
      <c r="J229" s="175">
        <f t="shared" si="22"/>
        <v>0</v>
      </c>
      <c r="K229" s="148">
        <f t="shared" si="22"/>
        <v>0</v>
      </c>
      <c r="L229" s="148">
        <f t="shared" si="22"/>
        <v>0</v>
      </c>
    </row>
    <row r="230" spans="1:12" ht="25.5" hidden="1" customHeight="1">
      <c r="A230" s="130">
        <v>3</v>
      </c>
      <c r="B230" s="131">
        <v>1</v>
      </c>
      <c r="C230" s="131">
        <v>4</v>
      </c>
      <c r="D230" s="131">
        <v>1</v>
      </c>
      <c r="E230" s="131">
        <v>1</v>
      </c>
      <c r="F230" s="133"/>
      <c r="G230" s="124" t="s">
        <v>158</v>
      </c>
      <c r="H230" s="177">
        <v>197</v>
      </c>
      <c r="I230" s="119">
        <f t="shared" si="22"/>
        <v>0</v>
      </c>
      <c r="J230" s="160">
        <f t="shared" si="22"/>
        <v>0</v>
      </c>
      <c r="K230" s="120">
        <f t="shared" si="22"/>
        <v>0</v>
      </c>
      <c r="L230" s="120">
        <f t="shared" si="22"/>
        <v>0</v>
      </c>
    </row>
    <row r="231" spans="1:12" ht="25.5" hidden="1" customHeight="1">
      <c r="A231" s="134">
        <v>3</v>
      </c>
      <c r="B231" s="130">
        <v>1</v>
      </c>
      <c r="C231" s="131">
        <v>4</v>
      </c>
      <c r="D231" s="131">
        <v>1</v>
      </c>
      <c r="E231" s="131">
        <v>1</v>
      </c>
      <c r="F231" s="133">
        <v>1</v>
      </c>
      <c r="G231" s="124" t="s">
        <v>158</v>
      </c>
      <c r="H231" s="177">
        <v>198</v>
      </c>
      <c r="I231" s="137">
        <v>0</v>
      </c>
      <c r="J231" s="137">
        <v>0</v>
      </c>
      <c r="K231" s="137">
        <v>0</v>
      </c>
      <c r="L231" s="137">
        <v>0</v>
      </c>
    </row>
    <row r="232" spans="1:12" ht="25.5" hidden="1" customHeight="1">
      <c r="A232" s="134">
        <v>3</v>
      </c>
      <c r="B232" s="131">
        <v>1</v>
      </c>
      <c r="C232" s="131">
        <v>5</v>
      </c>
      <c r="D232" s="131"/>
      <c r="E232" s="131"/>
      <c r="F232" s="133"/>
      <c r="G232" s="132" t="s">
        <v>424</v>
      </c>
      <c r="H232" s="177">
        <v>199</v>
      </c>
      <c r="I232" s="119">
        <f t="shared" ref="I232:L233" si="23">I233</f>
        <v>0</v>
      </c>
      <c r="J232" s="119">
        <f t="shared" si="23"/>
        <v>0</v>
      </c>
      <c r="K232" s="119">
        <f t="shared" si="23"/>
        <v>0</v>
      </c>
      <c r="L232" s="119">
        <f t="shared" si="23"/>
        <v>0</v>
      </c>
    </row>
    <row r="233" spans="1:12" ht="25.5" hidden="1" customHeight="1">
      <c r="A233" s="134">
        <v>3</v>
      </c>
      <c r="B233" s="131">
        <v>1</v>
      </c>
      <c r="C233" s="131">
        <v>5</v>
      </c>
      <c r="D233" s="131">
        <v>1</v>
      </c>
      <c r="E233" s="131"/>
      <c r="F233" s="133"/>
      <c r="G233" s="132" t="s">
        <v>424</v>
      </c>
      <c r="H233" s="177">
        <v>200</v>
      </c>
      <c r="I233" s="119">
        <f t="shared" si="23"/>
        <v>0</v>
      </c>
      <c r="J233" s="119">
        <f t="shared" si="23"/>
        <v>0</v>
      </c>
      <c r="K233" s="119">
        <f t="shared" si="23"/>
        <v>0</v>
      </c>
      <c r="L233" s="119">
        <f t="shared" si="23"/>
        <v>0</v>
      </c>
    </row>
    <row r="234" spans="1:12" ht="25.5" hidden="1" customHeight="1">
      <c r="A234" s="134">
        <v>3</v>
      </c>
      <c r="B234" s="131">
        <v>1</v>
      </c>
      <c r="C234" s="131">
        <v>5</v>
      </c>
      <c r="D234" s="131">
        <v>1</v>
      </c>
      <c r="E234" s="131">
        <v>1</v>
      </c>
      <c r="F234" s="133"/>
      <c r="G234" s="132" t="s">
        <v>424</v>
      </c>
      <c r="H234" s="177">
        <v>201</v>
      </c>
      <c r="I234" s="119">
        <f>SUM(I235:I237)</f>
        <v>0</v>
      </c>
      <c r="J234" s="119">
        <f>SUM(J235:J237)</f>
        <v>0</v>
      </c>
      <c r="K234" s="119">
        <f>SUM(K235:K237)</f>
        <v>0</v>
      </c>
      <c r="L234" s="119">
        <f>SUM(L235:L237)</f>
        <v>0</v>
      </c>
    </row>
    <row r="235" spans="1:12" hidden="1">
      <c r="A235" s="134">
        <v>3</v>
      </c>
      <c r="B235" s="131">
        <v>1</v>
      </c>
      <c r="C235" s="131">
        <v>5</v>
      </c>
      <c r="D235" s="131">
        <v>1</v>
      </c>
      <c r="E235" s="131">
        <v>1</v>
      </c>
      <c r="F235" s="133">
        <v>1</v>
      </c>
      <c r="G235" s="187" t="s">
        <v>159</v>
      </c>
      <c r="H235" s="177">
        <v>202</v>
      </c>
      <c r="I235" s="137">
        <v>0</v>
      </c>
      <c r="J235" s="137">
        <v>0</v>
      </c>
      <c r="K235" s="137">
        <v>0</v>
      </c>
      <c r="L235" s="137">
        <v>0</v>
      </c>
    </row>
    <row r="236" spans="1:12" hidden="1">
      <c r="A236" s="134">
        <v>3</v>
      </c>
      <c r="B236" s="131">
        <v>1</v>
      </c>
      <c r="C236" s="131">
        <v>5</v>
      </c>
      <c r="D236" s="131">
        <v>1</v>
      </c>
      <c r="E236" s="131">
        <v>1</v>
      </c>
      <c r="F236" s="133">
        <v>2</v>
      </c>
      <c r="G236" s="187" t="s">
        <v>160</v>
      </c>
      <c r="H236" s="177">
        <v>203</v>
      </c>
      <c r="I236" s="137">
        <v>0</v>
      </c>
      <c r="J236" s="137">
        <v>0</v>
      </c>
      <c r="K236" s="137">
        <v>0</v>
      </c>
      <c r="L236" s="137">
        <v>0</v>
      </c>
    </row>
    <row r="237" spans="1:12" ht="25.5" hidden="1" customHeight="1">
      <c r="A237" s="134">
        <v>3</v>
      </c>
      <c r="B237" s="131">
        <v>1</v>
      </c>
      <c r="C237" s="131">
        <v>5</v>
      </c>
      <c r="D237" s="131">
        <v>1</v>
      </c>
      <c r="E237" s="131">
        <v>1</v>
      </c>
      <c r="F237" s="133">
        <v>3</v>
      </c>
      <c r="G237" s="187" t="s">
        <v>161</v>
      </c>
      <c r="H237" s="177">
        <v>204</v>
      </c>
      <c r="I237" s="137">
        <v>0</v>
      </c>
      <c r="J237" s="137">
        <v>0</v>
      </c>
      <c r="K237" s="137">
        <v>0</v>
      </c>
      <c r="L237" s="137">
        <v>0</v>
      </c>
    </row>
    <row r="238" spans="1:12" ht="38.25" hidden="1" customHeight="1">
      <c r="A238" s="115">
        <v>3</v>
      </c>
      <c r="B238" s="116">
        <v>2</v>
      </c>
      <c r="C238" s="116"/>
      <c r="D238" s="116"/>
      <c r="E238" s="116"/>
      <c r="F238" s="118"/>
      <c r="G238" s="117" t="s">
        <v>162</v>
      </c>
      <c r="H238" s="177">
        <v>205</v>
      </c>
      <c r="I238" s="119">
        <f>SUM(I239+I271)</f>
        <v>0</v>
      </c>
      <c r="J238" s="160">
        <f>SUM(J239+J271)</f>
        <v>0</v>
      </c>
      <c r="K238" s="120">
        <f>SUM(K239+K271)</f>
        <v>0</v>
      </c>
      <c r="L238" s="120">
        <f>SUM(L239+L271)</f>
        <v>0</v>
      </c>
    </row>
    <row r="239" spans="1:12" ht="38.25" hidden="1" customHeight="1">
      <c r="A239" s="143">
        <v>3</v>
      </c>
      <c r="B239" s="151">
        <v>2</v>
      </c>
      <c r="C239" s="152">
        <v>1</v>
      </c>
      <c r="D239" s="152"/>
      <c r="E239" s="152"/>
      <c r="F239" s="153"/>
      <c r="G239" s="154" t="s">
        <v>163</v>
      </c>
      <c r="H239" s="177">
        <v>206</v>
      </c>
      <c r="I239" s="147">
        <f>SUM(I240+I249+I253+I257+I261+I264+I267)</f>
        <v>0</v>
      </c>
      <c r="J239" s="175">
        <f>SUM(J240+J249+J253+J257+J261+J264+J267)</f>
        <v>0</v>
      </c>
      <c r="K239" s="148">
        <f>SUM(K240+K249+K253+K257+K261+K264+K267)</f>
        <v>0</v>
      </c>
      <c r="L239" s="148">
        <f>SUM(L240+L249+L253+L257+L261+L264+L267)</f>
        <v>0</v>
      </c>
    </row>
    <row r="240" spans="1:12" hidden="1">
      <c r="A240" s="130">
        <v>3</v>
      </c>
      <c r="B240" s="131">
        <v>2</v>
      </c>
      <c r="C240" s="131">
        <v>1</v>
      </c>
      <c r="D240" s="131">
        <v>1</v>
      </c>
      <c r="E240" s="131"/>
      <c r="F240" s="133"/>
      <c r="G240" s="132" t="s">
        <v>164</v>
      </c>
      <c r="H240" s="177">
        <v>207</v>
      </c>
      <c r="I240" s="147">
        <f>I241</f>
        <v>0</v>
      </c>
      <c r="J240" s="147">
        <f>J241</f>
        <v>0</v>
      </c>
      <c r="K240" s="147">
        <f>K241</f>
        <v>0</v>
      </c>
      <c r="L240" s="147">
        <f>L241</f>
        <v>0</v>
      </c>
    </row>
    <row r="241" spans="1:12" hidden="1">
      <c r="A241" s="130">
        <v>3</v>
      </c>
      <c r="B241" s="130">
        <v>2</v>
      </c>
      <c r="C241" s="131">
        <v>1</v>
      </c>
      <c r="D241" s="131">
        <v>1</v>
      </c>
      <c r="E241" s="131">
        <v>1</v>
      </c>
      <c r="F241" s="133"/>
      <c r="G241" s="132" t="s">
        <v>165</v>
      </c>
      <c r="H241" s="177">
        <v>208</v>
      </c>
      <c r="I241" s="119">
        <f>SUM(I242:I242)</f>
        <v>0</v>
      </c>
      <c r="J241" s="160">
        <f>SUM(J242:J242)</f>
        <v>0</v>
      </c>
      <c r="K241" s="120">
        <f>SUM(K242:K242)</f>
        <v>0</v>
      </c>
      <c r="L241" s="120">
        <f>SUM(L242:L242)</f>
        <v>0</v>
      </c>
    </row>
    <row r="242" spans="1:12" hidden="1">
      <c r="A242" s="143">
        <v>3</v>
      </c>
      <c r="B242" s="143">
        <v>2</v>
      </c>
      <c r="C242" s="152">
        <v>1</v>
      </c>
      <c r="D242" s="152">
        <v>1</v>
      </c>
      <c r="E242" s="152">
        <v>1</v>
      </c>
      <c r="F242" s="153">
        <v>1</v>
      </c>
      <c r="G242" s="154" t="s">
        <v>165</v>
      </c>
      <c r="H242" s="177">
        <v>209</v>
      </c>
      <c r="I242" s="137">
        <v>0</v>
      </c>
      <c r="J242" s="137">
        <v>0</v>
      </c>
      <c r="K242" s="137">
        <v>0</v>
      </c>
      <c r="L242" s="137">
        <v>0</v>
      </c>
    </row>
    <row r="243" spans="1:12" hidden="1">
      <c r="A243" s="143">
        <v>3</v>
      </c>
      <c r="B243" s="152">
        <v>2</v>
      </c>
      <c r="C243" s="152">
        <v>1</v>
      </c>
      <c r="D243" s="152">
        <v>1</v>
      </c>
      <c r="E243" s="152">
        <v>2</v>
      </c>
      <c r="F243" s="153"/>
      <c r="G243" s="154" t="s">
        <v>166</v>
      </c>
      <c r="H243" s="177">
        <v>210</v>
      </c>
      <c r="I243" s="119">
        <f>SUM(I244:I245)</f>
        <v>0</v>
      </c>
      <c r="J243" s="119">
        <f>SUM(J244:J245)</f>
        <v>0</v>
      </c>
      <c r="K243" s="119">
        <f>SUM(K244:K245)</f>
        <v>0</v>
      </c>
      <c r="L243" s="119">
        <f>SUM(L244:L245)</f>
        <v>0</v>
      </c>
    </row>
    <row r="244" spans="1:12" hidden="1">
      <c r="A244" s="143">
        <v>3</v>
      </c>
      <c r="B244" s="152">
        <v>2</v>
      </c>
      <c r="C244" s="152">
        <v>1</v>
      </c>
      <c r="D244" s="152">
        <v>1</v>
      </c>
      <c r="E244" s="152">
        <v>2</v>
      </c>
      <c r="F244" s="153">
        <v>1</v>
      </c>
      <c r="G244" s="154" t="s">
        <v>167</v>
      </c>
      <c r="H244" s="177">
        <v>211</v>
      </c>
      <c r="I244" s="137">
        <v>0</v>
      </c>
      <c r="J244" s="137">
        <v>0</v>
      </c>
      <c r="K244" s="137">
        <v>0</v>
      </c>
      <c r="L244" s="137">
        <v>0</v>
      </c>
    </row>
    <row r="245" spans="1:12" hidden="1">
      <c r="A245" s="143">
        <v>3</v>
      </c>
      <c r="B245" s="152">
        <v>2</v>
      </c>
      <c r="C245" s="152">
        <v>1</v>
      </c>
      <c r="D245" s="152">
        <v>1</v>
      </c>
      <c r="E245" s="152">
        <v>2</v>
      </c>
      <c r="F245" s="153">
        <v>2</v>
      </c>
      <c r="G245" s="154" t="s">
        <v>168</v>
      </c>
      <c r="H245" s="177">
        <v>212</v>
      </c>
      <c r="I245" s="137">
        <v>0</v>
      </c>
      <c r="J245" s="137">
        <v>0</v>
      </c>
      <c r="K245" s="137">
        <v>0</v>
      </c>
      <c r="L245" s="137">
        <v>0</v>
      </c>
    </row>
    <row r="246" spans="1:12" hidden="1">
      <c r="A246" s="143">
        <v>3</v>
      </c>
      <c r="B246" s="152">
        <v>2</v>
      </c>
      <c r="C246" s="152">
        <v>1</v>
      </c>
      <c r="D246" s="152">
        <v>1</v>
      </c>
      <c r="E246" s="152">
        <v>3</v>
      </c>
      <c r="F246" s="193"/>
      <c r="G246" s="154" t="s">
        <v>169</v>
      </c>
      <c r="H246" s="177">
        <v>213</v>
      </c>
      <c r="I246" s="119">
        <f>SUM(I247:I248)</f>
        <v>0</v>
      </c>
      <c r="J246" s="119">
        <f>SUM(J247:J248)</f>
        <v>0</v>
      </c>
      <c r="K246" s="119">
        <f>SUM(K247:K248)</f>
        <v>0</v>
      </c>
      <c r="L246" s="119">
        <f>SUM(L247:L248)</f>
        <v>0</v>
      </c>
    </row>
    <row r="247" spans="1:12" hidden="1">
      <c r="A247" s="143">
        <v>3</v>
      </c>
      <c r="B247" s="152">
        <v>2</v>
      </c>
      <c r="C247" s="152">
        <v>1</v>
      </c>
      <c r="D247" s="152">
        <v>1</v>
      </c>
      <c r="E247" s="152">
        <v>3</v>
      </c>
      <c r="F247" s="153">
        <v>1</v>
      </c>
      <c r="G247" s="154" t="s">
        <v>170</v>
      </c>
      <c r="H247" s="177">
        <v>214</v>
      </c>
      <c r="I247" s="137">
        <v>0</v>
      </c>
      <c r="J247" s="137">
        <v>0</v>
      </c>
      <c r="K247" s="137">
        <v>0</v>
      </c>
      <c r="L247" s="137">
        <v>0</v>
      </c>
    </row>
    <row r="248" spans="1:12" hidden="1">
      <c r="A248" s="143">
        <v>3</v>
      </c>
      <c r="B248" s="152">
        <v>2</v>
      </c>
      <c r="C248" s="152">
        <v>1</v>
      </c>
      <c r="D248" s="152">
        <v>1</v>
      </c>
      <c r="E248" s="152">
        <v>3</v>
      </c>
      <c r="F248" s="153">
        <v>2</v>
      </c>
      <c r="G248" s="154" t="s">
        <v>171</v>
      </c>
      <c r="H248" s="177">
        <v>215</v>
      </c>
      <c r="I248" s="137">
        <v>0</v>
      </c>
      <c r="J248" s="137">
        <v>0</v>
      </c>
      <c r="K248" s="137">
        <v>0</v>
      </c>
      <c r="L248" s="137">
        <v>0</v>
      </c>
    </row>
    <row r="249" spans="1:12" hidden="1">
      <c r="A249" s="130">
        <v>3</v>
      </c>
      <c r="B249" s="131">
        <v>2</v>
      </c>
      <c r="C249" s="131">
        <v>1</v>
      </c>
      <c r="D249" s="131">
        <v>2</v>
      </c>
      <c r="E249" s="131"/>
      <c r="F249" s="133"/>
      <c r="G249" s="132" t="s">
        <v>172</v>
      </c>
      <c r="H249" s="177">
        <v>216</v>
      </c>
      <c r="I249" s="119">
        <f>I250</f>
        <v>0</v>
      </c>
      <c r="J249" s="119">
        <f>J250</f>
        <v>0</v>
      </c>
      <c r="K249" s="119">
        <f>K250</f>
        <v>0</v>
      </c>
      <c r="L249" s="119">
        <f>L250</f>
        <v>0</v>
      </c>
    </row>
    <row r="250" spans="1:12" hidden="1">
      <c r="A250" s="130">
        <v>3</v>
      </c>
      <c r="B250" s="131">
        <v>2</v>
      </c>
      <c r="C250" s="131">
        <v>1</v>
      </c>
      <c r="D250" s="131">
        <v>2</v>
      </c>
      <c r="E250" s="131">
        <v>1</v>
      </c>
      <c r="F250" s="133"/>
      <c r="G250" s="132" t="s">
        <v>172</v>
      </c>
      <c r="H250" s="177">
        <v>217</v>
      </c>
      <c r="I250" s="119">
        <f>SUM(I251:I252)</f>
        <v>0</v>
      </c>
      <c r="J250" s="160">
        <f>SUM(J251:J252)</f>
        <v>0</v>
      </c>
      <c r="K250" s="120">
        <f>SUM(K251:K252)</f>
        <v>0</v>
      </c>
      <c r="L250" s="120">
        <f>SUM(L251:L252)</f>
        <v>0</v>
      </c>
    </row>
    <row r="251" spans="1:12" ht="25.5" hidden="1" customHeight="1">
      <c r="A251" s="143">
        <v>3</v>
      </c>
      <c r="B251" s="151">
        <v>2</v>
      </c>
      <c r="C251" s="152">
        <v>1</v>
      </c>
      <c r="D251" s="152">
        <v>2</v>
      </c>
      <c r="E251" s="152">
        <v>1</v>
      </c>
      <c r="F251" s="153">
        <v>1</v>
      </c>
      <c r="G251" s="154" t="s">
        <v>173</v>
      </c>
      <c r="H251" s="177">
        <v>218</v>
      </c>
      <c r="I251" s="137">
        <v>0</v>
      </c>
      <c r="J251" s="137">
        <v>0</v>
      </c>
      <c r="K251" s="137">
        <v>0</v>
      </c>
      <c r="L251" s="137">
        <v>0</v>
      </c>
    </row>
    <row r="252" spans="1:12" ht="25.5" hidden="1" customHeight="1">
      <c r="A252" s="130">
        <v>3</v>
      </c>
      <c r="B252" s="131">
        <v>2</v>
      </c>
      <c r="C252" s="131">
        <v>1</v>
      </c>
      <c r="D252" s="131">
        <v>2</v>
      </c>
      <c r="E252" s="131">
        <v>1</v>
      </c>
      <c r="F252" s="133">
        <v>2</v>
      </c>
      <c r="G252" s="132" t="s">
        <v>174</v>
      </c>
      <c r="H252" s="177">
        <v>219</v>
      </c>
      <c r="I252" s="137">
        <v>0</v>
      </c>
      <c r="J252" s="137">
        <v>0</v>
      </c>
      <c r="K252" s="137">
        <v>0</v>
      </c>
      <c r="L252" s="137">
        <v>0</v>
      </c>
    </row>
    <row r="253" spans="1:12" ht="25.5" hidden="1" customHeight="1">
      <c r="A253" s="125">
        <v>3</v>
      </c>
      <c r="B253" s="123">
        <v>2</v>
      </c>
      <c r="C253" s="123">
        <v>1</v>
      </c>
      <c r="D253" s="123">
        <v>3</v>
      </c>
      <c r="E253" s="123"/>
      <c r="F253" s="126"/>
      <c r="G253" s="124" t="s">
        <v>175</v>
      </c>
      <c r="H253" s="177">
        <v>220</v>
      </c>
      <c r="I253" s="140">
        <f>I254</f>
        <v>0</v>
      </c>
      <c r="J253" s="162">
        <f>J254</f>
        <v>0</v>
      </c>
      <c r="K253" s="141">
        <f>K254</f>
        <v>0</v>
      </c>
      <c r="L253" s="141">
        <f>L254</f>
        <v>0</v>
      </c>
    </row>
    <row r="254" spans="1:12" ht="25.5" hidden="1" customHeight="1">
      <c r="A254" s="130">
        <v>3</v>
      </c>
      <c r="B254" s="131">
        <v>2</v>
      </c>
      <c r="C254" s="131">
        <v>1</v>
      </c>
      <c r="D254" s="131">
        <v>3</v>
      </c>
      <c r="E254" s="131">
        <v>1</v>
      </c>
      <c r="F254" s="133"/>
      <c r="G254" s="124" t="s">
        <v>175</v>
      </c>
      <c r="H254" s="177">
        <v>221</v>
      </c>
      <c r="I254" s="119">
        <f>I255+I256</f>
        <v>0</v>
      </c>
      <c r="J254" s="119">
        <f>J255+J256</f>
        <v>0</v>
      </c>
      <c r="K254" s="119">
        <f>K255+K256</f>
        <v>0</v>
      </c>
      <c r="L254" s="119">
        <f>L255+L256</f>
        <v>0</v>
      </c>
    </row>
    <row r="255" spans="1:12" ht="25.5" hidden="1" customHeight="1">
      <c r="A255" s="130">
        <v>3</v>
      </c>
      <c r="B255" s="131">
        <v>2</v>
      </c>
      <c r="C255" s="131">
        <v>1</v>
      </c>
      <c r="D255" s="131">
        <v>3</v>
      </c>
      <c r="E255" s="131">
        <v>1</v>
      </c>
      <c r="F255" s="133">
        <v>1</v>
      </c>
      <c r="G255" s="132" t="s">
        <v>176</v>
      </c>
      <c r="H255" s="177">
        <v>222</v>
      </c>
      <c r="I255" s="137">
        <v>0</v>
      </c>
      <c r="J255" s="137">
        <v>0</v>
      </c>
      <c r="K255" s="137">
        <v>0</v>
      </c>
      <c r="L255" s="137">
        <v>0</v>
      </c>
    </row>
    <row r="256" spans="1:12" ht="25.5" hidden="1" customHeight="1">
      <c r="A256" s="130">
        <v>3</v>
      </c>
      <c r="B256" s="131">
        <v>2</v>
      </c>
      <c r="C256" s="131">
        <v>1</v>
      </c>
      <c r="D256" s="131">
        <v>3</v>
      </c>
      <c r="E256" s="131">
        <v>1</v>
      </c>
      <c r="F256" s="133">
        <v>2</v>
      </c>
      <c r="G256" s="132" t="s">
        <v>177</v>
      </c>
      <c r="H256" s="177">
        <v>223</v>
      </c>
      <c r="I256" s="185">
        <v>0</v>
      </c>
      <c r="J256" s="182">
        <v>0</v>
      </c>
      <c r="K256" s="185">
        <v>0</v>
      </c>
      <c r="L256" s="185">
        <v>0</v>
      </c>
    </row>
    <row r="257" spans="1:12" hidden="1">
      <c r="A257" s="130">
        <v>3</v>
      </c>
      <c r="B257" s="131">
        <v>2</v>
      </c>
      <c r="C257" s="131">
        <v>1</v>
      </c>
      <c r="D257" s="131">
        <v>4</v>
      </c>
      <c r="E257" s="131"/>
      <c r="F257" s="133"/>
      <c r="G257" s="132" t="s">
        <v>178</v>
      </c>
      <c r="H257" s="177">
        <v>224</v>
      </c>
      <c r="I257" s="119">
        <f>I258</f>
        <v>0</v>
      </c>
      <c r="J257" s="120">
        <f>J258</f>
        <v>0</v>
      </c>
      <c r="K257" s="119">
        <f>K258</f>
        <v>0</v>
      </c>
      <c r="L257" s="120">
        <f>L258</f>
        <v>0</v>
      </c>
    </row>
    <row r="258" spans="1:12" hidden="1">
      <c r="A258" s="125">
        <v>3</v>
      </c>
      <c r="B258" s="123">
        <v>2</v>
      </c>
      <c r="C258" s="123">
        <v>1</v>
      </c>
      <c r="D258" s="123">
        <v>4</v>
      </c>
      <c r="E258" s="123">
        <v>1</v>
      </c>
      <c r="F258" s="126"/>
      <c r="G258" s="124" t="s">
        <v>178</v>
      </c>
      <c r="H258" s="177">
        <v>225</v>
      </c>
      <c r="I258" s="140">
        <f>SUM(I259:I260)</f>
        <v>0</v>
      </c>
      <c r="J258" s="162">
        <f>SUM(J259:J260)</f>
        <v>0</v>
      </c>
      <c r="K258" s="141">
        <f>SUM(K259:K260)</f>
        <v>0</v>
      </c>
      <c r="L258" s="141">
        <f>SUM(L259:L260)</f>
        <v>0</v>
      </c>
    </row>
    <row r="259" spans="1:12" ht="25.5" hidden="1" customHeight="1">
      <c r="A259" s="130">
        <v>3</v>
      </c>
      <c r="B259" s="131">
        <v>2</v>
      </c>
      <c r="C259" s="131">
        <v>1</v>
      </c>
      <c r="D259" s="131">
        <v>4</v>
      </c>
      <c r="E259" s="131">
        <v>1</v>
      </c>
      <c r="F259" s="133">
        <v>1</v>
      </c>
      <c r="G259" s="132" t="s">
        <v>179</v>
      </c>
      <c r="H259" s="177">
        <v>226</v>
      </c>
      <c r="I259" s="137">
        <v>0</v>
      </c>
      <c r="J259" s="137">
        <v>0</v>
      </c>
      <c r="K259" s="137">
        <v>0</v>
      </c>
      <c r="L259" s="137">
        <v>0</v>
      </c>
    </row>
    <row r="260" spans="1:12" ht="25.5" hidden="1" customHeight="1">
      <c r="A260" s="130">
        <v>3</v>
      </c>
      <c r="B260" s="131">
        <v>2</v>
      </c>
      <c r="C260" s="131">
        <v>1</v>
      </c>
      <c r="D260" s="131">
        <v>4</v>
      </c>
      <c r="E260" s="131">
        <v>1</v>
      </c>
      <c r="F260" s="133">
        <v>2</v>
      </c>
      <c r="G260" s="132" t="s">
        <v>180</v>
      </c>
      <c r="H260" s="177">
        <v>227</v>
      </c>
      <c r="I260" s="137">
        <v>0</v>
      </c>
      <c r="J260" s="137">
        <v>0</v>
      </c>
      <c r="K260" s="137">
        <v>0</v>
      </c>
      <c r="L260" s="137">
        <v>0</v>
      </c>
    </row>
    <row r="261" spans="1:12" hidden="1">
      <c r="A261" s="130">
        <v>3</v>
      </c>
      <c r="B261" s="131">
        <v>2</v>
      </c>
      <c r="C261" s="131">
        <v>1</v>
      </c>
      <c r="D261" s="131">
        <v>5</v>
      </c>
      <c r="E261" s="131"/>
      <c r="F261" s="133"/>
      <c r="G261" s="132" t="s">
        <v>181</v>
      </c>
      <c r="H261" s="177">
        <v>228</v>
      </c>
      <c r="I261" s="119">
        <f t="shared" ref="I261:L262" si="24">I262</f>
        <v>0</v>
      </c>
      <c r="J261" s="160">
        <f t="shared" si="24"/>
        <v>0</v>
      </c>
      <c r="K261" s="120">
        <f t="shared" si="24"/>
        <v>0</v>
      </c>
      <c r="L261" s="120">
        <f t="shared" si="24"/>
        <v>0</v>
      </c>
    </row>
    <row r="262" spans="1:12" hidden="1">
      <c r="A262" s="130">
        <v>3</v>
      </c>
      <c r="B262" s="131">
        <v>2</v>
      </c>
      <c r="C262" s="131">
        <v>1</v>
      </c>
      <c r="D262" s="131">
        <v>5</v>
      </c>
      <c r="E262" s="131">
        <v>1</v>
      </c>
      <c r="F262" s="133"/>
      <c r="G262" s="132" t="s">
        <v>181</v>
      </c>
      <c r="H262" s="177">
        <v>229</v>
      </c>
      <c r="I262" s="120">
        <f t="shared" si="24"/>
        <v>0</v>
      </c>
      <c r="J262" s="160">
        <f t="shared" si="24"/>
        <v>0</v>
      </c>
      <c r="K262" s="120">
        <f t="shared" si="24"/>
        <v>0</v>
      </c>
      <c r="L262" s="120">
        <f t="shared" si="24"/>
        <v>0</v>
      </c>
    </row>
    <row r="263" spans="1:12" hidden="1">
      <c r="A263" s="151">
        <v>3</v>
      </c>
      <c r="B263" s="152">
        <v>2</v>
      </c>
      <c r="C263" s="152">
        <v>1</v>
      </c>
      <c r="D263" s="152">
        <v>5</v>
      </c>
      <c r="E263" s="152">
        <v>1</v>
      </c>
      <c r="F263" s="153">
        <v>1</v>
      </c>
      <c r="G263" s="132" t="s">
        <v>181</v>
      </c>
      <c r="H263" s="177">
        <v>230</v>
      </c>
      <c r="I263" s="185">
        <v>0</v>
      </c>
      <c r="J263" s="185">
        <v>0</v>
      </c>
      <c r="K263" s="185">
        <v>0</v>
      </c>
      <c r="L263" s="185">
        <v>0</v>
      </c>
    </row>
    <row r="264" spans="1:12" hidden="1">
      <c r="A264" s="130">
        <v>3</v>
      </c>
      <c r="B264" s="131">
        <v>2</v>
      </c>
      <c r="C264" s="131">
        <v>1</v>
      </c>
      <c r="D264" s="131">
        <v>6</v>
      </c>
      <c r="E264" s="131"/>
      <c r="F264" s="133"/>
      <c r="G264" s="132" t="s">
        <v>182</v>
      </c>
      <c r="H264" s="177">
        <v>231</v>
      </c>
      <c r="I264" s="119">
        <f t="shared" ref="I264:L265" si="25">I265</f>
        <v>0</v>
      </c>
      <c r="J264" s="160">
        <f t="shared" si="25"/>
        <v>0</v>
      </c>
      <c r="K264" s="120">
        <f t="shared" si="25"/>
        <v>0</v>
      </c>
      <c r="L264" s="120">
        <f t="shared" si="25"/>
        <v>0</v>
      </c>
    </row>
    <row r="265" spans="1:12" hidden="1">
      <c r="A265" s="130">
        <v>3</v>
      </c>
      <c r="B265" s="130">
        <v>2</v>
      </c>
      <c r="C265" s="131">
        <v>1</v>
      </c>
      <c r="D265" s="131">
        <v>6</v>
      </c>
      <c r="E265" s="131">
        <v>1</v>
      </c>
      <c r="F265" s="133"/>
      <c r="G265" s="132" t="s">
        <v>182</v>
      </c>
      <c r="H265" s="177">
        <v>232</v>
      </c>
      <c r="I265" s="119">
        <f t="shared" si="25"/>
        <v>0</v>
      </c>
      <c r="J265" s="160">
        <f t="shared" si="25"/>
        <v>0</v>
      </c>
      <c r="K265" s="120">
        <f t="shared" si="25"/>
        <v>0</v>
      </c>
      <c r="L265" s="120">
        <f t="shared" si="25"/>
        <v>0</v>
      </c>
    </row>
    <row r="266" spans="1:12" hidden="1">
      <c r="A266" s="125">
        <v>3</v>
      </c>
      <c r="B266" s="125">
        <v>2</v>
      </c>
      <c r="C266" s="131">
        <v>1</v>
      </c>
      <c r="D266" s="131">
        <v>6</v>
      </c>
      <c r="E266" s="131">
        <v>1</v>
      </c>
      <c r="F266" s="133">
        <v>1</v>
      </c>
      <c r="G266" s="132" t="s">
        <v>182</v>
      </c>
      <c r="H266" s="177">
        <v>233</v>
      </c>
      <c r="I266" s="185">
        <v>0</v>
      </c>
      <c r="J266" s="185">
        <v>0</v>
      </c>
      <c r="K266" s="185">
        <v>0</v>
      </c>
      <c r="L266" s="185">
        <v>0</v>
      </c>
    </row>
    <row r="267" spans="1:12" hidden="1">
      <c r="A267" s="130">
        <v>3</v>
      </c>
      <c r="B267" s="130">
        <v>2</v>
      </c>
      <c r="C267" s="131">
        <v>1</v>
      </c>
      <c r="D267" s="131">
        <v>7</v>
      </c>
      <c r="E267" s="131"/>
      <c r="F267" s="133"/>
      <c r="G267" s="132" t="s">
        <v>183</v>
      </c>
      <c r="H267" s="177">
        <v>234</v>
      </c>
      <c r="I267" s="119">
        <f>I268</f>
        <v>0</v>
      </c>
      <c r="J267" s="160">
        <f>J268</f>
        <v>0</v>
      </c>
      <c r="K267" s="120">
        <f>K268</f>
        <v>0</v>
      </c>
      <c r="L267" s="120">
        <f>L268</f>
        <v>0</v>
      </c>
    </row>
    <row r="268" spans="1:12" hidden="1">
      <c r="A268" s="130">
        <v>3</v>
      </c>
      <c r="B268" s="131">
        <v>2</v>
      </c>
      <c r="C268" s="131">
        <v>1</v>
      </c>
      <c r="D268" s="131">
        <v>7</v>
      </c>
      <c r="E268" s="131">
        <v>1</v>
      </c>
      <c r="F268" s="133"/>
      <c r="G268" s="132" t="s">
        <v>183</v>
      </c>
      <c r="H268" s="177">
        <v>235</v>
      </c>
      <c r="I268" s="119">
        <f>I269+I270</f>
        <v>0</v>
      </c>
      <c r="J268" s="119">
        <f>J269+J270</f>
        <v>0</v>
      </c>
      <c r="K268" s="119">
        <f>K269+K270</f>
        <v>0</v>
      </c>
      <c r="L268" s="119">
        <f>L269+L270</f>
        <v>0</v>
      </c>
    </row>
    <row r="269" spans="1:12" ht="25.5" hidden="1" customHeight="1">
      <c r="A269" s="130">
        <v>3</v>
      </c>
      <c r="B269" s="131">
        <v>2</v>
      </c>
      <c r="C269" s="131">
        <v>1</v>
      </c>
      <c r="D269" s="131">
        <v>7</v>
      </c>
      <c r="E269" s="131">
        <v>1</v>
      </c>
      <c r="F269" s="133">
        <v>1</v>
      </c>
      <c r="G269" s="132" t="s">
        <v>184</v>
      </c>
      <c r="H269" s="177">
        <v>236</v>
      </c>
      <c r="I269" s="136">
        <v>0</v>
      </c>
      <c r="J269" s="137">
        <v>0</v>
      </c>
      <c r="K269" s="137">
        <v>0</v>
      </c>
      <c r="L269" s="137">
        <v>0</v>
      </c>
    </row>
    <row r="270" spans="1:12" ht="25.5" hidden="1" customHeight="1">
      <c r="A270" s="130">
        <v>3</v>
      </c>
      <c r="B270" s="131">
        <v>2</v>
      </c>
      <c r="C270" s="131">
        <v>1</v>
      </c>
      <c r="D270" s="131">
        <v>7</v>
      </c>
      <c r="E270" s="131">
        <v>1</v>
      </c>
      <c r="F270" s="133">
        <v>2</v>
      </c>
      <c r="G270" s="132" t="s">
        <v>185</v>
      </c>
      <c r="H270" s="177">
        <v>237</v>
      </c>
      <c r="I270" s="137">
        <v>0</v>
      </c>
      <c r="J270" s="137">
        <v>0</v>
      </c>
      <c r="K270" s="137">
        <v>0</v>
      </c>
      <c r="L270" s="137">
        <v>0</v>
      </c>
    </row>
    <row r="271" spans="1:12" ht="38.25" hidden="1" customHeight="1">
      <c r="A271" s="130">
        <v>3</v>
      </c>
      <c r="B271" s="131">
        <v>2</v>
      </c>
      <c r="C271" s="131">
        <v>2</v>
      </c>
      <c r="D271" s="194"/>
      <c r="E271" s="194"/>
      <c r="F271" s="195"/>
      <c r="G271" s="132" t="s">
        <v>186</v>
      </c>
      <c r="H271" s="177">
        <v>238</v>
      </c>
      <c r="I271" s="119">
        <f>SUM(I272+I281+I285+I289+I293+I296+I299)</f>
        <v>0</v>
      </c>
      <c r="J271" s="160">
        <f>SUM(J272+J281+J285+J289+J293+J296+J299)</f>
        <v>0</v>
      </c>
      <c r="K271" s="120">
        <f>SUM(K272+K281+K285+K289+K293+K296+K299)</f>
        <v>0</v>
      </c>
      <c r="L271" s="120">
        <f>SUM(L272+L281+L285+L289+L293+L296+L299)</f>
        <v>0</v>
      </c>
    </row>
    <row r="272" spans="1:12" hidden="1">
      <c r="A272" s="130">
        <v>3</v>
      </c>
      <c r="B272" s="131">
        <v>2</v>
      </c>
      <c r="C272" s="131">
        <v>2</v>
      </c>
      <c r="D272" s="131">
        <v>1</v>
      </c>
      <c r="E272" s="131"/>
      <c r="F272" s="133"/>
      <c r="G272" s="132" t="s">
        <v>187</v>
      </c>
      <c r="H272" s="177">
        <v>239</v>
      </c>
      <c r="I272" s="119">
        <f>I273</f>
        <v>0</v>
      </c>
      <c r="J272" s="119">
        <f>J273</f>
        <v>0</v>
      </c>
      <c r="K272" s="119">
        <f>K273</f>
        <v>0</v>
      </c>
      <c r="L272" s="119">
        <f>L273</f>
        <v>0</v>
      </c>
    </row>
    <row r="273" spans="1:12" hidden="1">
      <c r="A273" s="134">
        <v>3</v>
      </c>
      <c r="B273" s="130">
        <v>2</v>
      </c>
      <c r="C273" s="131">
        <v>2</v>
      </c>
      <c r="D273" s="131">
        <v>1</v>
      </c>
      <c r="E273" s="131">
        <v>1</v>
      </c>
      <c r="F273" s="133"/>
      <c r="G273" s="132" t="s">
        <v>165</v>
      </c>
      <c r="H273" s="177">
        <v>240</v>
      </c>
      <c r="I273" s="119">
        <f>SUM(I274)</f>
        <v>0</v>
      </c>
      <c r="J273" s="119">
        <f>SUM(J274)</f>
        <v>0</v>
      </c>
      <c r="K273" s="119">
        <f>SUM(K274)</f>
        <v>0</v>
      </c>
      <c r="L273" s="119">
        <f>SUM(L274)</f>
        <v>0</v>
      </c>
    </row>
    <row r="274" spans="1:12" hidden="1">
      <c r="A274" s="134">
        <v>3</v>
      </c>
      <c r="B274" s="130">
        <v>2</v>
      </c>
      <c r="C274" s="131">
        <v>2</v>
      </c>
      <c r="D274" s="131">
        <v>1</v>
      </c>
      <c r="E274" s="131">
        <v>1</v>
      </c>
      <c r="F274" s="133">
        <v>1</v>
      </c>
      <c r="G274" s="132" t="s">
        <v>165</v>
      </c>
      <c r="H274" s="177">
        <v>241</v>
      </c>
      <c r="I274" s="137">
        <v>0</v>
      </c>
      <c r="J274" s="137">
        <v>0</v>
      </c>
      <c r="K274" s="137">
        <v>0</v>
      </c>
      <c r="L274" s="137">
        <v>0</v>
      </c>
    </row>
    <row r="275" spans="1:12" hidden="1">
      <c r="A275" s="134">
        <v>3</v>
      </c>
      <c r="B275" s="130">
        <v>2</v>
      </c>
      <c r="C275" s="131">
        <v>2</v>
      </c>
      <c r="D275" s="131">
        <v>1</v>
      </c>
      <c r="E275" s="131">
        <v>2</v>
      </c>
      <c r="F275" s="133"/>
      <c r="G275" s="132" t="s">
        <v>188</v>
      </c>
      <c r="H275" s="177">
        <v>242</v>
      </c>
      <c r="I275" s="119">
        <f>SUM(I276:I277)</f>
        <v>0</v>
      </c>
      <c r="J275" s="119">
        <f>SUM(J276:J277)</f>
        <v>0</v>
      </c>
      <c r="K275" s="119">
        <f>SUM(K276:K277)</f>
        <v>0</v>
      </c>
      <c r="L275" s="119">
        <f>SUM(L276:L277)</f>
        <v>0</v>
      </c>
    </row>
    <row r="276" spans="1:12" hidden="1">
      <c r="A276" s="134">
        <v>3</v>
      </c>
      <c r="B276" s="130">
        <v>2</v>
      </c>
      <c r="C276" s="131">
        <v>2</v>
      </c>
      <c r="D276" s="131">
        <v>1</v>
      </c>
      <c r="E276" s="131">
        <v>2</v>
      </c>
      <c r="F276" s="133">
        <v>1</v>
      </c>
      <c r="G276" s="132" t="s">
        <v>167</v>
      </c>
      <c r="H276" s="177">
        <v>243</v>
      </c>
      <c r="I276" s="137">
        <v>0</v>
      </c>
      <c r="J276" s="136">
        <v>0</v>
      </c>
      <c r="K276" s="137">
        <v>0</v>
      </c>
      <c r="L276" s="137">
        <v>0</v>
      </c>
    </row>
    <row r="277" spans="1:12" hidden="1">
      <c r="A277" s="134">
        <v>3</v>
      </c>
      <c r="B277" s="130">
        <v>2</v>
      </c>
      <c r="C277" s="131">
        <v>2</v>
      </c>
      <c r="D277" s="131">
        <v>1</v>
      </c>
      <c r="E277" s="131">
        <v>2</v>
      </c>
      <c r="F277" s="133">
        <v>2</v>
      </c>
      <c r="G277" s="132" t="s">
        <v>168</v>
      </c>
      <c r="H277" s="177">
        <v>244</v>
      </c>
      <c r="I277" s="137">
        <v>0</v>
      </c>
      <c r="J277" s="136">
        <v>0</v>
      </c>
      <c r="K277" s="137">
        <v>0</v>
      </c>
      <c r="L277" s="137">
        <v>0</v>
      </c>
    </row>
    <row r="278" spans="1:12" hidden="1">
      <c r="A278" s="134">
        <v>3</v>
      </c>
      <c r="B278" s="130">
        <v>2</v>
      </c>
      <c r="C278" s="131">
        <v>2</v>
      </c>
      <c r="D278" s="131">
        <v>1</v>
      </c>
      <c r="E278" s="131">
        <v>3</v>
      </c>
      <c r="F278" s="133"/>
      <c r="G278" s="132" t="s">
        <v>169</v>
      </c>
      <c r="H278" s="177">
        <v>245</v>
      </c>
      <c r="I278" s="119">
        <f>SUM(I279:I280)</f>
        <v>0</v>
      </c>
      <c r="J278" s="119">
        <f>SUM(J279:J280)</f>
        <v>0</v>
      </c>
      <c r="K278" s="119">
        <f>SUM(K279:K280)</f>
        <v>0</v>
      </c>
      <c r="L278" s="119">
        <f>SUM(L279:L280)</f>
        <v>0</v>
      </c>
    </row>
    <row r="279" spans="1:12" hidden="1">
      <c r="A279" s="134">
        <v>3</v>
      </c>
      <c r="B279" s="130">
        <v>2</v>
      </c>
      <c r="C279" s="131">
        <v>2</v>
      </c>
      <c r="D279" s="131">
        <v>1</v>
      </c>
      <c r="E279" s="131">
        <v>3</v>
      </c>
      <c r="F279" s="133">
        <v>1</v>
      </c>
      <c r="G279" s="132" t="s">
        <v>170</v>
      </c>
      <c r="H279" s="177">
        <v>246</v>
      </c>
      <c r="I279" s="137">
        <v>0</v>
      </c>
      <c r="J279" s="136">
        <v>0</v>
      </c>
      <c r="K279" s="137">
        <v>0</v>
      </c>
      <c r="L279" s="137">
        <v>0</v>
      </c>
    </row>
    <row r="280" spans="1:12" hidden="1">
      <c r="A280" s="134">
        <v>3</v>
      </c>
      <c r="B280" s="130">
        <v>2</v>
      </c>
      <c r="C280" s="131">
        <v>2</v>
      </c>
      <c r="D280" s="131">
        <v>1</v>
      </c>
      <c r="E280" s="131">
        <v>3</v>
      </c>
      <c r="F280" s="133">
        <v>2</v>
      </c>
      <c r="G280" s="132" t="s">
        <v>189</v>
      </c>
      <c r="H280" s="177">
        <v>247</v>
      </c>
      <c r="I280" s="137">
        <v>0</v>
      </c>
      <c r="J280" s="136">
        <v>0</v>
      </c>
      <c r="K280" s="137">
        <v>0</v>
      </c>
      <c r="L280" s="137">
        <v>0</v>
      </c>
    </row>
    <row r="281" spans="1:12" ht="25.5" hidden="1" customHeight="1">
      <c r="A281" s="134">
        <v>3</v>
      </c>
      <c r="B281" s="130">
        <v>2</v>
      </c>
      <c r="C281" s="131">
        <v>2</v>
      </c>
      <c r="D281" s="131">
        <v>2</v>
      </c>
      <c r="E281" s="131"/>
      <c r="F281" s="133"/>
      <c r="G281" s="132" t="s">
        <v>190</v>
      </c>
      <c r="H281" s="177">
        <v>248</v>
      </c>
      <c r="I281" s="119">
        <f>I282</f>
        <v>0</v>
      </c>
      <c r="J281" s="120">
        <f>J282</f>
        <v>0</v>
      </c>
      <c r="K281" s="119">
        <f>K282</f>
        <v>0</v>
      </c>
      <c r="L281" s="120">
        <f>L282</f>
        <v>0</v>
      </c>
    </row>
    <row r="282" spans="1:12" ht="25.5" hidden="1" customHeight="1">
      <c r="A282" s="130">
        <v>3</v>
      </c>
      <c r="B282" s="131">
        <v>2</v>
      </c>
      <c r="C282" s="123">
        <v>2</v>
      </c>
      <c r="D282" s="123">
        <v>2</v>
      </c>
      <c r="E282" s="123">
        <v>1</v>
      </c>
      <c r="F282" s="126"/>
      <c r="G282" s="132" t="s">
        <v>190</v>
      </c>
      <c r="H282" s="177">
        <v>249</v>
      </c>
      <c r="I282" s="140">
        <f>SUM(I283:I284)</f>
        <v>0</v>
      </c>
      <c r="J282" s="162">
        <f>SUM(J283:J284)</f>
        <v>0</v>
      </c>
      <c r="K282" s="141">
        <f>SUM(K283:K284)</f>
        <v>0</v>
      </c>
      <c r="L282" s="141">
        <f>SUM(L283:L284)</f>
        <v>0</v>
      </c>
    </row>
    <row r="283" spans="1:12" ht="25.5" hidden="1" customHeight="1">
      <c r="A283" s="130">
        <v>3</v>
      </c>
      <c r="B283" s="131">
        <v>2</v>
      </c>
      <c r="C283" s="131">
        <v>2</v>
      </c>
      <c r="D283" s="131">
        <v>2</v>
      </c>
      <c r="E283" s="131">
        <v>1</v>
      </c>
      <c r="F283" s="133">
        <v>1</v>
      </c>
      <c r="G283" s="132" t="s">
        <v>191</v>
      </c>
      <c r="H283" s="177">
        <v>250</v>
      </c>
      <c r="I283" s="137">
        <v>0</v>
      </c>
      <c r="J283" s="137">
        <v>0</v>
      </c>
      <c r="K283" s="137">
        <v>0</v>
      </c>
      <c r="L283" s="137">
        <v>0</v>
      </c>
    </row>
    <row r="284" spans="1:12" ht="25.5" hidden="1" customHeight="1">
      <c r="A284" s="130">
        <v>3</v>
      </c>
      <c r="B284" s="131">
        <v>2</v>
      </c>
      <c r="C284" s="131">
        <v>2</v>
      </c>
      <c r="D284" s="131">
        <v>2</v>
      </c>
      <c r="E284" s="131">
        <v>1</v>
      </c>
      <c r="F284" s="133">
        <v>2</v>
      </c>
      <c r="G284" s="134" t="s">
        <v>192</v>
      </c>
      <c r="H284" s="177">
        <v>251</v>
      </c>
      <c r="I284" s="137">
        <v>0</v>
      </c>
      <c r="J284" s="137">
        <v>0</v>
      </c>
      <c r="K284" s="137">
        <v>0</v>
      </c>
      <c r="L284" s="137">
        <v>0</v>
      </c>
    </row>
    <row r="285" spans="1:12" ht="25.5" hidden="1" customHeight="1">
      <c r="A285" s="130">
        <v>3</v>
      </c>
      <c r="B285" s="131">
        <v>2</v>
      </c>
      <c r="C285" s="131">
        <v>2</v>
      </c>
      <c r="D285" s="131">
        <v>3</v>
      </c>
      <c r="E285" s="131"/>
      <c r="F285" s="133"/>
      <c r="G285" s="132" t="s">
        <v>193</v>
      </c>
      <c r="H285" s="177">
        <v>252</v>
      </c>
      <c r="I285" s="119">
        <f>I286</f>
        <v>0</v>
      </c>
      <c r="J285" s="160">
        <f>J286</f>
        <v>0</v>
      </c>
      <c r="K285" s="120">
        <f>K286</f>
        <v>0</v>
      </c>
      <c r="L285" s="120">
        <f>L286</f>
        <v>0</v>
      </c>
    </row>
    <row r="286" spans="1:12" ht="25.5" hidden="1" customHeight="1">
      <c r="A286" s="125">
        <v>3</v>
      </c>
      <c r="B286" s="131">
        <v>2</v>
      </c>
      <c r="C286" s="131">
        <v>2</v>
      </c>
      <c r="D286" s="131">
        <v>3</v>
      </c>
      <c r="E286" s="131">
        <v>1</v>
      </c>
      <c r="F286" s="133"/>
      <c r="G286" s="132" t="s">
        <v>193</v>
      </c>
      <c r="H286" s="177">
        <v>253</v>
      </c>
      <c r="I286" s="119">
        <f>I287+I288</f>
        <v>0</v>
      </c>
      <c r="J286" s="119">
        <f>J287+J288</f>
        <v>0</v>
      </c>
      <c r="K286" s="119">
        <f>K287+K288</f>
        <v>0</v>
      </c>
      <c r="L286" s="119">
        <f>L287+L288</f>
        <v>0</v>
      </c>
    </row>
    <row r="287" spans="1:12" ht="25.5" hidden="1" customHeight="1">
      <c r="A287" s="125">
        <v>3</v>
      </c>
      <c r="B287" s="131">
        <v>2</v>
      </c>
      <c r="C287" s="131">
        <v>2</v>
      </c>
      <c r="D287" s="131">
        <v>3</v>
      </c>
      <c r="E287" s="131">
        <v>1</v>
      </c>
      <c r="F287" s="133">
        <v>1</v>
      </c>
      <c r="G287" s="132" t="s">
        <v>194</v>
      </c>
      <c r="H287" s="177">
        <v>254</v>
      </c>
      <c r="I287" s="137">
        <v>0</v>
      </c>
      <c r="J287" s="137">
        <v>0</v>
      </c>
      <c r="K287" s="137">
        <v>0</v>
      </c>
      <c r="L287" s="137">
        <v>0</v>
      </c>
    </row>
    <row r="288" spans="1:12" ht="25.5" hidden="1" customHeight="1">
      <c r="A288" s="125">
        <v>3</v>
      </c>
      <c r="B288" s="131">
        <v>2</v>
      </c>
      <c r="C288" s="131">
        <v>2</v>
      </c>
      <c r="D288" s="131">
        <v>3</v>
      </c>
      <c r="E288" s="131">
        <v>1</v>
      </c>
      <c r="F288" s="133">
        <v>2</v>
      </c>
      <c r="G288" s="132" t="s">
        <v>195</v>
      </c>
      <c r="H288" s="177">
        <v>255</v>
      </c>
      <c r="I288" s="137">
        <v>0</v>
      </c>
      <c r="J288" s="137">
        <v>0</v>
      </c>
      <c r="K288" s="137">
        <v>0</v>
      </c>
      <c r="L288" s="137">
        <v>0</v>
      </c>
    </row>
    <row r="289" spans="1:12" hidden="1">
      <c r="A289" s="130">
        <v>3</v>
      </c>
      <c r="B289" s="131">
        <v>2</v>
      </c>
      <c r="C289" s="131">
        <v>2</v>
      </c>
      <c r="D289" s="131">
        <v>4</v>
      </c>
      <c r="E289" s="131"/>
      <c r="F289" s="133"/>
      <c r="G289" s="132" t="s">
        <v>196</v>
      </c>
      <c r="H289" s="177">
        <v>256</v>
      </c>
      <c r="I289" s="119">
        <f>I290</f>
        <v>0</v>
      </c>
      <c r="J289" s="160">
        <f>J290</f>
        <v>0</v>
      </c>
      <c r="K289" s="120">
        <f>K290</f>
        <v>0</v>
      </c>
      <c r="L289" s="120">
        <f>L290</f>
        <v>0</v>
      </c>
    </row>
    <row r="290" spans="1:12" hidden="1">
      <c r="A290" s="130">
        <v>3</v>
      </c>
      <c r="B290" s="131">
        <v>2</v>
      </c>
      <c r="C290" s="131">
        <v>2</v>
      </c>
      <c r="D290" s="131">
        <v>4</v>
      </c>
      <c r="E290" s="131">
        <v>1</v>
      </c>
      <c r="F290" s="133"/>
      <c r="G290" s="132" t="s">
        <v>196</v>
      </c>
      <c r="H290" s="177">
        <v>257</v>
      </c>
      <c r="I290" s="119">
        <f>SUM(I291:I292)</f>
        <v>0</v>
      </c>
      <c r="J290" s="160">
        <f>SUM(J291:J292)</f>
        <v>0</v>
      </c>
      <c r="K290" s="120">
        <f>SUM(K291:K292)</f>
        <v>0</v>
      </c>
      <c r="L290" s="120">
        <f>SUM(L291:L292)</f>
        <v>0</v>
      </c>
    </row>
    <row r="291" spans="1:12" ht="25.5" hidden="1" customHeight="1">
      <c r="A291" s="130">
        <v>3</v>
      </c>
      <c r="B291" s="131">
        <v>2</v>
      </c>
      <c r="C291" s="131">
        <v>2</v>
      </c>
      <c r="D291" s="131">
        <v>4</v>
      </c>
      <c r="E291" s="131">
        <v>1</v>
      </c>
      <c r="F291" s="133">
        <v>1</v>
      </c>
      <c r="G291" s="132" t="s">
        <v>197</v>
      </c>
      <c r="H291" s="177">
        <v>258</v>
      </c>
      <c r="I291" s="137">
        <v>0</v>
      </c>
      <c r="J291" s="137">
        <v>0</v>
      </c>
      <c r="K291" s="137">
        <v>0</v>
      </c>
      <c r="L291" s="137">
        <v>0</v>
      </c>
    </row>
    <row r="292" spans="1:12" ht="25.5" hidden="1" customHeight="1">
      <c r="A292" s="125">
        <v>3</v>
      </c>
      <c r="B292" s="123">
        <v>2</v>
      </c>
      <c r="C292" s="123">
        <v>2</v>
      </c>
      <c r="D292" s="123">
        <v>4</v>
      </c>
      <c r="E292" s="123">
        <v>1</v>
      </c>
      <c r="F292" s="126">
        <v>2</v>
      </c>
      <c r="G292" s="134" t="s">
        <v>198</v>
      </c>
      <c r="H292" s="177">
        <v>259</v>
      </c>
      <c r="I292" s="137">
        <v>0</v>
      </c>
      <c r="J292" s="137">
        <v>0</v>
      </c>
      <c r="K292" s="137">
        <v>0</v>
      </c>
      <c r="L292" s="137">
        <v>0</v>
      </c>
    </row>
    <row r="293" spans="1:12" hidden="1">
      <c r="A293" s="130">
        <v>3</v>
      </c>
      <c r="B293" s="131">
        <v>2</v>
      </c>
      <c r="C293" s="131">
        <v>2</v>
      </c>
      <c r="D293" s="131">
        <v>5</v>
      </c>
      <c r="E293" s="131"/>
      <c r="F293" s="133"/>
      <c r="G293" s="132" t="s">
        <v>199</v>
      </c>
      <c r="H293" s="177">
        <v>260</v>
      </c>
      <c r="I293" s="119">
        <f t="shared" ref="I293:L294" si="26">I294</f>
        <v>0</v>
      </c>
      <c r="J293" s="160">
        <f t="shared" si="26"/>
        <v>0</v>
      </c>
      <c r="K293" s="120">
        <f t="shared" si="26"/>
        <v>0</v>
      </c>
      <c r="L293" s="120">
        <f t="shared" si="26"/>
        <v>0</v>
      </c>
    </row>
    <row r="294" spans="1:12" hidden="1">
      <c r="A294" s="130">
        <v>3</v>
      </c>
      <c r="B294" s="131">
        <v>2</v>
      </c>
      <c r="C294" s="131">
        <v>2</v>
      </c>
      <c r="D294" s="131">
        <v>5</v>
      </c>
      <c r="E294" s="131">
        <v>1</v>
      </c>
      <c r="F294" s="133"/>
      <c r="G294" s="132" t="s">
        <v>199</v>
      </c>
      <c r="H294" s="177">
        <v>261</v>
      </c>
      <c r="I294" s="119">
        <f t="shared" si="26"/>
        <v>0</v>
      </c>
      <c r="J294" s="160">
        <f t="shared" si="26"/>
        <v>0</v>
      </c>
      <c r="K294" s="120">
        <f t="shared" si="26"/>
        <v>0</v>
      </c>
      <c r="L294" s="120">
        <f t="shared" si="26"/>
        <v>0</v>
      </c>
    </row>
    <row r="295" spans="1:12" hidden="1">
      <c r="A295" s="130">
        <v>3</v>
      </c>
      <c r="B295" s="131">
        <v>2</v>
      </c>
      <c r="C295" s="131">
        <v>2</v>
      </c>
      <c r="D295" s="131">
        <v>5</v>
      </c>
      <c r="E295" s="131">
        <v>1</v>
      </c>
      <c r="F295" s="133">
        <v>1</v>
      </c>
      <c r="G295" s="132" t="s">
        <v>199</v>
      </c>
      <c r="H295" s="177">
        <v>262</v>
      </c>
      <c r="I295" s="137">
        <v>0</v>
      </c>
      <c r="J295" s="137">
        <v>0</v>
      </c>
      <c r="K295" s="137">
        <v>0</v>
      </c>
      <c r="L295" s="137">
        <v>0</v>
      </c>
    </row>
    <row r="296" spans="1:12" hidden="1">
      <c r="A296" s="130">
        <v>3</v>
      </c>
      <c r="B296" s="131">
        <v>2</v>
      </c>
      <c r="C296" s="131">
        <v>2</v>
      </c>
      <c r="D296" s="131">
        <v>6</v>
      </c>
      <c r="E296" s="131"/>
      <c r="F296" s="133"/>
      <c r="G296" s="132" t="s">
        <v>182</v>
      </c>
      <c r="H296" s="177">
        <v>263</v>
      </c>
      <c r="I296" s="119">
        <f t="shared" ref="I296:L297" si="27">I297</f>
        <v>0</v>
      </c>
      <c r="J296" s="196">
        <f t="shared" si="27"/>
        <v>0</v>
      </c>
      <c r="K296" s="120">
        <f t="shared" si="27"/>
        <v>0</v>
      </c>
      <c r="L296" s="120">
        <f t="shared" si="27"/>
        <v>0</v>
      </c>
    </row>
    <row r="297" spans="1:12" hidden="1">
      <c r="A297" s="130">
        <v>3</v>
      </c>
      <c r="B297" s="131">
        <v>2</v>
      </c>
      <c r="C297" s="131">
        <v>2</v>
      </c>
      <c r="D297" s="131">
        <v>6</v>
      </c>
      <c r="E297" s="131">
        <v>1</v>
      </c>
      <c r="F297" s="133"/>
      <c r="G297" s="132" t="s">
        <v>182</v>
      </c>
      <c r="H297" s="177">
        <v>264</v>
      </c>
      <c r="I297" s="119">
        <f t="shared" si="27"/>
        <v>0</v>
      </c>
      <c r="J297" s="196">
        <f t="shared" si="27"/>
        <v>0</v>
      </c>
      <c r="K297" s="120">
        <f t="shared" si="27"/>
        <v>0</v>
      </c>
      <c r="L297" s="120">
        <f t="shared" si="27"/>
        <v>0</v>
      </c>
    </row>
    <row r="298" spans="1:12" hidden="1">
      <c r="A298" s="130">
        <v>3</v>
      </c>
      <c r="B298" s="152">
        <v>2</v>
      </c>
      <c r="C298" s="152">
        <v>2</v>
      </c>
      <c r="D298" s="131">
        <v>6</v>
      </c>
      <c r="E298" s="152">
        <v>1</v>
      </c>
      <c r="F298" s="153">
        <v>1</v>
      </c>
      <c r="G298" s="154" t="s">
        <v>182</v>
      </c>
      <c r="H298" s="177">
        <v>265</v>
      </c>
      <c r="I298" s="137">
        <v>0</v>
      </c>
      <c r="J298" s="137">
        <v>0</v>
      </c>
      <c r="K298" s="137">
        <v>0</v>
      </c>
      <c r="L298" s="137">
        <v>0</v>
      </c>
    </row>
    <row r="299" spans="1:12" hidden="1">
      <c r="A299" s="134">
        <v>3</v>
      </c>
      <c r="B299" s="130">
        <v>2</v>
      </c>
      <c r="C299" s="131">
        <v>2</v>
      </c>
      <c r="D299" s="131">
        <v>7</v>
      </c>
      <c r="E299" s="131"/>
      <c r="F299" s="133"/>
      <c r="G299" s="132" t="s">
        <v>183</v>
      </c>
      <c r="H299" s="177">
        <v>266</v>
      </c>
      <c r="I299" s="119">
        <f>I300</f>
        <v>0</v>
      </c>
      <c r="J299" s="196">
        <f>J300</f>
        <v>0</v>
      </c>
      <c r="K299" s="120">
        <f>K300</f>
        <v>0</v>
      </c>
      <c r="L299" s="120">
        <f>L300</f>
        <v>0</v>
      </c>
    </row>
    <row r="300" spans="1:12" hidden="1">
      <c r="A300" s="134">
        <v>3</v>
      </c>
      <c r="B300" s="130">
        <v>2</v>
      </c>
      <c r="C300" s="131">
        <v>2</v>
      </c>
      <c r="D300" s="131">
        <v>7</v>
      </c>
      <c r="E300" s="131">
        <v>1</v>
      </c>
      <c r="F300" s="133"/>
      <c r="G300" s="132" t="s">
        <v>183</v>
      </c>
      <c r="H300" s="177">
        <v>267</v>
      </c>
      <c r="I300" s="119">
        <f>I301+I302</f>
        <v>0</v>
      </c>
      <c r="J300" s="119">
        <f>J301+J302</f>
        <v>0</v>
      </c>
      <c r="K300" s="119">
        <f>K301+K302</f>
        <v>0</v>
      </c>
      <c r="L300" s="119">
        <f>L301+L302</f>
        <v>0</v>
      </c>
    </row>
    <row r="301" spans="1:12" ht="25.5" hidden="1" customHeight="1">
      <c r="A301" s="134">
        <v>3</v>
      </c>
      <c r="B301" s="130">
        <v>2</v>
      </c>
      <c r="C301" s="130">
        <v>2</v>
      </c>
      <c r="D301" s="131">
        <v>7</v>
      </c>
      <c r="E301" s="131">
        <v>1</v>
      </c>
      <c r="F301" s="133">
        <v>1</v>
      </c>
      <c r="G301" s="132" t="s">
        <v>184</v>
      </c>
      <c r="H301" s="177">
        <v>268</v>
      </c>
      <c r="I301" s="137">
        <v>0</v>
      </c>
      <c r="J301" s="137">
        <v>0</v>
      </c>
      <c r="K301" s="137">
        <v>0</v>
      </c>
      <c r="L301" s="137">
        <v>0</v>
      </c>
    </row>
    <row r="302" spans="1:12" ht="25.5" hidden="1" customHeight="1">
      <c r="A302" s="134">
        <v>3</v>
      </c>
      <c r="B302" s="130">
        <v>2</v>
      </c>
      <c r="C302" s="130">
        <v>2</v>
      </c>
      <c r="D302" s="131">
        <v>7</v>
      </c>
      <c r="E302" s="131">
        <v>1</v>
      </c>
      <c r="F302" s="133">
        <v>2</v>
      </c>
      <c r="G302" s="132" t="s">
        <v>185</v>
      </c>
      <c r="H302" s="177">
        <v>269</v>
      </c>
      <c r="I302" s="137">
        <v>0</v>
      </c>
      <c r="J302" s="137">
        <v>0</v>
      </c>
      <c r="K302" s="137">
        <v>0</v>
      </c>
      <c r="L302" s="137">
        <v>0</v>
      </c>
    </row>
    <row r="303" spans="1:12" ht="25.5" hidden="1" customHeight="1">
      <c r="A303" s="138">
        <v>3</v>
      </c>
      <c r="B303" s="138">
        <v>3</v>
      </c>
      <c r="C303" s="115"/>
      <c r="D303" s="116"/>
      <c r="E303" s="116"/>
      <c r="F303" s="118"/>
      <c r="G303" s="117" t="s">
        <v>200</v>
      </c>
      <c r="H303" s="177">
        <v>270</v>
      </c>
      <c r="I303" s="119">
        <f>SUM(I304+I336)</f>
        <v>0</v>
      </c>
      <c r="J303" s="196">
        <f>SUM(J304+J336)</f>
        <v>0</v>
      </c>
      <c r="K303" s="120">
        <f>SUM(K304+K336)</f>
        <v>0</v>
      </c>
      <c r="L303" s="120">
        <f>SUM(L304+L336)</f>
        <v>0</v>
      </c>
    </row>
    <row r="304" spans="1:12" ht="38.25" hidden="1" customHeight="1">
      <c r="A304" s="134">
        <v>3</v>
      </c>
      <c r="B304" s="134">
        <v>3</v>
      </c>
      <c r="C304" s="130">
        <v>1</v>
      </c>
      <c r="D304" s="131"/>
      <c r="E304" s="131"/>
      <c r="F304" s="133"/>
      <c r="G304" s="132" t="s">
        <v>201</v>
      </c>
      <c r="H304" s="177">
        <v>271</v>
      </c>
      <c r="I304" s="119">
        <f>SUM(I305+I314+I318+I322+I326+I329+I332)</f>
        <v>0</v>
      </c>
      <c r="J304" s="196">
        <f>SUM(J305+J314+J318+J322+J326+J329+J332)</f>
        <v>0</v>
      </c>
      <c r="K304" s="120">
        <f>SUM(K305+K314+K318+K322+K326+K329+K332)</f>
        <v>0</v>
      </c>
      <c r="L304" s="120">
        <f>SUM(L305+L314+L318+L322+L326+L329+L332)</f>
        <v>0</v>
      </c>
    </row>
    <row r="305" spans="1:12" hidden="1">
      <c r="A305" s="134">
        <v>3</v>
      </c>
      <c r="B305" s="134">
        <v>3</v>
      </c>
      <c r="C305" s="130">
        <v>1</v>
      </c>
      <c r="D305" s="131">
        <v>1</v>
      </c>
      <c r="E305" s="131"/>
      <c r="F305" s="133"/>
      <c r="G305" s="132" t="s">
        <v>187</v>
      </c>
      <c r="H305" s="177">
        <v>272</v>
      </c>
      <c r="I305" s="119">
        <f>SUM(I306+I308+I311)</f>
        <v>0</v>
      </c>
      <c r="J305" s="119">
        <f>SUM(J306+J308+J311)</f>
        <v>0</v>
      </c>
      <c r="K305" s="119">
        <f>SUM(K306+K308+K311)</f>
        <v>0</v>
      </c>
      <c r="L305" s="119">
        <f>SUM(L306+L308+L311)</f>
        <v>0</v>
      </c>
    </row>
    <row r="306" spans="1:12" hidden="1">
      <c r="A306" s="134">
        <v>3</v>
      </c>
      <c r="B306" s="134">
        <v>3</v>
      </c>
      <c r="C306" s="130">
        <v>1</v>
      </c>
      <c r="D306" s="131">
        <v>1</v>
      </c>
      <c r="E306" s="131">
        <v>1</v>
      </c>
      <c r="F306" s="133"/>
      <c r="G306" s="132" t="s">
        <v>165</v>
      </c>
      <c r="H306" s="177">
        <v>273</v>
      </c>
      <c r="I306" s="119">
        <f>SUM(I307:I307)</f>
        <v>0</v>
      </c>
      <c r="J306" s="196">
        <f>SUM(J307:J307)</f>
        <v>0</v>
      </c>
      <c r="K306" s="120">
        <f>SUM(K307:K307)</f>
        <v>0</v>
      </c>
      <c r="L306" s="120">
        <f>SUM(L307:L307)</f>
        <v>0</v>
      </c>
    </row>
    <row r="307" spans="1:12" hidden="1">
      <c r="A307" s="134">
        <v>3</v>
      </c>
      <c r="B307" s="134">
        <v>3</v>
      </c>
      <c r="C307" s="130">
        <v>1</v>
      </c>
      <c r="D307" s="131">
        <v>1</v>
      </c>
      <c r="E307" s="131">
        <v>1</v>
      </c>
      <c r="F307" s="133">
        <v>1</v>
      </c>
      <c r="G307" s="132" t="s">
        <v>165</v>
      </c>
      <c r="H307" s="177">
        <v>274</v>
      </c>
      <c r="I307" s="137">
        <v>0</v>
      </c>
      <c r="J307" s="137">
        <v>0</v>
      </c>
      <c r="K307" s="137">
        <v>0</v>
      </c>
      <c r="L307" s="137">
        <v>0</v>
      </c>
    </row>
    <row r="308" spans="1:12" hidden="1">
      <c r="A308" s="134">
        <v>3</v>
      </c>
      <c r="B308" s="134">
        <v>3</v>
      </c>
      <c r="C308" s="130">
        <v>1</v>
      </c>
      <c r="D308" s="131">
        <v>1</v>
      </c>
      <c r="E308" s="131">
        <v>2</v>
      </c>
      <c r="F308" s="133"/>
      <c r="G308" s="132" t="s">
        <v>188</v>
      </c>
      <c r="H308" s="177">
        <v>275</v>
      </c>
      <c r="I308" s="119">
        <f>SUM(I309:I310)</f>
        <v>0</v>
      </c>
      <c r="J308" s="119">
        <f>SUM(J309:J310)</f>
        <v>0</v>
      </c>
      <c r="K308" s="119">
        <f>SUM(K309:K310)</f>
        <v>0</v>
      </c>
      <c r="L308" s="119">
        <f>SUM(L309:L310)</f>
        <v>0</v>
      </c>
    </row>
    <row r="309" spans="1:12" hidden="1">
      <c r="A309" s="134">
        <v>3</v>
      </c>
      <c r="B309" s="134">
        <v>3</v>
      </c>
      <c r="C309" s="130">
        <v>1</v>
      </c>
      <c r="D309" s="131">
        <v>1</v>
      </c>
      <c r="E309" s="131">
        <v>2</v>
      </c>
      <c r="F309" s="133">
        <v>1</v>
      </c>
      <c r="G309" s="132" t="s">
        <v>167</v>
      </c>
      <c r="H309" s="177">
        <v>276</v>
      </c>
      <c r="I309" s="137">
        <v>0</v>
      </c>
      <c r="J309" s="137">
        <v>0</v>
      </c>
      <c r="K309" s="137">
        <v>0</v>
      </c>
      <c r="L309" s="137">
        <v>0</v>
      </c>
    </row>
    <row r="310" spans="1:12" hidden="1">
      <c r="A310" s="134">
        <v>3</v>
      </c>
      <c r="B310" s="134">
        <v>3</v>
      </c>
      <c r="C310" s="130">
        <v>1</v>
      </c>
      <c r="D310" s="131">
        <v>1</v>
      </c>
      <c r="E310" s="131">
        <v>2</v>
      </c>
      <c r="F310" s="133">
        <v>2</v>
      </c>
      <c r="G310" s="132" t="s">
        <v>168</v>
      </c>
      <c r="H310" s="177">
        <v>277</v>
      </c>
      <c r="I310" s="137">
        <v>0</v>
      </c>
      <c r="J310" s="137">
        <v>0</v>
      </c>
      <c r="K310" s="137">
        <v>0</v>
      </c>
      <c r="L310" s="137">
        <v>0</v>
      </c>
    </row>
    <row r="311" spans="1:12" hidden="1">
      <c r="A311" s="134">
        <v>3</v>
      </c>
      <c r="B311" s="134">
        <v>3</v>
      </c>
      <c r="C311" s="130">
        <v>1</v>
      </c>
      <c r="D311" s="131">
        <v>1</v>
      </c>
      <c r="E311" s="131">
        <v>3</v>
      </c>
      <c r="F311" s="133"/>
      <c r="G311" s="132" t="s">
        <v>169</v>
      </c>
      <c r="H311" s="177">
        <v>278</v>
      </c>
      <c r="I311" s="119">
        <f>SUM(I312:I313)</f>
        <v>0</v>
      </c>
      <c r="J311" s="119">
        <f>SUM(J312:J313)</f>
        <v>0</v>
      </c>
      <c r="K311" s="119">
        <f>SUM(K312:K313)</f>
        <v>0</v>
      </c>
      <c r="L311" s="119">
        <f>SUM(L312:L313)</f>
        <v>0</v>
      </c>
    </row>
    <row r="312" spans="1:12" hidden="1">
      <c r="A312" s="134">
        <v>3</v>
      </c>
      <c r="B312" s="134">
        <v>3</v>
      </c>
      <c r="C312" s="130">
        <v>1</v>
      </c>
      <c r="D312" s="131">
        <v>1</v>
      </c>
      <c r="E312" s="131">
        <v>3</v>
      </c>
      <c r="F312" s="133">
        <v>1</v>
      </c>
      <c r="G312" s="132" t="s">
        <v>170</v>
      </c>
      <c r="H312" s="177">
        <v>279</v>
      </c>
      <c r="I312" s="137">
        <v>0</v>
      </c>
      <c r="J312" s="137">
        <v>0</v>
      </c>
      <c r="K312" s="137">
        <v>0</v>
      </c>
      <c r="L312" s="137">
        <v>0</v>
      </c>
    </row>
    <row r="313" spans="1:12" hidden="1">
      <c r="A313" s="134">
        <v>3</v>
      </c>
      <c r="B313" s="134">
        <v>3</v>
      </c>
      <c r="C313" s="130">
        <v>1</v>
      </c>
      <c r="D313" s="131">
        <v>1</v>
      </c>
      <c r="E313" s="131">
        <v>3</v>
      </c>
      <c r="F313" s="133">
        <v>2</v>
      </c>
      <c r="G313" s="132" t="s">
        <v>189</v>
      </c>
      <c r="H313" s="177">
        <v>280</v>
      </c>
      <c r="I313" s="137">
        <v>0</v>
      </c>
      <c r="J313" s="137">
        <v>0</v>
      </c>
      <c r="K313" s="137">
        <v>0</v>
      </c>
      <c r="L313" s="137">
        <v>0</v>
      </c>
    </row>
    <row r="314" spans="1:12" hidden="1">
      <c r="A314" s="150">
        <v>3</v>
      </c>
      <c r="B314" s="125">
        <v>3</v>
      </c>
      <c r="C314" s="130">
        <v>1</v>
      </c>
      <c r="D314" s="131">
        <v>2</v>
      </c>
      <c r="E314" s="131"/>
      <c r="F314" s="133"/>
      <c r="G314" s="132" t="s">
        <v>202</v>
      </c>
      <c r="H314" s="177">
        <v>281</v>
      </c>
      <c r="I314" s="119">
        <f>I315</f>
        <v>0</v>
      </c>
      <c r="J314" s="196">
        <f>J315</f>
        <v>0</v>
      </c>
      <c r="K314" s="120">
        <f>K315</f>
        <v>0</v>
      </c>
      <c r="L314" s="120">
        <f>L315</f>
        <v>0</v>
      </c>
    </row>
    <row r="315" spans="1:12" hidden="1">
      <c r="A315" s="150">
        <v>3</v>
      </c>
      <c r="B315" s="150">
        <v>3</v>
      </c>
      <c r="C315" s="125">
        <v>1</v>
      </c>
      <c r="D315" s="123">
        <v>2</v>
      </c>
      <c r="E315" s="123">
        <v>1</v>
      </c>
      <c r="F315" s="126"/>
      <c r="G315" s="132" t="s">
        <v>202</v>
      </c>
      <c r="H315" s="177">
        <v>282</v>
      </c>
      <c r="I315" s="140">
        <f>SUM(I316:I317)</f>
        <v>0</v>
      </c>
      <c r="J315" s="197">
        <f>SUM(J316:J317)</f>
        <v>0</v>
      </c>
      <c r="K315" s="141">
        <f>SUM(K316:K317)</f>
        <v>0</v>
      </c>
      <c r="L315" s="141">
        <f>SUM(L316:L317)</f>
        <v>0</v>
      </c>
    </row>
    <row r="316" spans="1:12" ht="25.5" hidden="1" customHeight="1">
      <c r="A316" s="134">
        <v>3</v>
      </c>
      <c r="B316" s="134">
        <v>3</v>
      </c>
      <c r="C316" s="130">
        <v>1</v>
      </c>
      <c r="D316" s="131">
        <v>2</v>
      </c>
      <c r="E316" s="131">
        <v>1</v>
      </c>
      <c r="F316" s="133">
        <v>1</v>
      </c>
      <c r="G316" s="132" t="s">
        <v>203</v>
      </c>
      <c r="H316" s="177">
        <v>283</v>
      </c>
      <c r="I316" s="137">
        <v>0</v>
      </c>
      <c r="J316" s="137">
        <v>0</v>
      </c>
      <c r="K316" s="137">
        <v>0</v>
      </c>
      <c r="L316" s="137">
        <v>0</v>
      </c>
    </row>
    <row r="317" spans="1:12" hidden="1">
      <c r="A317" s="142">
        <v>3</v>
      </c>
      <c r="B317" s="180">
        <v>3</v>
      </c>
      <c r="C317" s="151">
        <v>1</v>
      </c>
      <c r="D317" s="152">
        <v>2</v>
      </c>
      <c r="E317" s="152">
        <v>1</v>
      </c>
      <c r="F317" s="153">
        <v>2</v>
      </c>
      <c r="G317" s="154" t="s">
        <v>204</v>
      </c>
      <c r="H317" s="177">
        <v>284</v>
      </c>
      <c r="I317" s="137">
        <v>0</v>
      </c>
      <c r="J317" s="137">
        <v>0</v>
      </c>
      <c r="K317" s="137">
        <v>0</v>
      </c>
      <c r="L317" s="137">
        <v>0</v>
      </c>
    </row>
    <row r="318" spans="1:12" ht="25.5" hidden="1" customHeight="1">
      <c r="A318" s="130">
        <v>3</v>
      </c>
      <c r="B318" s="132">
        <v>3</v>
      </c>
      <c r="C318" s="130">
        <v>1</v>
      </c>
      <c r="D318" s="131">
        <v>3</v>
      </c>
      <c r="E318" s="131"/>
      <c r="F318" s="133"/>
      <c r="G318" s="132" t="s">
        <v>205</v>
      </c>
      <c r="H318" s="177">
        <v>285</v>
      </c>
      <c r="I318" s="119">
        <f>I319</f>
        <v>0</v>
      </c>
      <c r="J318" s="196">
        <f>J319</f>
        <v>0</v>
      </c>
      <c r="K318" s="120">
        <f>K319</f>
        <v>0</v>
      </c>
      <c r="L318" s="120">
        <f>L319</f>
        <v>0</v>
      </c>
    </row>
    <row r="319" spans="1:12" ht="25.5" hidden="1" customHeight="1">
      <c r="A319" s="130">
        <v>3</v>
      </c>
      <c r="B319" s="154">
        <v>3</v>
      </c>
      <c r="C319" s="151">
        <v>1</v>
      </c>
      <c r="D319" s="152">
        <v>3</v>
      </c>
      <c r="E319" s="152">
        <v>1</v>
      </c>
      <c r="F319" s="153"/>
      <c r="G319" s="132" t="s">
        <v>205</v>
      </c>
      <c r="H319" s="177">
        <v>286</v>
      </c>
      <c r="I319" s="120">
        <f>I320+I321</f>
        <v>0</v>
      </c>
      <c r="J319" s="120">
        <f>J320+J321</f>
        <v>0</v>
      </c>
      <c r="K319" s="120">
        <f>K320+K321</f>
        <v>0</v>
      </c>
      <c r="L319" s="120">
        <f>L320+L321</f>
        <v>0</v>
      </c>
    </row>
    <row r="320" spans="1:12" ht="25.5" hidden="1" customHeight="1">
      <c r="A320" s="130">
        <v>3</v>
      </c>
      <c r="B320" s="132">
        <v>3</v>
      </c>
      <c r="C320" s="130">
        <v>1</v>
      </c>
      <c r="D320" s="131">
        <v>3</v>
      </c>
      <c r="E320" s="131">
        <v>1</v>
      </c>
      <c r="F320" s="133">
        <v>1</v>
      </c>
      <c r="G320" s="132" t="s">
        <v>206</v>
      </c>
      <c r="H320" s="177">
        <v>287</v>
      </c>
      <c r="I320" s="185">
        <v>0</v>
      </c>
      <c r="J320" s="185">
        <v>0</v>
      </c>
      <c r="K320" s="185">
        <v>0</v>
      </c>
      <c r="L320" s="184">
        <v>0</v>
      </c>
    </row>
    <row r="321" spans="1:12" ht="25.5" hidden="1" customHeight="1">
      <c r="A321" s="130">
        <v>3</v>
      </c>
      <c r="B321" s="132">
        <v>3</v>
      </c>
      <c r="C321" s="130">
        <v>1</v>
      </c>
      <c r="D321" s="131">
        <v>3</v>
      </c>
      <c r="E321" s="131">
        <v>1</v>
      </c>
      <c r="F321" s="133">
        <v>2</v>
      </c>
      <c r="G321" s="132" t="s">
        <v>207</v>
      </c>
      <c r="H321" s="177">
        <v>288</v>
      </c>
      <c r="I321" s="137">
        <v>0</v>
      </c>
      <c r="J321" s="137">
        <v>0</v>
      </c>
      <c r="K321" s="137">
        <v>0</v>
      </c>
      <c r="L321" s="137">
        <v>0</v>
      </c>
    </row>
    <row r="322" spans="1:12" hidden="1">
      <c r="A322" s="130">
        <v>3</v>
      </c>
      <c r="B322" s="132">
        <v>3</v>
      </c>
      <c r="C322" s="130">
        <v>1</v>
      </c>
      <c r="D322" s="131">
        <v>4</v>
      </c>
      <c r="E322" s="131"/>
      <c r="F322" s="133"/>
      <c r="G322" s="132" t="s">
        <v>208</v>
      </c>
      <c r="H322" s="177">
        <v>289</v>
      </c>
      <c r="I322" s="119">
        <f>I323</f>
        <v>0</v>
      </c>
      <c r="J322" s="196">
        <f>J323</f>
        <v>0</v>
      </c>
      <c r="K322" s="120">
        <f>K323</f>
        <v>0</v>
      </c>
      <c r="L322" s="120">
        <f>L323</f>
        <v>0</v>
      </c>
    </row>
    <row r="323" spans="1:12" hidden="1">
      <c r="A323" s="134">
        <v>3</v>
      </c>
      <c r="B323" s="130">
        <v>3</v>
      </c>
      <c r="C323" s="131">
        <v>1</v>
      </c>
      <c r="D323" s="131">
        <v>4</v>
      </c>
      <c r="E323" s="131">
        <v>1</v>
      </c>
      <c r="F323" s="133"/>
      <c r="G323" s="132" t="s">
        <v>208</v>
      </c>
      <c r="H323" s="177">
        <v>290</v>
      </c>
      <c r="I323" s="119">
        <f>SUM(I324:I325)</f>
        <v>0</v>
      </c>
      <c r="J323" s="119">
        <f>SUM(J324:J325)</f>
        <v>0</v>
      </c>
      <c r="K323" s="119">
        <f>SUM(K324:K325)</f>
        <v>0</v>
      </c>
      <c r="L323" s="119">
        <f>SUM(L324:L325)</f>
        <v>0</v>
      </c>
    </row>
    <row r="324" spans="1:12" hidden="1">
      <c r="A324" s="134">
        <v>3</v>
      </c>
      <c r="B324" s="130">
        <v>3</v>
      </c>
      <c r="C324" s="131">
        <v>1</v>
      </c>
      <c r="D324" s="131">
        <v>4</v>
      </c>
      <c r="E324" s="131">
        <v>1</v>
      </c>
      <c r="F324" s="133">
        <v>1</v>
      </c>
      <c r="G324" s="132" t="s">
        <v>209</v>
      </c>
      <c r="H324" s="177">
        <v>291</v>
      </c>
      <c r="I324" s="136">
        <v>0</v>
      </c>
      <c r="J324" s="137">
        <v>0</v>
      </c>
      <c r="K324" s="137">
        <v>0</v>
      </c>
      <c r="L324" s="136">
        <v>0</v>
      </c>
    </row>
    <row r="325" spans="1:12" hidden="1">
      <c r="A325" s="130">
        <v>3</v>
      </c>
      <c r="B325" s="131">
        <v>3</v>
      </c>
      <c r="C325" s="131">
        <v>1</v>
      </c>
      <c r="D325" s="131">
        <v>4</v>
      </c>
      <c r="E325" s="131">
        <v>1</v>
      </c>
      <c r="F325" s="133">
        <v>2</v>
      </c>
      <c r="G325" s="132" t="s">
        <v>210</v>
      </c>
      <c r="H325" s="177">
        <v>292</v>
      </c>
      <c r="I325" s="137">
        <v>0</v>
      </c>
      <c r="J325" s="185">
        <v>0</v>
      </c>
      <c r="K325" s="185">
        <v>0</v>
      </c>
      <c r="L325" s="184">
        <v>0</v>
      </c>
    </row>
    <row r="326" spans="1:12" hidden="1">
      <c r="A326" s="130">
        <v>3</v>
      </c>
      <c r="B326" s="131">
        <v>3</v>
      </c>
      <c r="C326" s="131">
        <v>1</v>
      </c>
      <c r="D326" s="131">
        <v>5</v>
      </c>
      <c r="E326" s="131"/>
      <c r="F326" s="133"/>
      <c r="G326" s="132" t="s">
        <v>211</v>
      </c>
      <c r="H326" s="177">
        <v>293</v>
      </c>
      <c r="I326" s="141">
        <f t="shared" ref="I326:L327" si="28">I327</f>
        <v>0</v>
      </c>
      <c r="J326" s="196">
        <f t="shared" si="28"/>
        <v>0</v>
      </c>
      <c r="K326" s="120">
        <f t="shared" si="28"/>
        <v>0</v>
      </c>
      <c r="L326" s="120">
        <f t="shared" si="28"/>
        <v>0</v>
      </c>
    </row>
    <row r="327" spans="1:12" hidden="1">
      <c r="A327" s="125">
        <v>3</v>
      </c>
      <c r="B327" s="152">
        <v>3</v>
      </c>
      <c r="C327" s="152">
        <v>1</v>
      </c>
      <c r="D327" s="152">
        <v>5</v>
      </c>
      <c r="E327" s="152">
        <v>1</v>
      </c>
      <c r="F327" s="153"/>
      <c r="G327" s="132" t="s">
        <v>211</v>
      </c>
      <c r="H327" s="177">
        <v>294</v>
      </c>
      <c r="I327" s="120">
        <f t="shared" si="28"/>
        <v>0</v>
      </c>
      <c r="J327" s="197">
        <f t="shared" si="28"/>
        <v>0</v>
      </c>
      <c r="K327" s="141">
        <f t="shared" si="28"/>
        <v>0</v>
      </c>
      <c r="L327" s="141">
        <f t="shared" si="28"/>
        <v>0</v>
      </c>
    </row>
    <row r="328" spans="1:12" hidden="1">
      <c r="A328" s="130">
        <v>3</v>
      </c>
      <c r="B328" s="131">
        <v>3</v>
      </c>
      <c r="C328" s="131">
        <v>1</v>
      </c>
      <c r="D328" s="131">
        <v>5</v>
      </c>
      <c r="E328" s="131">
        <v>1</v>
      </c>
      <c r="F328" s="133">
        <v>1</v>
      </c>
      <c r="G328" s="132" t="s">
        <v>212</v>
      </c>
      <c r="H328" s="177">
        <v>295</v>
      </c>
      <c r="I328" s="137">
        <v>0</v>
      </c>
      <c r="J328" s="185">
        <v>0</v>
      </c>
      <c r="K328" s="185">
        <v>0</v>
      </c>
      <c r="L328" s="184">
        <v>0</v>
      </c>
    </row>
    <row r="329" spans="1:12" hidden="1">
      <c r="A329" s="130">
        <v>3</v>
      </c>
      <c r="B329" s="131">
        <v>3</v>
      </c>
      <c r="C329" s="131">
        <v>1</v>
      </c>
      <c r="D329" s="131">
        <v>6</v>
      </c>
      <c r="E329" s="131"/>
      <c r="F329" s="133"/>
      <c r="G329" s="132" t="s">
        <v>182</v>
      </c>
      <c r="H329" s="177">
        <v>296</v>
      </c>
      <c r="I329" s="120">
        <f t="shared" ref="I329:L330" si="29">I330</f>
        <v>0</v>
      </c>
      <c r="J329" s="196">
        <f t="shared" si="29"/>
        <v>0</v>
      </c>
      <c r="K329" s="120">
        <f t="shared" si="29"/>
        <v>0</v>
      </c>
      <c r="L329" s="120">
        <f t="shared" si="29"/>
        <v>0</v>
      </c>
    </row>
    <row r="330" spans="1:12" hidden="1">
      <c r="A330" s="130">
        <v>3</v>
      </c>
      <c r="B330" s="131">
        <v>3</v>
      </c>
      <c r="C330" s="131">
        <v>1</v>
      </c>
      <c r="D330" s="131">
        <v>6</v>
      </c>
      <c r="E330" s="131">
        <v>1</v>
      </c>
      <c r="F330" s="133"/>
      <c r="G330" s="132" t="s">
        <v>182</v>
      </c>
      <c r="H330" s="177">
        <v>297</v>
      </c>
      <c r="I330" s="119">
        <f t="shared" si="29"/>
        <v>0</v>
      </c>
      <c r="J330" s="196">
        <f t="shared" si="29"/>
        <v>0</v>
      </c>
      <c r="K330" s="120">
        <f t="shared" si="29"/>
        <v>0</v>
      </c>
      <c r="L330" s="120">
        <f t="shared" si="29"/>
        <v>0</v>
      </c>
    </row>
    <row r="331" spans="1:12" hidden="1">
      <c r="A331" s="130">
        <v>3</v>
      </c>
      <c r="B331" s="131">
        <v>3</v>
      </c>
      <c r="C331" s="131">
        <v>1</v>
      </c>
      <c r="D331" s="131">
        <v>6</v>
      </c>
      <c r="E331" s="131">
        <v>1</v>
      </c>
      <c r="F331" s="133">
        <v>1</v>
      </c>
      <c r="G331" s="132" t="s">
        <v>182</v>
      </c>
      <c r="H331" s="177">
        <v>298</v>
      </c>
      <c r="I331" s="185">
        <v>0</v>
      </c>
      <c r="J331" s="185">
        <v>0</v>
      </c>
      <c r="K331" s="185">
        <v>0</v>
      </c>
      <c r="L331" s="184">
        <v>0</v>
      </c>
    </row>
    <row r="332" spans="1:12" hidden="1">
      <c r="A332" s="130">
        <v>3</v>
      </c>
      <c r="B332" s="131">
        <v>3</v>
      </c>
      <c r="C332" s="131">
        <v>1</v>
      </c>
      <c r="D332" s="131">
        <v>7</v>
      </c>
      <c r="E332" s="131"/>
      <c r="F332" s="133"/>
      <c r="G332" s="132" t="s">
        <v>213</v>
      </c>
      <c r="H332" s="177">
        <v>299</v>
      </c>
      <c r="I332" s="119">
        <f>I333</f>
        <v>0</v>
      </c>
      <c r="J332" s="196">
        <f>J333</f>
        <v>0</v>
      </c>
      <c r="K332" s="120">
        <f>K333</f>
        <v>0</v>
      </c>
      <c r="L332" s="120">
        <f>L333</f>
        <v>0</v>
      </c>
    </row>
    <row r="333" spans="1:12" hidden="1">
      <c r="A333" s="130">
        <v>3</v>
      </c>
      <c r="B333" s="131">
        <v>3</v>
      </c>
      <c r="C333" s="131">
        <v>1</v>
      </c>
      <c r="D333" s="131">
        <v>7</v>
      </c>
      <c r="E333" s="131">
        <v>1</v>
      </c>
      <c r="F333" s="133"/>
      <c r="G333" s="132" t="s">
        <v>213</v>
      </c>
      <c r="H333" s="177">
        <v>300</v>
      </c>
      <c r="I333" s="119">
        <f>I334+I335</f>
        <v>0</v>
      </c>
      <c r="J333" s="119">
        <f>J334+J335</f>
        <v>0</v>
      </c>
      <c r="K333" s="119">
        <f>K334+K335</f>
        <v>0</v>
      </c>
      <c r="L333" s="119">
        <f>L334+L335</f>
        <v>0</v>
      </c>
    </row>
    <row r="334" spans="1:12" ht="25.5" hidden="1" customHeight="1">
      <c r="A334" s="130">
        <v>3</v>
      </c>
      <c r="B334" s="131">
        <v>3</v>
      </c>
      <c r="C334" s="131">
        <v>1</v>
      </c>
      <c r="D334" s="131">
        <v>7</v>
      </c>
      <c r="E334" s="131">
        <v>1</v>
      </c>
      <c r="F334" s="133">
        <v>1</v>
      </c>
      <c r="G334" s="132" t="s">
        <v>214</v>
      </c>
      <c r="H334" s="177">
        <v>301</v>
      </c>
      <c r="I334" s="185">
        <v>0</v>
      </c>
      <c r="J334" s="185">
        <v>0</v>
      </c>
      <c r="K334" s="185">
        <v>0</v>
      </c>
      <c r="L334" s="184">
        <v>0</v>
      </c>
    </row>
    <row r="335" spans="1:12" ht="25.5" hidden="1" customHeight="1">
      <c r="A335" s="130">
        <v>3</v>
      </c>
      <c r="B335" s="131">
        <v>3</v>
      </c>
      <c r="C335" s="131">
        <v>1</v>
      </c>
      <c r="D335" s="131">
        <v>7</v>
      </c>
      <c r="E335" s="131">
        <v>1</v>
      </c>
      <c r="F335" s="133">
        <v>2</v>
      </c>
      <c r="G335" s="132" t="s">
        <v>215</v>
      </c>
      <c r="H335" s="177">
        <v>302</v>
      </c>
      <c r="I335" s="137">
        <v>0</v>
      </c>
      <c r="J335" s="137">
        <v>0</v>
      </c>
      <c r="K335" s="137">
        <v>0</v>
      </c>
      <c r="L335" s="137">
        <v>0</v>
      </c>
    </row>
    <row r="336" spans="1:12" ht="38.25" hidden="1" customHeight="1">
      <c r="A336" s="130">
        <v>3</v>
      </c>
      <c r="B336" s="131">
        <v>3</v>
      </c>
      <c r="C336" s="131">
        <v>2</v>
      </c>
      <c r="D336" s="131"/>
      <c r="E336" s="131"/>
      <c r="F336" s="133"/>
      <c r="G336" s="132" t="s">
        <v>216</v>
      </c>
      <c r="H336" s="177">
        <v>303</v>
      </c>
      <c r="I336" s="119">
        <f>SUM(I337+I346+I350+I354+I358+I361+I364)</f>
        <v>0</v>
      </c>
      <c r="J336" s="196">
        <f>SUM(J337+J346+J350+J354+J358+J361+J364)</f>
        <v>0</v>
      </c>
      <c r="K336" s="120">
        <f>SUM(K337+K346+K350+K354+K358+K361+K364)</f>
        <v>0</v>
      </c>
      <c r="L336" s="120">
        <f>SUM(L337+L346+L350+L354+L358+L361+L364)</f>
        <v>0</v>
      </c>
    </row>
    <row r="337" spans="1:15" hidden="1">
      <c r="A337" s="130">
        <v>3</v>
      </c>
      <c r="B337" s="131">
        <v>3</v>
      </c>
      <c r="C337" s="131">
        <v>2</v>
      </c>
      <c r="D337" s="131">
        <v>1</v>
      </c>
      <c r="E337" s="131"/>
      <c r="F337" s="133"/>
      <c r="G337" s="132" t="s">
        <v>164</v>
      </c>
      <c r="H337" s="177">
        <v>304</v>
      </c>
      <c r="I337" s="119">
        <f>I338</f>
        <v>0</v>
      </c>
      <c r="J337" s="196">
        <f>J338</f>
        <v>0</v>
      </c>
      <c r="K337" s="120">
        <f>K338</f>
        <v>0</v>
      </c>
      <c r="L337" s="120">
        <f>L338</f>
        <v>0</v>
      </c>
    </row>
    <row r="338" spans="1:15" hidden="1">
      <c r="A338" s="134">
        <v>3</v>
      </c>
      <c r="B338" s="130">
        <v>3</v>
      </c>
      <c r="C338" s="131">
        <v>2</v>
      </c>
      <c r="D338" s="132">
        <v>1</v>
      </c>
      <c r="E338" s="130">
        <v>1</v>
      </c>
      <c r="F338" s="133"/>
      <c r="G338" s="132" t="s">
        <v>164</v>
      </c>
      <c r="H338" s="177">
        <v>305</v>
      </c>
      <c r="I338" s="119">
        <f>SUM(I339:I339)</f>
        <v>0</v>
      </c>
      <c r="J338" s="119">
        <f>SUM(J339:J339)</f>
        <v>0</v>
      </c>
      <c r="K338" s="119">
        <f>SUM(K339:K339)</f>
        <v>0</v>
      </c>
      <c r="L338" s="119">
        <f>SUM(L339:L339)</f>
        <v>0</v>
      </c>
      <c r="M338" s="198"/>
      <c r="N338" s="198"/>
      <c r="O338" s="198"/>
    </row>
    <row r="339" spans="1:15" hidden="1">
      <c r="A339" s="134">
        <v>3</v>
      </c>
      <c r="B339" s="130">
        <v>3</v>
      </c>
      <c r="C339" s="131">
        <v>2</v>
      </c>
      <c r="D339" s="132">
        <v>1</v>
      </c>
      <c r="E339" s="130">
        <v>1</v>
      </c>
      <c r="F339" s="133">
        <v>1</v>
      </c>
      <c r="G339" s="132" t="s">
        <v>165</v>
      </c>
      <c r="H339" s="177">
        <v>306</v>
      </c>
      <c r="I339" s="185">
        <v>0</v>
      </c>
      <c r="J339" s="185">
        <v>0</v>
      </c>
      <c r="K339" s="185">
        <v>0</v>
      </c>
      <c r="L339" s="184">
        <v>0</v>
      </c>
    </row>
    <row r="340" spans="1:15" hidden="1">
      <c r="A340" s="134">
        <v>3</v>
      </c>
      <c r="B340" s="130">
        <v>3</v>
      </c>
      <c r="C340" s="131">
        <v>2</v>
      </c>
      <c r="D340" s="132">
        <v>1</v>
      </c>
      <c r="E340" s="130">
        <v>2</v>
      </c>
      <c r="F340" s="133"/>
      <c r="G340" s="154" t="s">
        <v>188</v>
      </c>
      <c r="H340" s="177">
        <v>307</v>
      </c>
      <c r="I340" s="119">
        <f>SUM(I341:I342)</f>
        <v>0</v>
      </c>
      <c r="J340" s="119">
        <f>SUM(J341:J342)</f>
        <v>0</v>
      </c>
      <c r="K340" s="119">
        <f>SUM(K341:K342)</f>
        <v>0</v>
      </c>
      <c r="L340" s="119">
        <f>SUM(L341:L342)</f>
        <v>0</v>
      </c>
    </row>
    <row r="341" spans="1:15" hidden="1">
      <c r="A341" s="134">
        <v>3</v>
      </c>
      <c r="B341" s="130">
        <v>3</v>
      </c>
      <c r="C341" s="131">
        <v>2</v>
      </c>
      <c r="D341" s="132">
        <v>1</v>
      </c>
      <c r="E341" s="130">
        <v>2</v>
      </c>
      <c r="F341" s="133">
        <v>1</v>
      </c>
      <c r="G341" s="154" t="s">
        <v>167</v>
      </c>
      <c r="H341" s="177">
        <v>308</v>
      </c>
      <c r="I341" s="185">
        <v>0</v>
      </c>
      <c r="J341" s="185">
        <v>0</v>
      </c>
      <c r="K341" s="185">
        <v>0</v>
      </c>
      <c r="L341" s="184">
        <v>0</v>
      </c>
    </row>
    <row r="342" spans="1:15" hidden="1">
      <c r="A342" s="134">
        <v>3</v>
      </c>
      <c r="B342" s="130">
        <v>3</v>
      </c>
      <c r="C342" s="131">
        <v>2</v>
      </c>
      <c r="D342" s="132">
        <v>1</v>
      </c>
      <c r="E342" s="130">
        <v>2</v>
      </c>
      <c r="F342" s="133">
        <v>2</v>
      </c>
      <c r="G342" s="154" t="s">
        <v>168</v>
      </c>
      <c r="H342" s="177">
        <v>309</v>
      </c>
      <c r="I342" s="137">
        <v>0</v>
      </c>
      <c r="J342" s="137">
        <v>0</v>
      </c>
      <c r="K342" s="137">
        <v>0</v>
      </c>
      <c r="L342" s="137">
        <v>0</v>
      </c>
    </row>
    <row r="343" spans="1:15" hidden="1">
      <c r="A343" s="134">
        <v>3</v>
      </c>
      <c r="B343" s="130">
        <v>3</v>
      </c>
      <c r="C343" s="131">
        <v>2</v>
      </c>
      <c r="D343" s="132">
        <v>1</v>
      </c>
      <c r="E343" s="130">
        <v>3</v>
      </c>
      <c r="F343" s="133"/>
      <c r="G343" s="154" t="s">
        <v>169</v>
      </c>
      <c r="H343" s="177">
        <v>310</v>
      </c>
      <c r="I343" s="119">
        <f>SUM(I344:I345)</f>
        <v>0</v>
      </c>
      <c r="J343" s="119">
        <f>SUM(J344:J345)</f>
        <v>0</v>
      </c>
      <c r="K343" s="119">
        <f>SUM(K344:K345)</f>
        <v>0</v>
      </c>
      <c r="L343" s="119">
        <f>SUM(L344:L345)</f>
        <v>0</v>
      </c>
    </row>
    <row r="344" spans="1:15" hidden="1">
      <c r="A344" s="134">
        <v>3</v>
      </c>
      <c r="B344" s="130">
        <v>3</v>
      </c>
      <c r="C344" s="131">
        <v>2</v>
      </c>
      <c r="D344" s="132">
        <v>1</v>
      </c>
      <c r="E344" s="130">
        <v>3</v>
      </c>
      <c r="F344" s="133">
        <v>1</v>
      </c>
      <c r="G344" s="154" t="s">
        <v>170</v>
      </c>
      <c r="H344" s="177">
        <v>311</v>
      </c>
      <c r="I344" s="137">
        <v>0</v>
      </c>
      <c r="J344" s="137">
        <v>0</v>
      </c>
      <c r="K344" s="137">
        <v>0</v>
      </c>
      <c r="L344" s="137">
        <v>0</v>
      </c>
    </row>
    <row r="345" spans="1:15" hidden="1">
      <c r="A345" s="134">
        <v>3</v>
      </c>
      <c r="B345" s="130">
        <v>3</v>
      </c>
      <c r="C345" s="131">
        <v>2</v>
      </c>
      <c r="D345" s="132">
        <v>1</v>
      </c>
      <c r="E345" s="130">
        <v>3</v>
      </c>
      <c r="F345" s="133">
        <v>2</v>
      </c>
      <c r="G345" s="154" t="s">
        <v>189</v>
      </c>
      <c r="H345" s="177">
        <v>312</v>
      </c>
      <c r="I345" s="155">
        <v>0</v>
      </c>
      <c r="J345" s="199">
        <v>0</v>
      </c>
      <c r="K345" s="155">
        <v>0</v>
      </c>
      <c r="L345" s="155">
        <v>0</v>
      </c>
    </row>
    <row r="346" spans="1:15" hidden="1">
      <c r="A346" s="142">
        <v>3</v>
      </c>
      <c r="B346" s="142">
        <v>3</v>
      </c>
      <c r="C346" s="151">
        <v>2</v>
      </c>
      <c r="D346" s="154">
        <v>2</v>
      </c>
      <c r="E346" s="151"/>
      <c r="F346" s="153"/>
      <c r="G346" s="154" t="s">
        <v>202</v>
      </c>
      <c r="H346" s="177">
        <v>313</v>
      </c>
      <c r="I346" s="147">
        <f>I347</f>
        <v>0</v>
      </c>
      <c r="J346" s="200">
        <f>J347</f>
        <v>0</v>
      </c>
      <c r="K346" s="148">
        <f>K347</f>
        <v>0</v>
      </c>
      <c r="L346" s="148">
        <f>L347</f>
        <v>0</v>
      </c>
    </row>
    <row r="347" spans="1:15" hidden="1">
      <c r="A347" s="134">
        <v>3</v>
      </c>
      <c r="B347" s="134">
        <v>3</v>
      </c>
      <c r="C347" s="130">
        <v>2</v>
      </c>
      <c r="D347" s="132">
        <v>2</v>
      </c>
      <c r="E347" s="130">
        <v>1</v>
      </c>
      <c r="F347" s="133"/>
      <c r="G347" s="154" t="s">
        <v>202</v>
      </c>
      <c r="H347" s="177">
        <v>314</v>
      </c>
      <c r="I347" s="119">
        <f>SUM(I348:I349)</f>
        <v>0</v>
      </c>
      <c r="J347" s="160">
        <f>SUM(J348:J349)</f>
        <v>0</v>
      </c>
      <c r="K347" s="120">
        <f>SUM(K348:K349)</f>
        <v>0</v>
      </c>
      <c r="L347" s="120">
        <f>SUM(L348:L349)</f>
        <v>0</v>
      </c>
    </row>
    <row r="348" spans="1:15" ht="25.5" hidden="1" customHeight="1">
      <c r="A348" s="134">
        <v>3</v>
      </c>
      <c r="B348" s="134">
        <v>3</v>
      </c>
      <c r="C348" s="130">
        <v>2</v>
      </c>
      <c r="D348" s="132">
        <v>2</v>
      </c>
      <c r="E348" s="134">
        <v>1</v>
      </c>
      <c r="F348" s="165">
        <v>1</v>
      </c>
      <c r="G348" s="132" t="s">
        <v>203</v>
      </c>
      <c r="H348" s="177">
        <v>315</v>
      </c>
      <c r="I348" s="137">
        <v>0</v>
      </c>
      <c r="J348" s="137">
        <v>0</v>
      </c>
      <c r="K348" s="137">
        <v>0</v>
      </c>
      <c r="L348" s="137">
        <v>0</v>
      </c>
    </row>
    <row r="349" spans="1:15" hidden="1">
      <c r="A349" s="142">
        <v>3</v>
      </c>
      <c r="B349" s="142">
        <v>3</v>
      </c>
      <c r="C349" s="143">
        <v>2</v>
      </c>
      <c r="D349" s="144">
        <v>2</v>
      </c>
      <c r="E349" s="145">
        <v>1</v>
      </c>
      <c r="F349" s="174">
        <v>2</v>
      </c>
      <c r="G349" s="145" t="s">
        <v>204</v>
      </c>
      <c r="H349" s="177">
        <v>316</v>
      </c>
      <c r="I349" s="137">
        <v>0</v>
      </c>
      <c r="J349" s="137">
        <v>0</v>
      </c>
      <c r="K349" s="137">
        <v>0</v>
      </c>
      <c r="L349" s="137">
        <v>0</v>
      </c>
    </row>
    <row r="350" spans="1:15" ht="25.5" hidden="1" customHeight="1">
      <c r="A350" s="134">
        <v>3</v>
      </c>
      <c r="B350" s="134">
        <v>3</v>
      </c>
      <c r="C350" s="130">
        <v>2</v>
      </c>
      <c r="D350" s="131">
        <v>3</v>
      </c>
      <c r="E350" s="132"/>
      <c r="F350" s="165"/>
      <c r="G350" s="132" t="s">
        <v>205</v>
      </c>
      <c r="H350" s="177">
        <v>317</v>
      </c>
      <c r="I350" s="119">
        <f>I351</f>
        <v>0</v>
      </c>
      <c r="J350" s="160">
        <f>J351</f>
        <v>0</v>
      </c>
      <c r="K350" s="120">
        <f>K351</f>
        <v>0</v>
      </c>
      <c r="L350" s="120">
        <f>L351</f>
        <v>0</v>
      </c>
    </row>
    <row r="351" spans="1:15" ht="25.5" hidden="1" customHeight="1">
      <c r="A351" s="134">
        <v>3</v>
      </c>
      <c r="B351" s="134">
        <v>3</v>
      </c>
      <c r="C351" s="130">
        <v>2</v>
      </c>
      <c r="D351" s="131">
        <v>3</v>
      </c>
      <c r="E351" s="132">
        <v>1</v>
      </c>
      <c r="F351" s="165"/>
      <c r="G351" s="132" t="s">
        <v>205</v>
      </c>
      <c r="H351" s="177">
        <v>318</v>
      </c>
      <c r="I351" s="119">
        <f>I352+I353</f>
        <v>0</v>
      </c>
      <c r="J351" s="119">
        <f>J352+J353</f>
        <v>0</v>
      </c>
      <c r="K351" s="119">
        <f>K352+K353</f>
        <v>0</v>
      </c>
      <c r="L351" s="119">
        <f>L352+L353</f>
        <v>0</v>
      </c>
    </row>
    <row r="352" spans="1:15" ht="25.5" hidden="1" customHeight="1">
      <c r="A352" s="134">
        <v>3</v>
      </c>
      <c r="B352" s="134">
        <v>3</v>
      </c>
      <c r="C352" s="130">
        <v>2</v>
      </c>
      <c r="D352" s="131">
        <v>3</v>
      </c>
      <c r="E352" s="132">
        <v>1</v>
      </c>
      <c r="F352" s="165">
        <v>1</v>
      </c>
      <c r="G352" s="132" t="s">
        <v>206</v>
      </c>
      <c r="H352" s="177">
        <v>319</v>
      </c>
      <c r="I352" s="185">
        <v>0</v>
      </c>
      <c r="J352" s="185">
        <v>0</v>
      </c>
      <c r="K352" s="185">
        <v>0</v>
      </c>
      <c r="L352" s="184">
        <v>0</v>
      </c>
    </row>
    <row r="353" spans="1:12" ht="25.5" hidden="1" customHeight="1">
      <c r="A353" s="134">
        <v>3</v>
      </c>
      <c r="B353" s="134">
        <v>3</v>
      </c>
      <c r="C353" s="130">
        <v>2</v>
      </c>
      <c r="D353" s="131">
        <v>3</v>
      </c>
      <c r="E353" s="132">
        <v>1</v>
      </c>
      <c r="F353" s="165">
        <v>2</v>
      </c>
      <c r="G353" s="132" t="s">
        <v>207</v>
      </c>
      <c r="H353" s="177">
        <v>320</v>
      </c>
      <c r="I353" s="137">
        <v>0</v>
      </c>
      <c r="J353" s="137">
        <v>0</v>
      </c>
      <c r="K353" s="137">
        <v>0</v>
      </c>
      <c r="L353" s="137">
        <v>0</v>
      </c>
    </row>
    <row r="354" spans="1:12" hidden="1">
      <c r="A354" s="134">
        <v>3</v>
      </c>
      <c r="B354" s="134">
        <v>3</v>
      </c>
      <c r="C354" s="130">
        <v>2</v>
      </c>
      <c r="D354" s="131">
        <v>4</v>
      </c>
      <c r="E354" s="131"/>
      <c r="F354" s="133"/>
      <c r="G354" s="132" t="s">
        <v>208</v>
      </c>
      <c r="H354" s="177">
        <v>321</v>
      </c>
      <c r="I354" s="119">
        <f>I355</f>
        <v>0</v>
      </c>
      <c r="J354" s="160">
        <f>J355</f>
        <v>0</v>
      </c>
      <c r="K354" s="120">
        <f>K355</f>
        <v>0</v>
      </c>
      <c r="L354" s="120">
        <f>L355</f>
        <v>0</v>
      </c>
    </row>
    <row r="355" spans="1:12" hidden="1">
      <c r="A355" s="150">
        <v>3</v>
      </c>
      <c r="B355" s="150">
        <v>3</v>
      </c>
      <c r="C355" s="125">
        <v>2</v>
      </c>
      <c r="D355" s="123">
        <v>4</v>
      </c>
      <c r="E355" s="123">
        <v>1</v>
      </c>
      <c r="F355" s="126"/>
      <c r="G355" s="132" t="s">
        <v>208</v>
      </c>
      <c r="H355" s="177">
        <v>322</v>
      </c>
      <c r="I355" s="140">
        <f>SUM(I356:I357)</f>
        <v>0</v>
      </c>
      <c r="J355" s="162">
        <f>SUM(J356:J357)</f>
        <v>0</v>
      </c>
      <c r="K355" s="141">
        <f>SUM(K356:K357)</f>
        <v>0</v>
      </c>
      <c r="L355" s="141">
        <f>SUM(L356:L357)</f>
        <v>0</v>
      </c>
    </row>
    <row r="356" spans="1:12" hidden="1">
      <c r="A356" s="134">
        <v>3</v>
      </c>
      <c r="B356" s="134">
        <v>3</v>
      </c>
      <c r="C356" s="130">
        <v>2</v>
      </c>
      <c r="D356" s="131">
        <v>4</v>
      </c>
      <c r="E356" s="131">
        <v>1</v>
      </c>
      <c r="F356" s="133">
        <v>1</v>
      </c>
      <c r="G356" s="132" t="s">
        <v>209</v>
      </c>
      <c r="H356" s="177">
        <v>323</v>
      </c>
      <c r="I356" s="137">
        <v>0</v>
      </c>
      <c r="J356" s="137">
        <v>0</v>
      </c>
      <c r="K356" s="137">
        <v>0</v>
      </c>
      <c r="L356" s="137">
        <v>0</v>
      </c>
    </row>
    <row r="357" spans="1:12" hidden="1">
      <c r="A357" s="134">
        <v>3</v>
      </c>
      <c r="B357" s="134">
        <v>3</v>
      </c>
      <c r="C357" s="130">
        <v>2</v>
      </c>
      <c r="D357" s="131">
        <v>4</v>
      </c>
      <c r="E357" s="131">
        <v>1</v>
      </c>
      <c r="F357" s="133">
        <v>2</v>
      </c>
      <c r="G357" s="132" t="s">
        <v>217</v>
      </c>
      <c r="H357" s="177">
        <v>324</v>
      </c>
      <c r="I357" s="137">
        <v>0</v>
      </c>
      <c r="J357" s="137">
        <v>0</v>
      </c>
      <c r="K357" s="137">
        <v>0</v>
      </c>
      <c r="L357" s="137">
        <v>0</v>
      </c>
    </row>
    <row r="358" spans="1:12" hidden="1">
      <c r="A358" s="134">
        <v>3</v>
      </c>
      <c r="B358" s="134">
        <v>3</v>
      </c>
      <c r="C358" s="130">
        <v>2</v>
      </c>
      <c r="D358" s="131">
        <v>5</v>
      </c>
      <c r="E358" s="131"/>
      <c r="F358" s="133"/>
      <c r="G358" s="132" t="s">
        <v>211</v>
      </c>
      <c r="H358" s="177">
        <v>325</v>
      </c>
      <c r="I358" s="119">
        <f t="shared" ref="I358:L359" si="30">I359</f>
        <v>0</v>
      </c>
      <c r="J358" s="160">
        <f t="shared" si="30"/>
        <v>0</v>
      </c>
      <c r="K358" s="120">
        <f t="shared" si="30"/>
        <v>0</v>
      </c>
      <c r="L358" s="120">
        <f t="shared" si="30"/>
        <v>0</v>
      </c>
    </row>
    <row r="359" spans="1:12" hidden="1">
      <c r="A359" s="150">
        <v>3</v>
      </c>
      <c r="B359" s="150">
        <v>3</v>
      </c>
      <c r="C359" s="125">
        <v>2</v>
      </c>
      <c r="D359" s="123">
        <v>5</v>
      </c>
      <c r="E359" s="123">
        <v>1</v>
      </c>
      <c r="F359" s="126"/>
      <c r="G359" s="132" t="s">
        <v>211</v>
      </c>
      <c r="H359" s="177">
        <v>326</v>
      </c>
      <c r="I359" s="140">
        <f t="shared" si="30"/>
        <v>0</v>
      </c>
      <c r="J359" s="162">
        <f t="shared" si="30"/>
        <v>0</v>
      </c>
      <c r="K359" s="141">
        <f t="shared" si="30"/>
        <v>0</v>
      </c>
      <c r="L359" s="141">
        <f t="shared" si="30"/>
        <v>0</v>
      </c>
    </row>
    <row r="360" spans="1:12" hidden="1">
      <c r="A360" s="134">
        <v>3</v>
      </c>
      <c r="B360" s="134">
        <v>3</v>
      </c>
      <c r="C360" s="130">
        <v>2</v>
      </c>
      <c r="D360" s="131">
        <v>5</v>
      </c>
      <c r="E360" s="131">
        <v>1</v>
      </c>
      <c r="F360" s="133">
        <v>1</v>
      </c>
      <c r="G360" s="132" t="s">
        <v>211</v>
      </c>
      <c r="H360" s="177">
        <v>327</v>
      </c>
      <c r="I360" s="185">
        <v>0</v>
      </c>
      <c r="J360" s="185">
        <v>0</v>
      </c>
      <c r="K360" s="185">
        <v>0</v>
      </c>
      <c r="L360" s="184">
        <v>0</v>
      </c>
    </row>
    <row r="361" spans="1:12" hidden="1">
      <c r="A361" s="134">
        <v>3</v>
      </c>
      <c r="B361" s="134">
        <v>3</v>
      </c>
      <c r="C361" s="130">
        <v>2</v>
      </c>
      <c r="D361" s="131">
        <v>6</v>
      </c>
      <c r="E361" s="131"/>
      <c r="F361" s="133"/>
      <c r="G361" s="132" t="s">
        <v>182</v>
      </c>
      <c r="H361" s="177">
        <v>328</v>
      </c>
      <c r="I361" s="119">
        <f t="shared" ref="I361:L362" si="31">I362</f>
        <v>0</v>
      </c>
      <c r="J361" s="160">
        <f t="shared" si="31"/>
        <v>0</v>
      </c>
      <c r="K361" s="120">
        <f t="shared" si="31"/>
        <v>0</v>
      </c>
      <c r="L361" s="120">
        <f t="shared" si="31"/>
        <v>0</v>
      </c>
    </row>
    <row r="362" spans="1:12" hidden="1">
      <c r="A362" s="134">
        <v>3</v>
      </c>
      <c r="B362" s="134">
        <v>3</v>
      </c>
      <c r="C362" s="130">
        <v>2</v>
      </c>
      <c r="D362" s="131">
        <v>6</v>
      </c>
      <c r="E362" s="131">
        <v>1</v>
      </c>
      <c r="F362" s="133"/>
      <c r="G362" s="132" t="s">
        <v>182</v>
      </c>
      <c r="H362" s="177">
        <v>329</v>
      </c>
      <c r="I362" s="119">
        <f t="shared" si="31"/>
        <v>0</v>
      </c>
      <c r="J362" s="160">
        <f t="shared" si="31"/>
        <v>0</v>
      </c>
      <c r="K362" s="120">
        <f t="shared" si="31"/>
        <v>0</v>
      </c>
      <c r="L362" s="120">
        <f t="shared" si="31"/>
        <v>0</v>
      </c>
    </row>
    <row r="363" spans="1:12" hidden="1">
      <c r="A363" s="142">
        <v>3</v>
      </c>
      <c r="B363" s="142">
        <v>3</v>
      </c>
      <c r="C363" s="143">
        <v>2</v>
      </c>
      <c r="D363" s="144">
        <v>6</v>
      </c>
      <c r="E363" s="144">
        <v>1</v>
      </c>
      <c r="F363" s="146">
        <v>1</v>
      </c>
      <c r="G363" s="145" t="s">
        <v>182</v>
      </c>
      <c r="H363" s="177">
        <v>330</v>
      </c>
      <c r="I363" s="185">
        <v>0</v>
      </c>
      <c r="J363" s="185">
        <v>0</v>
      </c>
      <c r="K363" s="185">
        <v>0</v>
      </c>
      <c r="L363" s="184">
        <v>0</v>
      </c>
    </row>
    <row r="364" spans="1:12" hidden="1">
      <c r="A364" s="134">
        <v>3</v>
      </c>
      <c r="B364" s="134">
        <v>3</v>
      </c>
      <c r="C364" s="130">
        <v>2</v>
      </c>
      <c r="D364" s="131">
        <v>7</v>
      </c>
      <c r="E364" s="131"/>
      <c r="F364" s="133"/>
      <c r="G364" s="132" t="s">
        <v>213</v>
      </c>
      <c r="H364" s="177">
        <v>331</v>
      </c>
      <c r="I364" s="119">
        <f>I365</f>
        <v>0</v>
      </c>
      <c r="J364" s="160">
        <f>J365</f>
        <v>0</v>
      </c>
      <c r="K364" s="120">
        <f>K365</f>
        <v>0</v>
      </c>
      <c r="L364" s="120">
        <f>L365</f>
        <v>0</v>
      </c>
    </row>
    <row r="365" spans="1:12" hidden="1">
      <c r="A365" s="142">
        <v>3</v>
      </c>
      <c r="B365" s="142">
        <v>3</v>
      </c>
      <c r="C365" s="143">
        <v>2</v>
      </c>
      <c r="D365" s="144">
        <v>7</v>
      </c>
      <c r="E365" s="144">
        <v>1</v>
      </c>
      <c r="F365" s="146"/>
      <c r="G365" s="132" t="s">
        <v>213</v>
      </c>
      <c r="H365" s="177">
        <v>332</v>
      </c>
      <c r="I365" s="119">
        <f>SUM(I366:I367)</f>
        <v>0</v>
      </c>
      <c r="J365" s="119">
        <f>SUM(J366:J367)</f>
        <v>0</v>
      </c>
      <c r="K365" s="119">
        <f>SUM(K366:K367)</f>
        <v>0</v>
      </c>
      <c r="L365" s="119">
        <f>SUM(L366:L367)</f>
        <v>0</v>
      </c>
    </row>
    <row r="366" spans="1:12" ht="25.5" hidden="1" customHeight="1">
      <c r="A366" s="134">
        <v>3</v>
      </c>
      <c r="B366" s="134">
        <v>3</v>
      </c>
      <c r="C366" s="130">
        <v>2</v>
      </c>
      <c r="D366" s="131">
        <v>7</v>
      </c>
      <c r="E366" s="131">
        <v>1</v>
      </c>
      <c r="F366" s="133">
        <v>1</v>
      </c>
      <c r="G366" s="132" t="s">
        <v>214</v>
      </c>
      <c r="H366" s="177">
        <v>333</v>
      </c>
      <c r="I366" s="185">
        <v>0</v>
      </c>
      <c r="J366" s="185">
        <v>0</v>
      </c>
      <c r="K366" s="185">
        <v>0</v>
      </c>
      <c r="L366" s="184">
        <v>0</v>
      </c>
    </row>
    <row r="367" spans="1:12" ht="25.5" hidden="1" customHeight="1">
      <c r="A367" s="134">
        <v>3</v>
      </c>
      <c r="B367" s="134">
        <v>3</v>
      </c>
      <c r="C367" s="130">
        <v>2</v>
      </c>
      <c r="D367" s="131">
        <v>7</v>
      </c>
      <c r="E367" s="131">
        <v>1</v>
      </c>
      <c r="F367" s="133">
        <v>2</v>
      </c>
      <c r="G367" s="132" t="s">
        <v>215</v>
      </c>
      <c r="H367" s="177">
        <v>334</v>
      </c>
      <c r="I367" s="137">
        <v>0</v>
      </c>
      <c r="J367" s="137">
        <v>0</v>
      </c>
      <c r="K367" s="137">
        <v>0</v>
      </c>
      <c r="L367" s="137">
        <v>0</v>
      </c>
    </row>
    <row r="368" spans="1:12">
      <c r="A368" s="100"/>
      <c r="B368" s="100"/>
      <c r="C368" s="101"/>
      <c r="D368" s="201"/>
      <c r="E368" s="202"/>
      <c r="F368" s="203"/>
      <c r="G368" s="204" t="s">
        <v>218</v>
      </c>
      <c r="H368" s="177">
        <v>335</v>
      </c>
      <c r="I368" s="171">
        <f>SUM(I34+I184)</f>
        <v>13910</v>
      </c>
      <c r="J368" s="171">
        <f>SUM(J34+J184)</f>
        <v>13910</v>
      </c>
      <c r="K368" s="171">
        <f>SUM(K34+K184)</f>
        <v>13910</v>
      </c>
      <c r="L368" s="171">
        <f>SUM(L34+L184)</f>
        <v>13910</v>
      </c>
    </row>
    <row r="369" spans="1:12">
      <c r="G369" s="121"/>
      <c r="H369" s="110"/>
      <c r="I369" s="205"/>
      <c r="J369" s="206"/>
      <c r="K369" s="206"/>
      <c r="L369" s="206"/>
    </row>
    <row r="370" spans="1:12">
      <c r="A370" s="566"/>
      <c r="B370" s="566"/>
      <c r="C370" s="566"/>
      <c r="D370" s="900" t="s">
        <v>416</v>
      </c>
      <c r="E370" s="900"/>
      <c r="F370" s="900"/>
      <c r="G370" s="900"/>
      <c r="H370" s="562"/>
      <c r="I370" s="207"/>
      <c r="J370" s="206"/>
      <c r="K370" s="900" t="s">
        <v>219</v>
      </c>
      <c r="L370" s="900"/>
    </row>
    <row r="371" spans="1:12" ht="18.75" customHeight="1">
      <c r="A371" s="470" t="s">
        <v>491</v>
      </c>
      <c r="B371" s="470"/>
      <c r="C371" s="470"/>
      <c r="D371" s="470"/>
      <c r="E371" s="470"/>
      <c r="F371" s="470"/>
      <c r="G371" s="470"/>
      <c r="I371" s="560" t="s">
        <v>220</v>
      </c>
      <c r="K371" s="901" t="s">
        <v>221</v>
      </c>
      <c r="L371" s="901"/>
    </row>
    <row r="372" spans="1:12" ht="15.75" customHeight="1">
      <c r="D372" s="471"/>
      <c r="I372" s="208"/>
      <c r="K372" s="208"/>
      <c r="L372" s="208"/>
    </row>
    <row r="373" spans="1:12" ht="26.25" customHeight="1">
      <c r="A373" s="566"/>
      <c r="B373" s="566"/>
      <c r="C373" s="566"/>
      <c r="D373" s="909" t="s">
        <v>313</v>
      </c>
      <c r="E373" s="909"/>
      <c r="F373" s="909"/>
      <c r="G373" s="909"/>
      <c r="I373" s="208"/>
      <c r="K373" s="900" t="s">
        <v>407</v>
      </c>
      <c r="L373" s="900"/>
    </row>
    <row r="374" spans="1:12" ht="24.75" customHeight="1">
      <c r="A374" s="910" t="s">
        <v>492</v>
      </c>
      <c r="B374" s="910"/>
      <c r="C374" s="910"/>
      <c r="D374" s="910"/>
      <c r="E374" s="910"/>
      <c r="F374" s="910"/>
      <c r="G374" s="910"/>
      <c r="H374" s="564"/>
      <c r="I374" s="209" t="s">
        <v>220</v>
      </c>
      <c r="K374" s="901" t="s">
        <v>221</v>
      </c>
      <c r="L374" s="901"/>
    </row>
  </sheetData>
  <mergeCells count="30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A374:G374"/>
    <mergeCell ref="K374:L374"/>
    <mergeCell ref="K31:K32"/>
    <mergeCell ref="L31:L32"/>
    <mergeCell ref="A33:F33"/>
    <mergeCell ref="D370:G370"/>
    <mergeCell ref="K370:L370"/>
    <mergeCell ref="K371:L371"/>
  </mergeCells>
  <pageMargins left="0.51181102362204722" right="0" top="0.74803149606299213" bottom="0.74803149606299213" header="0.31496062992125984" footer="0.31496062992125984"/>
  <pageSetup paperSize="9" scale="9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4"/>
  <sheetViews>
    <sheetView topLeftCell="A16" workbookViewId="0">
      <selection activeCell="I32" sqref="I32"/>
    </sheetView>
  </sheetViews>
  <sheetFormatPr defaultRowHeight="15"/>
  <cols>
    <col min="1" max="4" width="2" style="76" customWidth="1"/>
    <col min="5" max="5" width="2.140625" style="76" customWidth="1"/>
    <col min="6" max="6" width="3" style="538" customWidth="1"/>
    <col min="7" max="7" width="34.85546875" style="76" customWidth="1"/>
    <col min="8" max="8" width="3.85546875" style="76" customWidth="1"/>
    <col min="9" max="9" width="10" style="76" customWidth="1"/>
    <col min="10" max="10" width="11.140625" style="76" customWidth="1"/>
    <col min="11" max="11" width="11" style="76" customWidth="1"/>
    <col min="12" max="12" width="10.5703125" style="76" customWidth="1"/>
    <col min="13" max="13" width="0.140625" style="76" hidden="1" customWidth="1"/>
    <col min="14" max="14" width="6.140625" style="76" hidden="1" customWidth="1"/>
    <col min="15" max="15" width="5.5703125" style="76" hidden="1" customWidth="1"/>
    <col min="16" max="16" width="9.140625" style="81"/>
    <col min="17" max="16384" width="9.140625" style="543"/>
  </cols>
  <sheetData>
    <row r="1" spans="1:15">
      <c r="G1" s="77"/>
      <c r="H1" s="78"/>
      <c r="I1" s="79"/>
      <c r="J1" s="539" t="s">
        <v>0</v>
      </c>
      <c r="K1" s="539"/>
      <c r="L1" s="539"/>
      <c r="M1" s="80"/>
      <c r="N1" s="539"/>
      <c r="O1" s="539"/>
    </row>
    <row r="2" spans="1:15">
      <c r="H2" s="78"/>
      <c r="I2" s="81"/>
      <c r="J2" s="539" t="s">
        <v>1</v>
      </c>
      <c r="K2" s="539"/>
      <c r="L2" s="539"/>
      <c r="M2" s="80"/>
      <c r="N2" s="539"/>
      <c r="O2" s="539"/>
    </row>
    <row r="3" spans="1:15">
      <c r="H3" s="82"/>
      <c r="I3" s="78"/>
      <c r="J3" s="539" t="s">
        <v>2</v>
      </c>
      <c r="K3" s="539"/>
      <c r="L3" s="539"/>
      <c r="M3" s="80"/>
      <c r="N3" s="539"/>
      <c r="O3" s="539"/>
    </row>
    <row r="4" spans="1:15">
      <c r="G4" s="83" t="s">
        <v>3</v>
      </c>
      <c r="H4" s="78"/>
      <c r="I4" s="81"/>
      <c r="J4" s="539" t="s">
        <v>4</v>
      </c>
      <c r="K4" s="539"/>
      <c r="L4" s="539"/>
      <c r="M4" s="80"/>
      <c r="N4" s="539"/>
      <c r="O4" s="539"/>
    </row>
    <row r="5" spans="1:15">
      <c r="H5" s="78"/>
      <c r="I5" s="81"/>
      <c r="J5" s="539" t="s">
        <v>417</v>
      </c>
      <c r="K5" s="539"/>
      <c r="L5" s="539"/>
      <c r="M5" s="80"/>
      <c r="N5" s="539"/>
      <c r="O5" s="539"/>
    </row>
    <row r="6" spans="1:15" ht="6" customHeight="1">
      <c r="H6" s="78"/>
      <c r="I6" s="81"/>
      <c r="J6" s="539"/>
      <c r="K6" s="539"/>
      <c r="L6" s="539"/>
      <c r="M6" s="80"/>
      <c r="N6" s="539"/>
      <c r="O6" s="539"/>
    </row>
    <row r="7" spans="1:15" ht="30" customHeight="1">
      <c r="A7" s="925" t="s">
        <v>487</v>
      </c>
      <c r="B7" s="925"/>
      <c r="C7" s="925"/>
      <c r="D7" s="925"/>
      <c r="E7" s="925"/>
      <c r="F7" s="925"/>
      <c r="G7" s="925"/>
      <c r="H7" s="925"/>
      <c r="I7" s="925"/>
      <c r="J7" s="925"/>
      <c r="K7" s="925"/>
      <c r="L7" s="925"/>
      <c r="M7" s="80"/>
    </row>
    <row r="8" spans="1:15" ht="11.25" customHeight="1">
      <c r="G8" s="84"/>
      <c r="H8" s="85"/>
      <c r="I8" s="85"/>
      <c r="J8" s="86"/>
      <c r="K8" s="86"/>
      <c r="L8" s="87"/>
      <c r="M8" s="80"/>
    </row>
    <row r="9" spans="1:15" ht="15.75" customHeight="1">
      <c r="A9" s="926" t="s">
        <v>5</v>
      </c>
      <c r="B9" s="926"/>
      <c r="C9" s="926"/>
      <c r="D9" s="926"/>
      <c r="E9" s="926"/>
      <c r="F9" s="926"/>
      <c r="G9" s="926"/>
      <c r="H9" s="926"/>
      <c r="I9" s="926"/>
      <c r="J9" s="926"/>
      <c r="K9" s="926"/>
      <c r="L9" s="926"/>
      <c r="M9" s="80"/>
    </row>
    <row r="10" spans="1:15">
      <c r="A10" s="927" t="s">
        <v>6</v>
      </c>
      <c r="B10" s="927"/>
      <c r="C10" s="927"/>
      <c r="D10" s="927"/>
      <c r="E10" s="927"/>
      <c r="F10" s="927"/>
      <c r="G10" s="927"/>
      <c r="H10" s="927"/>
      <c r="I10" s="927"/>
      <c r="J10" s="927"/>
      <c r="K10" s="927"/>
      <c r="L10" s="927"/>
      <c r="M10" s="80"/>
    </row>
    <row r="11" spans="1:15" ht="7.5" customHeight="1">
      <c r="A11" s="88"/>
      <c r="B11" s="539"/>
      <c r="C11" s="539"/>
      <c r="D11" s="539"/>
      <c r="E11" s="539"/>
      <c r="F11" s="539"/>
      <c r="G11" s="539"/>
      <c r="H11" s="539"/>
      <c r="I11" s="539"/>
      <c r="J11" s="539"/>
      <c r="K11" s="539"/>
      <c r="L11" s="539"/>
      <c r="M11" s="80"/>
    </row>
    <row r="12" spans="1:15" ht="15.75" customHeight="1">
      <c r="A12" s="88"/>
      <c r="B12" s="539"/>
      <c r="C12" s="539"/>
      <c r="D12" s="539"/>
      <c r="E12" s="539"/>
      <c r="F12" s="539"/>
      <c r="G12" s="928" t="s">
        <v>7</v>
      </c>
      <c r="H12" s="928"/>
      <c r="I12" s="928"/>
      <c r="J12" s="928"/>
      <c r="K12" s="928"/>
      <c r="L12" s="539"/>
      <c r="M12" s="80"/>
    </row>
    <row r="13" spans="1:15" ht="15.75" customHeight="1">
      <c r="A13" s="929" t="s">
        <v>488</v>
      </c>
      <c r="B13" s="929"/>
      <c r="C13" s="929"/>
      <c r="D13" s="929"/>
      <c r="E13" s="929"/>
      <c r="F13" s="929"/>
      <c r="G13" s="929"/>
      <c r="H13" s="929"/>
      <c r="I13" s="929"/>
      <c r="J13" s="929"/>
      <c r="K13" s="929"/>
      <c r="L13" s="929"/>
      <c r="M13" s="80"/>
    </row>
    <row r="14" spans="1:15" ht="12" customHeight="1">
      <c r="G14" s="930" t="s">
        <v>489</v>
      </c>
      <c r="H14" s="930"/>
      <c r="I14" s="930"/>
      <c r="J14" s="930"/>
      <c r="K14" s="930"/>
      <c r="M14" s="80"/>
    </row>
    <row r="15" spans="1:15">
      <c r="G15" s="931" t="s">
        <v>543</v>
      </c>
      <c r="H15" s="927"/>
      <c r="I15" s="927"/>
      <c r="J15" s="927"/>
      <c r="K15" s="927"/>
    </row>
    <row r="16" spans="1:15" ht="15.75" customHeight="1">
      <c r="B16" s="929" t="s">
        <v>8</v>
      </c>
      <c r="C16" s="929"/>
      <c r="D16" s="929"/>
      <c r="E16" s="929"/>
      <c r="F16" s="929"/>
      <c r="G16" s="929"/>
      <c r="H16" s="929"/>
      <c r="I16" s="929"/>
      <c r="J16" s="929"/>
      <c r="K16" s="929"/>
      <c r="L16" s="929"/>
    </row>
    <row r="17" spans="1:13" ht="7.5" customHeight="1"/>
    <row r="18" spans="1:13">
      <c r="G18" s="930" t="s">
        <v>490</v>
      </c>
      <c r="H18" s="930"/>
      <c r="I18" s="930"/>
      <c r="J18" s="930"/>
      <c r="K18" s="930"/>
    </row>
    <row r="19" spans="1:13">
      <c r="G19" s="932" t="s">
        <v>9</v>
      </c>
      <c r="H19" s="932"/>
      <c r="I19" s="932"/>
      <c r="J19" s="932"/>
      <c r="K19" s="932"/>
    </row>
    <row r="20" spans="1:13" ht="6.75" customHeight="1">
      <c r="G20" s="539"/>
      <c r="H20" s="539"/>
      <c r="I20" s="539"/>
      <c r="J20" s="539"/>
      <c r="K20" s="539"/>
    </row>
    <row r="21" spans="1:13">
      <c r="B21" s="81"/>
      <c r="C21" s="81"/>
      <c r="D21" s="81"/>
      <c r="E21" s="933" t="s">
        <v>10</v>
      </c>
      <c r="F21" s="933"/>
      <c r="G21" s="933"/>
      <c r="H21" s="933"/>
      <c r="I21" s="933"/>
      <c r="J21" s="933"/>
      <c r="K21" s="933"/>
      <c r="L21" s="81"/>
    </row>
    <row r="22" spans="1:13" ht="15" customHeight="1">
      <c r="A22" s="924" t="s">
        <v>11</v>
      </c>
      <c r="B22" s="924"/>
      <c r="C22" s="924"/>
      <c r="D22" s="924"/>
      <c r="E22" s="924"/>
      <c r="F22" s="924"/>
      <c r="G22" s="924"/>
      <c r="H22" s="924"/>
      <c r="I22" s="924"/>
      <c r="J22" s="924"/>
      <c r="K22" s="924"/>
      <c r="L22" s="924"/>
      <c r="M22" s="89"/>
    </row>
    <row r="23" spans="1:13">
      <c r="F23" s="76"/>
      <c r="J23" s="90"/>
      <c r="K23" s="91"/>
      <c r="L23" s="92" t="s">
        <v>12</v>
      </c>
      <c r="M23" s="89"/>
    </row>
    <row r="24" spans="1:13">
      <c r="F24" s="76"/>
      <c r="J24" s="93" t="s">
        <v>13</v>
      </c>
      <c r="K24" s="82"/>
      <c r="L24" s="94"/>
      <c r="M24" s="89"/>
    </row>
    <row r="25" spans="1:13">
      <c r="E25" s="539"/>
      <c r="F25" s="537"/>
      <c r="I25" s="95"/>
      <c r="J25" s="95"/>
      <c r="K25" s="96" t="s">
        <v>14</v>
      </c>
      <c r="L25" s="94"/>
      <c r="M25" s="89"/>
    </row>
    <row r="26" spans="1:13">
      <c r="A26" s="911" t="s">
        <v>15</v>
      </c>
      <c r="B26" s="911"/>
      <c r="C26" s="911"/>
      <c r="D26" s="911"/>
      <c r="E26" s="911"/>
      <c r="F26" s="911"/>
      <c r="G26" s="911"/>
      <c r="H26" s="911"/>
      <c r="I26" s="911"/>
      <c r="K26" s="96" t="s">
        <v>16</v>
      </c>
      <c r="L26" s="97" t="s">
        <v>17</v>
      </c>
      <c r="M26" s="89"/>
    </row>
    <row r="27" spans="1:13" ht="43.5" customHeight="1">
      <c r="A27" s="911" t="s">
        <v>18</v>
      </c>
      <c r="B27" s="911"/>
      <c r="C27" s="911"/>
      <c r="D27" s="911"/>
      <c r="E27" s="911"/>
      <c r="F27" s="911"/>
      <c r="G27" s="911"/>
      <c r="H27" s="911"/>
      <c r="I27" s="911"/>
      <c r="J27" s="541" t="s">
        <v>19</v>
      </c>
      <c r="K27" s="98" t="s">
        <v>20</v>
      </c>
      <c r="L27" s="94"/>
      <c r="M27" s="89"/>
    </row>
    <row r="28" spans="1:13">
      <c r="F28" s="76"/>
      <c r="G28" s="99" t="s">
        <v>21</v>
      </c>
      <c r="H28" s="100" t="s">
        <v>493</v>
      </c>
      <c r="I28" s="101"/>
      <c r="J28" s="102"/>
      <c r="K28" s="94"/>
      <c r="L28" s="94"/>
      <c r="M28" s="89"/>
    </row>
    <row r="29" spans="1:13">
      <c r="F29" s="76"/>
      <c r="G29" s="912" t="s">
        <v>23</v>
      </c>
      <c r="H29" s="912"/>
      <c r="I29" s="103" t="s">
        <v>24</v>
      </c>
      <c r="J29" s="104" t="s">
        <v>25</v>
      </c>
      <c r="K29" s="94" t="s">
        <v>25</v>
      </c>
      <c r="L29" s="94" t="s">
        <v>26</v>
      </c>
      <c r="M29" s="89"/>
    </row>
    <row r="30" spans="1:13">
      <c r="A30" s="935" t="s">
        <v>552</v>
      </c>
      <c r="B30" s="913"/>
      <c r="C30" s="913"/>
      <c r="D30" s="913"/>
      <c r="E30" s="913"/>
      <c r="F30" s="913"/>
      <c r="G30" s="913"/>
      <c r="H30" s="913"/>
      <c r="I30" s="913"/>
      <c r="J30" s="105"/>
      <c r="K30" s="105"/>
      <c r="L30" s="106" t="s">
        <v>28</v>
      </c>
      <c r="M30" s="107"/>
    </row>
    <row r="31" spans="1:13" ht="27" customHeight="1">
      <c r="A31" s="914" t="s">
        <v>29</v>
      </c>
      <c r="B31" s="915"/>
      <c r="C31" s="915"/>
      <c r="D31" s="915"/>
      <c r="E31" s="915"/>
      <c r="F31" s="915"/>
      <c r="G31" s="918" t="s">
        <v>30</v>
      </c>
      <c r="H31" s="920" t="s">
        <v>31</v>
      </c>
      <c r="I31" s="922" t="s">
        <v>32</v>
      </c>
      <c r="J31" s="923"/>
      <c r="K31" s="902" t="s">
        <v>33</v>
      </c>
      <c r="L31" s="904" t="s">
        <v>34</v>
      </c>
      <c r="M31" s="107"/>
    </row>
    <row r="32" spans="1:13" ht="58.5" customHeight="1">
      <c r="A32" s="916"/>
      <c r="B32" s="917"/>
      <c r="C32" s="917"/>
      <c r="D32" s="917"/>
      <c r="E32" s="917"/>
      <c r="F32" s="917"/>
      <c r="G32" s="919"/>
      <c r="H32" s="921"/>
      <c r="I32" s="108" t="s">
        <v>35</v>
      </c>
      <c r="J32" s="109" t="s">
        <v>36</v>
      </c>
      <c r="K32" s="903"/>
      <c r="L32" s="905"/>
    </row>
    <row r="33" spans="1:15">
      <c r="A33" s="906" t="s">
        <v>20</v>
      </c>
      <c r="B33" s="907"/>
      <c r="C33" s="907"/>
      <c r="D33" s="907"/>
      <c r="E33" s="907"/>
      <c r="F33" s="908"/>
      <c r="G33" s="110">
        <v>2</v>
      </c>
      <c r="H33" s="111">
        <v>3</v>
      </c>
      <c r="I33" s="112" t="s">
        <v>37</v>
      </c>
      <c r="J33" s="113" t="s">
        <v>38</v>
      </c>
      <c r="K33" s="114">
        <v>6</v>
      </c>
      <c r="L33" s="114">
        <v>7</v>
      </c>
    </row>
    <row r="34" spans="1:15">
      <c r="A34" s="115">
        <v>2</v>
      </c>
      <c r="B34" s="115"/>
      <c r="C34" s="116"/>
      <c r="D34" s="117"/>
      <c r="E34" s="115"/>
      <c r="F34" s="118"/>
      <c r="G34" s="117" t="s">
        <v>39</v>
      </c>
      <c r="H34" s="110">
        <v>1</v>
      </c>
      <c r="I34" s="119">
        <f>SUM(I35+I46+I65+I86+I93+I113+I139+I158+I168)</f>
        <v>21400</v>
      </c>
      <c r="J34" s="119">
        <f>SUM(J35+J46+J65+J86+J93+J113+J139+J158+J168)</f>
        <v>21400</v>
      </c>
      <c r="K34" s="120">
        <f>SUM(K35+K46+K65+K86+K93+K113+K139+K158+K168)</f>
        <v>21400</v>
      </c>
      <c r="L34" s="119">
        <f>SUM(L35+L46+L65+L86+L93+L113+L139+L158+L168)</f>
        <v>21400</v>
      </c>
      <c r="M34" s="121"/>
      <c r="N34" s="121"/>
      <c r="O34" s="121"/>
    </row>
    <row r="35" spans="1:15" ht="17.25" customHeight="1">
      <c r="A35" s="115">
        <v>2</v>
      </c>
      <c r="B35" s="122">
        <v>1</v>
      </c>
      <c r="C35" s="123"/>
      <c r="D35" s="124"/>
      <c r="E35" s="125"/>
      <c r="F35" s="126"/>
      <c r="G35" s="127" t="s">
        <v>40</v>
      </c>
      <c r="H35" s="110">
        <v>2</v>
      </c>
      <c r="I35" s="119">
        <f>SUM(I36+I42)</f>
        <v>21400</v>
      </c>
      <c r="J35" s="119">
        <f>SUM(J36+J42)</f>
        <v>21400</v>
      </c>
      <c r="K35" s="128">
        <f>SUM(K36+K42)</f>
        <v>21400</v>
      </c>
      <c r="L35" s="129">
        <f>SUM(L36+L42)</f>
        <v>21400</v>
      </c>
    </row>
    <row r="36" spans="1:15">
      <c r="A36" s="130">
        <v>2</v>
      </c>
      <c r="B36" s="130">
        <v>1</v>
      </c>
      <c r="C36" s="131">
        <v>1</v>
      </c>
      <c r="D36" s="132"/>
      <c r="E36" s="130"/>
      <c r="F36" s="133"/>
      <c r="G36" s="132" t="s">
        <v>41</v>
      </c>
      <c r="H36" s="110">
        <v>3</v>
      </c>
      <c r="I36" s="119">
        <f>SUM(I37)</f>
        <v>21000</v>
      </c>
      <c r="J36" s="119">
        <f>SUM(J37)</f>
        <v>21000</v>
      </c>
      <c r="K36" s="120">
        <f>SUM(K37)</f>
        <v>21000</v>
      </c>
      <c r="L36" s="119">
        <f>SUM(L37)</f>
        <v>21000</v>
      </c>
    </row>
    <row r="37" spans="1:15">
      <c r="A37" s="134">
        <v>2</v>
      </c>
      <c r="B37" s="130">
        <v>1</v>
      </c>
      <c r="C37" s="131">
        <v>1</v>
      </c>
      <c r="D37" s="132">
        <v>1</v>
      </c>
      <c r="E37" s="130"/>
      <c r="F37" s="133"/>
      <c r="G37" s="132" t="s">
        <v>41</v>
      </c>
      <c r="H37" s="110">
        <v>4</v>
      </c>
      <c r="I37" s="119">
        <f>SUM(I38+I40)</f>
        <v>21000</v>
      </c>
      <c r="J37" s="119">
        <f t="shared" ref="J37:L38" si="0">SUM(J38)</f>
        <v>21000</v>
      </c>
      <c r="K37" s="119">
        <f t="shared" si="0"/>
        <v>21000</v>
      </c>
      <c r="L37" s="119">
        <f t="shared" si="0"/>
        <v>21000</v>
      </c>
    </row>
    <row r="38" spans="1:15">
      <c r="A38" s="134">
        <v>2</v>
      </c>
      <c r="B38" s="130">
        <v>1</v>
      </c>
      <c r="C38" s="131">
        <v>1</v>
      </c>
      <c r="D38" s="132">
        <v>1</v>
      </c>
      <c r="E38" s="130">
        <v>1</v>
      </c>
      <c r="F38" s="133"/>
      <c r="G38" s="132" t="s">
        <v>42</v>
      </c>
      <c r="H38" s="110">
        <v>5</v>
      </c>
      <c r="I38" s="120">
        <f>SUM(I39)</f>
        <v>21000</v>
      </c>
      <c r="J38" s="120">
        <f t="shared" si="0"/>
        <v>21000</v>
      </c>
      <c r="K38" s="120">
        <f t="shared" si="0"/>
        <v>21000</v>
      </c>
      <c r="L38" s="120">
        <f t="shared" si="0"/>
        <v>21000</v>
      </c>
    </row>
    <row r="39" spans="1:15">
      <c r="A39" s="134">
        <v>2</v>
      </c>
      <c r="B39" s="130">
        <v>1</v>
      </c>
      <c r="C39" s="131">
        <v>1</v>
      </c>
      <c r="D39" s="132">
        <v>1</v>
      </c>
      <c r="E39" s="130">
        <v>1</v>
      </c>
      <c r="F39" s="133">
        <v>1</v>
      </c>
      <c r="G39" s="132" t="s">
        <v>42</v>
      </c>
      <c r="H39" s="110">
        <v>6</v>
      </c>
      <c r="I39" s="135">
        <v>21000</v>
      </c>
      <c r="J39" s="136">
        <v>21000</v>
      </c>
      <c r="K39" s="136">
        <v>21000</v>
      </c>
      <c r="L39" s="136">
        <v>21000</v>
      </c>
    </row>
    <row r="40" spans="1:15" hidden="1">
      <c r="A40" s="134">
        <v>2</v>
      </c>
      <c r="B40" s="130">
        <v>1</v>
      </c>
      <c r="C40" s="131">
        <v>1</v>
      </c>
      <c r="D40" s="132">
        <v>1</v>
      </c>
      <c r="E40" s="130">
        <v>2</v>
      </c>
      <c r="F40" s="133"/>
      <c r="G40" s="132" t="s">
        <v>43</v>
      </c>
      <c r="H40" s="110">
        <v>7</v>
      </c>
      <c r="I40" s="120">
        <f>I41</f>
        <v>0</v>
      </c>
      <c r="J40" s="120">
        <f>J41</f>
        <v>0</v>
      </c>
      <c r="K40" s="120">
        <f>K41</f>
        <v>0</v>
      </c>
      <c r="L40" s="120">
        <f>L41</f>
        <v>0</v>
      </c>
    </row>
    <row r="41" spans="1:15" hidden="1">
      <c r="A41" s="134">
        <v>2</v>
      </c>
      <c r="B41" s="130">
        <v>1</v>
      </c>
      <c r="C41" s="131">
        <v>1</v>
      </c>
      <c r="D41" s="132">
        <v>1</v>
      </c>
      <c r="E41" s="130">
        <v>2</v>
      </c>
      <c r="F41" s="133">
        <v>1</v>
      </c>
      <c r="G41" s="132" t="s">
        <v>43</v>
      </c>
      <c r="H41" s="110">
        <v>8</v>
      </c>
      <c r="I41" s="136">
        <v>0</v>
      </c>
      <c r="J41" s="137">
        <v>0</v>
      </c>
      <c r="K41" s="136">
        <v>0</v>
      </c>
      <c r="L41" s="137">
        <v>0</v>
      </c>
    </row>
    <row r="42" spans="1:15">
      <c r="A42" s="134">
        <v>2</v>
      </c>
      <c r="B42" s="130">
        <v>1</v>
      </c>
      <c r="C42" s="131">
        <v>2</v>
      </c>
      <c r="D42" s="132"/>
      <c r="E42" s="130"/>
      <c r="F42" s="133"/>
      <c r="G42" s="132" t="s">
        <v>44</v>
      </c>
      <c r="H42" s="110">
        <v>9</v>
      </c>
      <c r="I42" s="120">
        <f t="shared" ref="I42:L44" si="1">I43</f>
        <v>400</v>
      </c>
      <c r="J42" s="119">
        <f t="shared" si="1"/>
        <v>400</v>
      </c>
      <c r="K42" s="120">
        <f t="shared" si="1"/>
        <v>400</v>
      </c>
      <c r="L42" s="119">
        <f t="shared" si="1"/>
        <v>400</v>
      </c>
    </row>
    <row r="43" spans="1:15">
      <c r="A43" s="134">
        <v>2</v>
      </c>
      <c r="B43" s="130">
        <v>1</v>
      </c>
      <c r="C43" s="131">
        <v>2</v>
      </c>
      <c r="D43" s="132">
        <v>1</v>
      </c>
      <c r="E43" s="130"/>
      <c r="F43" s="133"/>
      <c r="G43" s="132" t="s">
        <v>44</v>
      </c>
      <c r="H43" s="110">
        <v>10</v>
      </c>
      <c r="I43" s="120">
        <f t="shared" si="1"/>
        <v>400</v>
      </c>
      <c r="J43" s="119">
        <f t="shared" si="1"/>
        <v>400</v>
      </c>
      <c r="K43" s="119">
        <f t="shared" si="1"/>
        <v>400</v>
      </c>
      <c r="L43" s="119">
        <f t="shared" si="1"/>
        <v>400</v>
      </c>
    </row>
    <row r="44" spans="1:15">
      <c r="A44" s="134">
        <v>2</v>
      </c>
      <c r="B44" s="130">
        <v>1</v>
      </c>
      <c r="C44" s="131">
        <v>2</v>
      </c>
      <c r="D44" s="132">
        <v>1</v>
      </c>
      <c r="E44" s="130">
        <v>1</v>
      </c>
      <c r="F44" s="133"/>
      <c r="G44" s="132" t="s">
        <v>44</v>
      </c>
      <c r="H44" s="110">
        <v>11</v>
      </c>
      <c r="I44" s="119">
        <f t="shared" si="1"/>
        <v>400</v>
      </c>
      <c r="J44" s="119">
        <f t="shared" si="1"/>
        <v>400</v>
      </c>
      <c r="K44" s="119">
        <f t="shared" si="1"/>
        <v>400</v>
      </c>
      <c r="L44" s="119">
        <f t="shared" si="1"/>
        <v>400</v>
      </c>
    </row>
    <row r="45" spans="1:15">
      <c r="A45" s="134">
        <v>2</v>
      </c>
      <c r="B45" s="130">
        <v>1</v>
      </c>
      <c r="C45" s="131">
        <v>2</v>
      </c>
      <c r="D45" s="132">
        <v>1</v>
      </c>
      <c r="E45" s="130">
        <v>1</v>
      </c>
      <c r="F45" s="133">
        <v>1</v>
      </c>
      <c r="G45" s="132" t="s">
        <v>44</v>
      </c>
      <c r="H45" s="110">
        <v>12</v>
      </c>
      <c r="I45" s="137">
        <v>400</v>
      </c>
      <c r="J45" s="136">
        <v>400</v>
      </c>
      <c r="K45" s="136">
        <v>400</v>
      </c>
      <c r="L45" s="136">
        <v>400</v>
      </c>
    </row>
    <row r="46" spans="1:15" hidden="1">
      <c r="A46" s="138">
        <v>2</v>
      </c>
      <c r="B46" s="139">
        <v>2</v>
      </c>
      <c r="C46" s="123"/>
      <c r="D46" s="124"/>
      <c r="E46" s="125"/>
      <c r="F46" s="126"/>
      <c r="G46" s="127" t="s">
        <v>45</v>
      </c>
      <c r="H46" s="110">
        <v>13</v>
      </c>
      <c r="I46" s="140">
        <f t="shared" ref="I46:L48" si="2">I47</f>
        <v>0</v>
      </c>
      <c r="J46" s="141">
        <f t="shared" si="2"/>
        <v>0</v>
      </c>
      <c r="K46" s="140">
        <f t="shared" si="2"/>
        <v>0</v>
      </c>
      <c r="L46" s="140">
        <f t="shared" si="2"/>
        <v>0</v>
      </c>
    </row>
    <row r="47" spans="1:15" hidden="1">
      <c r="A47" s="134">
        <v>2</v>
      </c>
      <c r="B47" s="130">
        <v>2</v>
      </c>
      <c r="C47" s="131">
        <v>1</v>
      </c>
      <c r="D47" s="132"/>
      <c r="E47" s="130"/>
      <c r="F47" s="133"/>
      <c r="G47" s="124" t="s">
        <v>45</v>
      </c>
      <c r="H47" s="110">
        <v>14</v>
      </c>
      <c r="I47" s="119">
        <f t="shared" si="2"/>
        <v>0</v>
      </c>
      <c r="J47" s="120">
        <f t="shared" si="2"/>
        <v>0</v>
      </c>
      <c r="K47" s="119">
        <f t="shared" si="2"/>
        <v>0</v>
      </c>
      <c r="L47" s="120">
        <f t="shared" si="2"/>
        <v>0</v>
      </c>
    </row>
    <row r="48" spans="1:15" hidden="1">
      <c r="A48" s="134">
        <v>2</v>
      </c>
      <c r="B48" s="130">
        <v>2</v>
      </c>
      <c r="C48" s="131">
        <v>1</v>
      </c>
      <c r="D48" s="132">
        <v>1</v>
      </c>
      <c r="E48" s="130"/>
      <c r="F48" s="133"/>
      <c r="G48" s="124" t="s">
        <v>45</v>
      </c>
      <c r="H48" s="110">
        <v>15</v>
      </c>
      <c r="I48" s="119">
        <f t="shared" si="2"/>
        <v>0</v>
      </c>
      <c r="J48" s="120">
        <f t="shared" si="2"/>
        <v>0</v>
      </c>
      <c r="K48" s="129">
        <f t="shared" si="2"/>
        <v>0</v>
      </c>
      <c r="L48" s="129">
        <f t="shared" si="2"/>
        <v>0</v>
      </c>
    </row>
    <row r="49" spans="1:12" hidden="1">
      <c r="A49" s="142">
        <v>2</v>
      </c>
      <c r="B49" s="143">
        <v>2</v>
      </c>
      <c r="C49" s="144">
        <v>1</v>
      </c>
      <c r="D49" s="145">
        <v>1</v>
      </c>
      <c r="E49" s="143">
        <v>1</v>
      </c>
      <c r="F49" s="146"/>
      <c r="G49" s="124" t="s">
        <v>45</v>
      </c>
      <c r="H49" s="110">
        <v>16</v>
      </c>
      <c r="I49" s="147">
        <f>SUM(I50:I64)</f>
        <v>0</v>
      </c>
      <c r="J49" s="147">
        <f>SUM(J50:J64)</f>
        <v>0</v>
      </c>
      <c r="K49" s="148">
        <f>SUM(K50:K64)</f>
        <v>0</v>
      </c>
      <c r="L49" s="148">
        <f>SUM(L50:L64)</f>
        <v>0</v>
      </c>
    </row>
    <row r="50" spans="1:12" hidden="1">
      <c r="A50" s="134">
        <v>2</v>
      </c>
      <c r="B50" s="130">
        <v>2</v>
      </c>
      <c r="C50" s="131">
        <v>1</v>
      </c>
      <c r="D50" s="132">
        <v>1</v>
      </c>
      <c r="E50" s="130">
        <v>1</v>
      </c>
      <c r="F50" s="149">
        <v>1</v>
      </c>
      <c r="G50" s="132" t="s">
        <v>46</v>
      </c>
      <c r="H50" s="110">
        <v>17</v>
      </c>
      <c r="I50" s="136">
        <v>0</v>
      </c>
      <c r="J50" s="136">
        <v>0</v>
      </c>
      <c r="K50" s="136">
        <v>0</v>
      </c>
      <c r="L50" s="136">
        <v>0</v>
      </c>
    </row>
    <row r="51" spans="1:12" ht="25.5" hidden="1" customHeight="1">
      <c r="A51" s="134">
        <v>2</v>
      </c>
      <c r="B51" s="130">
        <v>2</v>
      </c>
      <c r="C51" s="131">
        <v>1</v>
      </c>
      <c r="D51" s="132">
        <v>1</v>
      </c>
      <c r="E51" s="130">
        <v>1</v>
      </c>
      <c r="F51" s="133">
        <v>2</v>
      </c>
      <c r="G51" s="132" t="s">
        <v>47</v>
      </c>
      <c r="H51" s="110">
        <v>18</v>
      </c>
      <c r="I51" s="136">
        <v>0</v>
      </c>
      <c r="J51" s="136">
        <v>0</v>
      </c>
      <c r="K51" s="136">
        <v>0</v>
      </c>
      <c r="L51" s="136">
        <v>0</v>
      </c>
    </row>
    <row r="52" spans="1:12" ht="25.5" hidden="1" customHeight="1">
      <c r="A52" s="134">
        <v>2</v>
      </c>
      <c r="B52" s="130">
        <v>2</v>
      </c>
      <c r="C52" s="131">
        <v>1</v>
      </c>
      <c r="D52" s="132">
        <v>1</v>
      </c>
      <c r="E52" s="130">
        <v>1</v>
      </c>
      <c r="F52" s="133">
        <v>5</v>
      </c>
      <c r="G52" s="132" t="s">
        <v>48</v>
      </c>
      <c r="H52" s="110">
        <v>19</v>
      </c>
      <c r="I52" s="136">
        <v>0</v>
      </c>
      <c r="J52" s="136">
        <v>0</v>
      </c>
      <c r="K52" s="136">
        <v>0</v>
      </c>
      <c r="L52" s="136">
        <v>0</v>
      </c>
    </row>
    <row r="53" spans="1:12" ht="25.5" hidden="1" customHeight="1">
      <c r="A53" s="134">
        <v>2</v>
      </c>
      <c r="B53" s="130">
        <v>2</v>
      </c>
      <c r="C53" s="131">
        <v>1</v>
      </c>
      <c r="D53" s="132">
        <v>1</v>
      </c>
      <c r="E53" s="130">
        <v>1</v>
      </c>
      <c r="F53" s="133">
        <v>6</v>
      </c>
      <c r="G53" s="132" t="s">
        <v>49</v>
      </c>
      <c r="H53" s="110">
        <v>20</v>
      </c>
      <c r="I53" s="136">
        <v>0</v>
      </c>
      <c r="J53" s="136">
        <v>0</v>
      </c>
      <c r="K53" s="136">
        <v>0</v>
      </c>
      <c r="L53" s="136">
        <v>0</v>
      </c>
    </row>
    <row r="54" spans="1:12" ht="25.5" hidden="1" customHeight="1">
      <c r="A54" s="150">
        <v>2</v>
      </c>
      <c r="B54" s="125">
        <v>2</v>
      </c>
      <c r="C54" s="123">
        <v>1</v>
      </c>
      <c r="D54" s="124">
        <v>1</v>
      </c>
      <c r="E54" s="125">
        <v>1</v>
      </c>
      <c r="F54" s="126">
        <v>7</v>
      </c>
      <c r="G54" s="124" t="s">
        <v>50</v>
      </c>
      <c r="H54" s="110">
        <v>21</v>
      </c>
      <c r="I54" s="136">
        <v>0</v>
      </c>
      <c r="J54" s="136">
        <v>0</v>
      </c>
      <c r="K54" s="136">
        <v>0</v>
      </c>
      <c r="L54" s="136">
        <v>0</v>
      </c>
    </row>
    <row r="55" spans="1:12" hidden="1">
      <c r="A55" s="134">
        <v>2</v>
      </c>
      <c r="B55" s="130">
        <v>2</v>
      </c>
      <c r="C55" s="131">
        <v>1</v>
      </c>
      <c r="D55" s="132">
        <v>1</v>
      </c>
      <c r="E55" s="130">
        <v>1</v>
      </c>
      <c r="F55" s="133">
        <v>11</v>
      </c>
      <c r="G55" s="132" t="s">
        <v>51</v>
      </c>
      <c r="H55" s="110">
        <v>22</v>
      </c>
      <c r="I55" s="137">
        <v>0</v>
      </c>
      <c r="J55" s="136">
        <v>0</v>
      </c>
      <c r="K55" s="136">
        <v>0</v>
      </c>
      <c r="L55" s="136">
        <v>0</v>
      </c>
    </row>
    <row r="56" spans="1:12" ht="25.5" hidden="1" customHeight="1">
      <c r="A56" s="142">
        <v>2</v>
      </c>
      <c r="B56" s="151">
        <v>2</v>
      </c>
      <c r="C56" s="152">
        <v>1</v>
      </c>
      <c r="D56" s="152">
        <v>1</v>
      </c>
      <c r="E56" s="152">
        <v>1</v>
      </c>
      <c r="F56" s="153">
        <v>12</v>
      </c>
      <c r="G56" s="154" t="s">
        <v>52</v>
      </c>
      <c r="H56" s="110">
        <v>23</v>
      </c>
      <c r="I56" s="155">
        <v>0</v>
      </c>
      <c r="J56" s="136">
        <v>0</v>
      </c>
      <c r="K56" s="136">
        <v>0</v>
      </c>
      <c r="L56" s="136">
        <v>0</v>
      </c>
    </row>
    <row r="57" spans="1:12" ht="25.5" hidden="1" customHeight="1">
      <c r="A57" s="134">
        <v>2</v>
      </c>
      <c r="B57" s="130">
        <v>2</v>
      </c>
      <c r="C57" s="131">
        <v>1</v>
      </c>
      <c r="D57" s="131">
        <v>1</v>
      </c>
      <c r="E57" s="131">
        <v>1</v>
      </c>
      <c r="F57" s="133">
        <v>14</v>
      </c>
      <c r="G57" s="156" t="s">
        <v>53</v>
      </c>
      <c r="H57" s="110">
        <v>24</v>
      </c>
      <c r="I57" s="137">
        <v>0</v>
      </c>
      <c r="J57" s="137">
        <v>0</v>
      </c>
      <c r="K57" s="137">
        <v>0</v>
      </c>
      <c r="L57" s="137">
        <v>0</v>
      </c>
    </row>
    <row r="58" spans="1:12" ht="25.5" hidden="1" customHeight="1">
      <c r="A58" s="134">
        <v>2</v>
      </c>
      <c r="B58" s="130">
        <v>2</v>
      </c>
      <c r="C58" s="131">
        <v>1</v>
      </c>
      <c r="D58" s="131">
        <v>1</v>
      </c>
      <c r="E58" s="131">
        <v>1</v>
      </c>
      <c r="F58" s="133">
        <v>15</v>
      </c>
      <c r="G58" s="132" t="s">
        <v>54</v>
      </c>
      <c r="H58" s="110">
        <v>25</v>
      </c>
      <c r="I58" s="137">
        <v>0</v>
      </c>
      <c r="J58" s="136">
        <v>0</v>
      </c>
      <c r="K58" s="136">
        <v>0</v>
      </c>
      <c r="L58" s="136">
        <v>0</v>
      </c>
    </row>
    <row r="59" spans="1:12" hidden="1">
      <c r="A59" s="134">
        <v>2</v>
      </c>
      <c r="B59" s="130">
        <v>2</v>
      </c>
      <c r="C59" s="131">
        <v>1</v>
      </c>
      <c r="D59" s="131">
        <v>1</v>
      </c>
      <c r="E59" s="131">
        <v>1</v>
      </c>
      <c r="F59" s="133">
        <v>16</v>
      </c>
      <c r="G59" s="132" t="s">
        <v>55</v>
      </c>
      <c r="H59" s="110">
        <v>26</v>
      </c>
      <c r="I59" s="137">
        <v>0</v>
      </c>
      <c r="J59" s="136">
        <v>0</v>
      </c>
      <c r="K59" s="136">
        <v>0</v>
      </c>
      <c r="L59" s="136">
        <v>0</v>
      </c>
    </row>
    <row r="60" spans="1:12" ht="25.5" hidden="1" customHeight="1">
      <c r="A60" s="134">
        <v>2</v>
      </c>
      <c r="B60" s="130">
        <v>2</v>
      </c>
      <c r="C60" s="131">
        <v>1</v>
      </c>
      <c r="D60" s="131">
        <v>1</v>
      </c>
      <c r="E60" s="131">
        <v>1</v>
      </c>
      <c r="F60" s="133">
        <v>17</v>
      </c>
      <c r="G60" s="132" t="s">
        <v>56</v>
      </c>
      <c r="H60" s="110">
        <v>27</v>
      </c>
      <c r="I60" s="137">
        <v>0</v>
      </c>
      <c r="J60" s="137">
        <v>0</v>
      </c>
      <c r="K60" s="137">
        <v>0</v>
      </c>
      <c r="L60" s="137">
        <v>0</v>
      </c>
    </row>
    <row r="61" spans="1:12" hidden="1">
      <c r="A61" s="134">
        <v>2</v>
      </c>
      <c r="B61" s="130">
        <v>2</v>
      </c>
      <c r="C61" s="131">
        <v>1</v>
      </c>
      <c r="D61" s="131">
        <v>1</v>
      </c>
      <c r="E61" s="131">
        <v>1</v>
      </c>
      <c r="F61" s="133">
        <v>20</v>
      </c>
      <c r="G61" s="132" t="s">
        <v>57</v>
      </c>
      <c r="H61" s="110">
        <v>28</v>
      </c>
      <c r="I61" s="137">
        <v>0</v>
      </c>
      <c r="J61" s="136">
        <v>0</v>
      </c>
      <c r="K61" s="136">
        <v>0</v>
      </c>
      <c r="L61" s="136">
        <v>0</v>
      </c>
    </row>
    <row r="62" spans="1:12" ht="25.5" hidden="1" customHeight="1">
      <c r="A62" s="134">
        <v>2</v>
      </c>
      <c r="B62" s="130">
        <v>2</v>
      </c>
      <c r="C62" s="131">
        <v>1</v>
      </c>
      <c r="D62" s="131">
        <v>1</v>
      </c>
      <c r="E62" s="131">
        <v>1</v>
      </c>
      <c r="F62" s="133">
        <v>21</v>
      </c>
      <c r="G62" s="132" t="s">
        <v>58</v>
      </c>
      <c r="H62" s="110">
        <v>29</v>
      </c>
      <c r="I62" s="137">
        <v>0</v>
      </c>
      <c r="J62" s="136">
        <v>0</v>
      </c>
      <c r="K62" s="136">
        <v>0</v>
      </c>
      <c r="L62" s="136">
        <v>0</v>
      </c>
    </row>
    <row r="63" spans="1:12" hidden="1">
      <c r="A63" s="134">
        <v>2</v>
      </c>
      <c r="B63" s="130">
        <v>2</v>
      </c>
      <c r="C63" s="131">
        <v>1</v>
      </c>
      <c r="D63" s="131">
        <v>1</v>
      </c>
      <c r="E63" s="131">
        <v>1</v>
      </c>
      <c r="F63" s="133">
        <v>22</v>
      </c>
      <c r="G63" s="132" t="s">
        <v>59</v>
      </c>
      <c r="H63" s="110">
        <v>30</v>
      </c>
      <c r="I63" s="137">
        <v>0</v>
      </c>
      <c r="J63" s="136">
        <v>0</v>
      </c>
      <c r="K63" s="136">
        <v>0</v>
      </c>
      <c r="L63" s="136">
        <v>0</v>
      </c>
    </row>
    <row r="64" spans="1:12" hidden="1">
      <c r="A64" s="134">
        <v>2</v>
      </c>
      <c r="B64" s="130">
        <v>2</v>
      </c>
      <c r="C64" s="131">
        <v>1</v>
      </c>
      <c r="D64" s="131">
        <v>1</v>
      </c>
      <c r="E64" s="131">
        <v>1</v>
      </c>
      <c r="F64" s="133">
        <v>30</v>
      </c>
      <c r="G64" s="132" t="s">
        <v>60</v>
      </c>
      <c r="H64" s="110">
        <v>31</v>
      </c>
      <c r="I64" s="137">
        <v>0</v>
      </c>
      <c r="J64" s="136">
        <v>0</v>
      </c>
      <c r="K64" s="136">
        <v>0</v>
      </c>
      <c r="L64" s="136">
        <v>0</v>
      </c>
    </row>
    <row r="65" spans="1:15" hidden="1">
      <c r="A65" s="157">
        <v>2</v>
      </c>
      <c r="B65" s="158">
        <v>3</v>
      </c>
      <c r="C65" s="122"/>
      <c r="D65" s="123"/>
      <c r="E65" s="123"/>
      <c r="F65" s="126"/>
      <c r="G65" s="159" t="s">
        <v>61</v>
      </c>
      <c r="H65" s="110">
        <v>32</v>
      </c>
      <c r="I65" s="140">
        <f>I66+I82</f>
        <v>0</v>
      </c>
      <c r="J65" s="140">
        <f>J66+J82</f>
        <v>0</v>
      </c>
      <c r="K65" s="140">
        <f>K66+K82</f>
        <v>0</v>
      </c>
      <c r="L65" s="140">
        <f>L66+L82</f>
        <v>0</v>
      </c>
    </row>
    <row r="66" spans="1:15" hidden="1">
      <c r="A66" s="134">
        <v>2</v>
      </c>
      <c r="B66" s="130">
        <v>3</v>
      </c>
      <c r="C66" s="131">
        <v>1</v>
      </c>
      <c r="D66" s="131"/>
      <c r="E66" s="131"/>
      <c r="F66" s="133"/>
      <c r="G66" s="132" t="s">
        <v>62</v>
      </c>
      <c r="H66" s="110">
        <v>33</v>
      </c>
      <c r="I66" s="119">
        <f>SUM(I67+I72+I77)</f>
        <v>0</v>
      </c>
      <c r="J66" s="160">
        <f>SUM(J67+J72+J77)</f>
        <v>0</v>
      </c>
      <c r="K66" s="120">
        <f>SUM(K67+K72+K77)</f>
        <v>0</v>
      </c>
      <c r="L66" s="119">
        <f>SUM(L67+L72+L77)</f>
        <v>0</v>
      </c>
    </row>
    <row r="67" spans="1:15" hidden="1">
      <c r="A67" s="134">
        <v>2</v>
      </c>
      <c r="B67" s="130">
        <v>3</v>
      </c>
      <c r="C67" s="131">
        <v>1</v>
      </c>
      <c r="D67" s="131">
        <v>1</v>
      </c>
      <c r="E67" s="131"/>
      <c r="F67" s="133"/>
      <c r="G67" s="132" t="s">
        <v>63</v>
      </c>
      <c r="H67" s="110">
        <v>34</v>
      </c>
      <c r="I67" s="119">
        <f>I68</f>
        <v>0</v>
      </c>
      <c r="J67" s="160">
        <f>J68</f>
        <v>0</v>
      </c>
      <c r="K67" s="120">
        <f>K68</f>
        <v>0</v>
      </c>
      <c r="L67" s="119">
        <f>L68</f>
        <v>0</v>
      </c>
    </row>
    <row r="68" spans="1:15" hidden="1">
      <c r="A68" s="134">
        <v>2</v>
      </c>
      <c r="B68" s="130">
        <v>3</v>
      </c>
      <c r="C68" s="131">
        <v>1</v>
      </c>
      <c r="D68" s="131">
        <v>1</v>
      </c>
      <c r="E68" s="131">
        <v>1</v>
      </c>
      <c r="F68" s="133"/>
      <c r="G68" s="132" t="s">
        <v>63</v>
      </c>
      <c r="H68" s="110">
        <v>35</v>
      </c>
      <c r="I68" s="119">
        <f>SUM(I69:I71)</f>
        <v>0</v>
      </c>
      <c r="J68" s="160">
        <f>SUM(J69:J71)</f>
        <v>0</v>
      </c>
      <c r="K68" s="120">
        <f>SUM(K69:K71)</f>
        <v>0</v>
      </c>
      <c r="L68" s="119">
        <f>SUM(L69:L71)</f>
        <v>0</v>
      </c>
    </row>
    <row r="69" spans="1:15" ht="25.5" hidden="1" customHeight="1">
      <c r="A69" s="134">
        <v>2</v>
      </c>
      <c r="B69" s="130">
        <v>3</v>
      </c>
      <c r="C69" s="131">
        <v>1</v>
      </c>
      <c r="D69" s="131">
        <v>1</v>
      </c>
      <c r="E69" s="131">
        <v>1</v>
      </c>
      <c r="F69" s="133">
        <v>1</v>
      </c>
      <c r="G69" s="132" t="s">
        <v>64</v>
      </c>
      <c r="H69" s="110">
        <v>36</v>
      </c>
      <c r="I69" s="137">
        <v>0</v>
      </c>
      <c r="J69" s="137">
        <v>0</v>
      </c>
      <c r="K69" s="137">
        <v>0</v>
      </c>
      <c r="L69" s="137">
        <v>0</v>
      </c>
      <c r="M69" s="161"/>
      <c r="N69" s="161"/>
      <c r="O69" s="161"/>
    </row>
    <row r="70" spans="1:15" ht="25.5" hidden="1" customHeight="1">
      <c r="A70" s="134">
        <v>2</v>
      </c>
      <c r="B70" s="125">
        <v>3</v>
      </c>
      <c r="C70" s="123">
        <v>1</v>
      </c>
      <c r="D70" s="123">
        <v>1</v>
      </c>
      <c r="E70" s="123">
        <v>1</v>
      </c>
      <c r="F70" s="126">
        <v>2</v>
      </c>
      <c r="G70" s="124" t="s">
        <v>65</v>
      </c>
      <c r="H70" s="110">
        <v>37</v>
      </c>
      <c r="I70" s="135">
        <v>0</v>
      </c>
      <c r="J70" s="135">
        <v>0</v>
      </c>
      <c r="K70" s="135">
        <v>0</v>
      </c>
      <c r="L70" s="135">
        <v>0</v>
      </c>
    </row>
    <row r="71" spans="1:15" hidden="1">
      <c r="A71" s="130">
        <v>2</v>
      </c>
      <c r="B71" s="131">
        <v>3</v>
      </c>
      <c r="C71" s="131">
        <v>1</v>
      </c>
      <c r="D71" s="131">
        <v>1</v>
      </c>
      <c r="E71" s="131">
        <v>1</v>
      </c>
      <c r="F71" s="133">
        <v>3</v>
      </c>
      <c r="G71" s="132" t="s">
        <v>66</v>
      </c>
      <c r="H71" s="110">
        <v>38</v>
      </c>
      <c r="I71" s="137">
        <v>0</v>
      </c>
      <c r="J71" s="137">
        <v>0</v>
      </c>
      <c r="K71" s="137">
        <v>0</v>
      </c>
      <c r="L71" s="137">
        <v>0</v>
      </c>
    </row>
    <row r="72" spans="1:15" ht="25.5" hidden="1" customHeight="1">
      <c r="A72" s="125">
        <v>2</v>
      </c>
      <c r="B72" s="123">
        <v>3</v>
      </c>
      <c r="C72" s="123">
        <v>1</v>
      </c>
      <c r="D72" s="123">
        <v>2</v>
      </c>
      <c r="E72" s="123"/>
      <c r="F72" s="126"/>
      <c r="G72" s="124" t="s">
        <v>67</v>
      </c>
      <c r="H72" s="110">
        <v>39</v>
      </c>
      <c r="I72" s="140">
        <f>I73</f>
        <v>0</v>
      </c>
      <c r="J72" s="162">
        <f>J73</f>
        <v>0</v>
      </c>
      <c r="K72" s="141">
        <f>K73</f>
        <v>0</v>
      </c>
      <c r="L72" s="141">
        <f>L73</f>
        <v>0</v>
      </c>
    </row>
    <row r="73" spans="1:15" ht="25.5" hidden="1" customHeight="1">
      <c r="A73" s="143">
        <v>2</v>
      </c>
      <c r="B73" s="144">
        <v>3</v>
      </c>
      <c r="C73" s="144">
        <v>1</v>
      </c>
      <c r="D73" s="144">
        <v>2</v>
      </c>
      <c r="E73" s="144">
        <v>1</v>
      </c>
      <c r="F73" s="146"/>
      <c r="G73" s="124" t="s">
        <v>67</v>
      </c>
      <c r="H73" s="110">
        <v>40</v>
      </c>
      <c r="I73" s="129">
        <f>SUM(I74:I76)</f>
        <v>0</v>
      </c>
      <c r="J73" s="163">
        <f>SUM(J74:J76)</f>
        <v>0</v>
      </c>
      <c r="K73" s="128">
        <f>SUM(K74:K76)</f>
        <v>0</v>
      </c>
      <c r="L73" s="120">
        <f>SUM(L74:L76)</f>
        <v>0</v>
      </c>
    </row>
    <row r="74" spans="1:15" ht="25.5" hidden="1" customHeight="1">
      <c r="A74" s="130">
        <v>2</v>
      </c>
      <c r="B74" s="131">
        <v>3</v>
      </c>
      <c r="C74" s="131">
        <v>1</v>
      </c>
      <c r="D74" s="131">
        <v>2</v>
      </c>
      <c r="E74" s="131">
        <v>1</v>
      </c>
      <c r="F74" s="133">
        <v>1</v>
      </c>
      <c r="G74" s="134" t="s">
        <v>64</v>
      </c>
      <c r="H74" s="110">
        <v>41</v>
      </c>
      <c r="I74" s="137">
        <v>0</v>
      </c>
      <c r="J74" s="137">
        <v>0</v>
      </c>
      <c r="K74" s="137">
        <v>0</v>
      </c>
      <c r="L74" s="137">
        <v>0</v>
      </c>
      <c r="M74" s="161"/>
      <c r="N74" s="161"/>
      <c r="O74" s="161"/>
    </row>
    <row r="75" spans="1:15" ht="25.5" hidden="1" customHeight="1">
      <c r="A75" s="130">
        <v>2</v>
      </c>
      <c r="B75" s="131">
        <v>3</v>
      </c>
      <c r="C75" s="131">
        <v>1</v>
      </c>
      <c r="D75" s="131">
        <v>2</v>
      </c>
      <c r="E75" s="131">
        <v>1</v>
      </c>
      <c r="F75" s="133">
        <v>2</v>
      </c>
      <c r="G75" s="134" t="s">
        <v>65</v>
      </c>
      <c r="H75" s="110">
        <v>42</v>
      </c>
      <c r="I75" s="137">
        <v>0</v>
      </c>
      <c r="J75" s="137">
        <v>0</v>
      </c>
      <c r="K75" s="137">
        <v>0</v>
      </c>
      <c r="L75" s="137">
        <v>0</v>
      </c>
    </row>
    <row r="76" spans="1:15" hidden="1">
      <c r="A76" s="130">
        <v>2</v>
      </c>
      <c r="B76" s="131">
        <v>3</v>
      </c>
      <c r="C76" s="131">
        <v>1</v>
      </c>
      <c r="D76" s="131">
        <v>2</v>
      </c>
      <c r="E76" s="131">
        <v>1</v>
      </c>
      <c r="F76" s="133">
        <v>3</v>
      </c>
      <c r="G76" s="134" t="s">
        <v>66</v>
      </c>
      <c r="H76" s="110">
        <v>43</v>
      </c>
      <c r="I76" s="137">
        <v>0</v>
      </c>
      <c r="J76" s="137">
        <v>0</v>
      </c>
      <c r="K76" s="137">
        <v>0</v>
      </c>
      <c r="L76" s="137">
        <v>0</v>
      </c>
    </row>
    <row r="77" spans="1:15" ht="25.5" hidden="1" customHeight="1">
      <c r="A77" s="130">
        <v>2</v>
      </c>
      <c r="B77" s="131">
        <v>3</v>
      </c>
      <c r="C77" s="131">
        <v>1</v>
      </c>
      <c r="D77" s="131">
        <v>3</v>
      </c>
      <c r="E77" s="131"/>
      <c r="F77" s="133"/>
      <c r="G77" s="134" t="s">
        <v>419</v>
      </c>
      <c r="H77" s="110">
        <v>44</v>
      </c>
      <c r="I77" s="119">
        <f>I78</f>
        <v>0</v>
      </c>
      <c r="J77" s="160">
        <f>J78</f>
        <v>0</v>
      </c>
      <c r="K77" s="120">
        <f>K78</f>
        <v>0</v>
      </c>
      <c r="L77" s="120">
        <f>L78</f>
        <v>0</v>
      </c>
    </row>
    <row r="78" spans="1:15" ht="25.5" hidden="1" customHeight="1">
      <c r="A78" s="130">
        <v>2</v>
      </c>
      <c r="B78" s="131">
        <v>3</v>
      </c>
      <c r="C78" s="131">
        <v>1</v>
      </c>
      <c r="D78" s="131">
        <v>3</v>
      </c>
      <c r="E78" s="131">
        <v>1</v>
      </c>
      <c r="F78" s="133"/>
      <c r="G78" s="134" t="s">
        <v>420</v>
      </c>
      <c r="H78" s="110">
        <v>45</v>
      </c>
      <c r="I78" s="119">
        <f>SUM(I79:I81)</f>
        <v>0</v>
      </c>
      <c r="J78" s="160">
        <f>SUM(J79:J81)</f>
        <v>0</v>
      </c>
      <c r="K78" s="120">
        <f>SUM(K79:K81)</f>
        <v>0</v>
      </c>
      <c r="L78" s="120">
        <f>SUM(L79:L81)</f>
        <v>0</v>
      </c>
    </row>
    <row r="79" spans="1:15" hidden="1">
      <c r="A79" s="125">
        <v>2</v>
      </c>
      <c r="B79" s="123">
        <v>3</v>
      </c>
      <c r="C79" s="123">
        <v>1</v>
      </c>
      <c r="D79" s="123">
        <v>3</v>
      </c>
      <c r="E79" s="123">
        <v>1</v>
      </c>
      <c r="F79" s="126">
        <v>1</v>
      </c>
      <c r="G79" s="150" t="s">
        <v>68</v>
      </c>
      <c r="H79" s="110">
        <v>46</v>
      </c>
      <c r="I79" s="135">
        <v>0</v>
      </c>
      <c r="J79" s="135">
        <v>0</v>
      </c>
      <c r="K79" s="135">
        <v>0</v>
      </c>
      <c r="L79" s="135">
        <v>0</v>
      </c>
    </row>
    <row r="80" spans="1:15" hidden="1">
      <c r="A80" s="130">
        <v>2</v>
      </c>
      <c r="B80" s="131">
        <v>3</v>
      </c>
      <c r="C80" s="131">
        <v>1</v>
      </c>
      <c r="D80" s="131">
        <v>3</v>
      </c>
      <c r="E80" s="131">
        <v>1</v>
      </c>
      <c r="F80" s="133">
        <v>2</v>
      </c>
      <c r="G80" s="134" t="s">
        <v>69</v>
      </c>
      <c r="H80" s="110">
        <v>47</v>
      </c>
      <c r="I80" s="137">
        <v>0</v>
      </c>
      <c r="J80" s="137">
        <v>0</v>
      </c>
      <c r="K80" s="137">
        <v>0</v>
      </c>
      <c r="L80" s="137">
        <v>0</v>
      </c>
    </row>
    <row r="81" spans="1:12" hidden="1">
      <c r="A81" s="125">
        <v>2</v>
      </c>
      <c r="B81" s="123">
        <v>3</v>
      </c>
      <c r="C81" s="123">
        <v>1</v>
      </c>
      <c r="D81" s="123">
        <v>3</v>
      </c>
      <c r="E81" s="123">
        <v>1</v>
      </c>
      <c r="F81" s="126">
        <v>3</v>
      </c>
      <c r="G81" s="150" t="s">
        <v>70</v>
      </c>
      <c r="H81" s="110">
        <v>48</v>
      </c>
      <c r="I81" s="135">
        <v>0</v>
      </c>
      <c r="J81" s="135">
        <v>0</v>
      </c>
      <c r="K81" s="135">
        <v>0</v>
      </c>
      <c r="L81" s="135">
        <v>0</v>
      </c>
    </row>
    <row r="82" spans="1:12" hidden="1">
      <c r="A82" s="125">
        <v>2</v>
      </c>
      <c r="B82" s="123">
        <v>3</v>
      </c>
      <c r="C82" s="123">
        <v>2</v>
      </c>
      <c r="D82" s="123"/>
      <c r="E82" s="123"/>
      <c r="F82" s="126"/>
      <c r="G82" s="150" t="s">
        <v>71</v>
      </c>
      <c r="H82" s="110">
        <v>49</v>
      </c>
      <c r="I82" s="119">
        <f t="shared" ref="I82:L83" si="3">I83</f>
        <v>0</v>
      </c>
      <c r="J82" s="119">
        <f t="shared" si="3"/>
        <v>0</v>
      </c>
      <c r="K82" s="119">
        <f t="shared" si="3"/>
        <v>0</v>
      </c>
      <c r="L82" s="119">
        <f t="shared" si="3"/>
        <v>0</v>
      </c>
    </row>
    <row r="83" spans="1:12" hidden="1">
      <c r="A83" s="125">
        <v>2</v>
      </c>
      <c r="B83" s="123">
        <v>3</v>
      </c>
      <c r="C83" s="123">
        <v>2</v>
      </c>
      <c r="D83" s="123">
        <v>1</v>
      </c>
      <c r="E83" s="123"/>
      <c r="F83" s="126"/>
      <c r="G83" s="150" t="s">
        <v>71</v>
      </c>
      <c r="H83" s="110">
        <v>50</v>
      </c>
      <c r="I83" s="119">
        <f t="shared" si="3"/>
        <v>0</v>
      </c>
      <c r="J83" s="119">
        <f t="shared" si="3"/>
        <v>0</v>
      </c>
      <c r="K83" s="119">
        <f t="shared" si="3"/>
        <v>0</v>
      </c>
      <c r="L83" s="119">
        <f t="shared" si="3"/>
        <v>0</v>
      </c>
    </row>
    <row r="84" spans="1:12" hidden="1">
      <c r="A84" s="125">
        <v>2</v>
      </c>
      <c r="B84" s="123">
        <v>3</v>
      </c>
      <c r="C84" s="123">
        <v>2</v>
      </c>
      <c r="D84" s="123">
        <v>1</v>
      </c>
      <c r="E84" s="123">
        <v>1</v>
      </c>
      <c r="F84" s="126"/>
      <c r="G84" s="150" t="s">
        <v>71</v>
      </c>
      <c r="H84" s="110">
        <v>51</v>
      </c>
      <c r="I84" s="119">
        <f>SUM(I85)</f>
        <v>0</v>
      </c>
      <c r="J84" s="119">
        <f>SUM(J85)</f>
        <v>0</v>
      </c>
      <c r="K84" s="119">
        <f>SUM(K85)</f>
        <v>0</v>
      </c>
      <c r="L84" s="119">
        <f>SUM(L85)</f>
        <v>0</v>
      </c>
    </row>
    <row r="85" spans="1:12" hidden="1">
      <c r="A85" s="125">
        <v>2</v>
      </c>
      <c r="B85" s="123">
        <v>3</v>
      </c>
      <c r="C85" s="123">
        <v>2</v>
      </c>
      <c r="D85" s="123">
        <v>1</v>
      </c>
      <c r="E85" s="123">
        <v>1</v>
      </c>
      <c r="F85" s="126">
        <v>1</v>
      </c>
      <c r="G85" s="150" t="s">
        <v>71</v>
      </c>
      <c r="H85" s="110">
        <v>52</v>
      </c>
      <c r="I85" s="137">
        <v>0</v>
      </c>
      <c r="J85" s="137">
        <v>0</v>
      </c>
      <c r="K85" s="137">
        <v>0</v>
      </c>
      <c r="L85" s="137">
        <v>0</v>
      </c>
    </row>
    <row r="86" spans="1:12" hidden="1">
      <c r="A86" s="115">
        <v>2</v>
      </c>
      <c r="B86" s="116">
        <v>4</v>
      </c>
      <c r="C86" s="116"/>
      <c r="D86" s="116"/>
      <c r="E86" s="116"/>
      <c r="F86" s="118"/>
      <c r="G86" s="164" t="s">
        <v>72</v>
      </c>
      <c r="H86" s="110">
        <v>53</v>
      </c>
      <c r="I86" s="119">
        <f t="shared" ref="I86:L88" si="4">I87</f>
        <v>0</v>
      </c>
      <c r="J86" s="160">
        <f t="shared" si="4"/>
        <v>0</v>
      </c>
      <c r="K86" s="120">
        <f t="shared" si="4"/>
        <v>0</v>
      </c>
      <c r="L86" s="120">
        <f t="shared" si="4"/>
        <v>0</v>
      </c>
    </row>
    <row r="87" spans="1:12" hidden="1">
      <c r="A87" s="130">
        <v>2</v>
      </c>
      <c r="B87" s="131">
        <v>4</v>
      </c>
      <c r="C87" s="131">
        <v>1</v>
      </c>
      <c r="D87" s="131"/>
      <c r="E87" s="131"/>
      <c r="F87" s="133"/>
      <c r="G87" s="134" t="s">
        <v>73</v>
      </c>
      <c r="H87" s="110">
        <v>54</v>
      </c>
      <c r="I87" s="119">
        <f t="shared" si="4"/>
        <v>0</v>
      </c>
      <c r="J87" s="160">
        <f t="shared" si="4"/>
        <v>0</v>
      </c>
      <c r="K87" s="120">
        <f t="shared" si="4"/>
        <v>0</v>
      </c>
      <c r="L87" s="120">
        <f t="shared" si="4"/>
        <v>0</v>
      </c>
    </row>
    <row r="88" spans="1:12" hidden="1">
      <c r="A88" s="130">
        <v>2</v>
      </c>
      <c r="B88" s="131">
        <v>4</v>
      </c>
      <c r="C88" s="131">
        <v>1</v>
      </c>
      <c r="D88" s="131">
        <v>1</v>
      </c>
      <c r="E88" s="131"/>
      <c r="F88" s="133"/>
      <c r="G88" s="134" t="s">
        <v>73</v>
      </c>
      <c r="H88" s="110">
        <v>55</v>
      </c>
      <c r="I88" s="119">
        <f t="shared" si="4"/>
        <v>0</v>
      </c>
      <c r="J88" s="160">
        <f t="shared" si="4"/>
        <v>0</v>
      </c>
      <c r="K88" s="120">
        <f t="shared" si="4"/>
        <v>0</v>
      </c>
      <c r="L88" s="120">
        <f t="shared" si="4"/>
        <v>0</v>
      </c>
    </row>
    <row r="89" spans="1:12" hidden="1">
      <c r="A89" s="130">
        <v>2</v>
      </c>
      <c r="B89" s="131">
        <v>4</v>
      </c>
      <c r="C89" s="131">
        <v>1</v>
      </c>
      <c r="D89" s="131">
        <v>1</v>
      </c>
      <c r="E89" s="131">
        <v>1</v>
      </c>
      <c r="F89" s="133"/>
      <c r="G89" s="134" t="s">
        <v>73</v>
      </c>
      <c r="H89" s="110">
        <v>56</v>
      </c>
      <c r="I89" s="119">
        <f>SUM(I90:I92)</f>
        <v>0</v>
      </c>
      <c r="J89" s="160">
        <f>SUM(J90:J92)</f>
        <v>0</v>
      </c>
      <c r="K89" s="120">
        <f>SUM(K90:K92)</f>
        <v>0</v>
      </c>
      <c r="L89" s="120">
        <f>SUM(L90:L92)</f>
        <v>0</v>
      </c>
    </row>
    <row r="90" spans="1:12" hidden="1">
      <c r="A90" s="130">
        <v>2</v>
      </c>
      <c r="B90" s="131">
        <v>4</v>
      </c>
      <c r="C90" s="131">
        <v>1</v>
      </c>
      <c r="D90" s="131">
        <v>1</v>
      </c>
      <c r="E90" s="131">
        <v>1</v>
      </c>
      <c r="F90" s="133">
        <v>1</v>
      </c>
      <c r="G90" s="134" t="s">
        <v>74</v>
      </c>
      <c r="H90" s="110">
        <v>57</v>
      </c>
      <c r="I90" s="137">
        <v>0</v>
      </c>
      <c r="J90" s="137">
        <v>0</v>
      </c>
      <c r="K90" s="137">
        <v>0</v>
      </c>
      <c r="L90" s="137">
        <v>0</v>
      </c>
    </row>
    <row r="91" spans="1:12" hidden="1">
      <c r="A91" s="130">
        <v>2</v>
      </c>
      <c r="B91" s="130">
        <v>4</v>
      </c>
      <c r="C91" s="130">
        <v>1</v>
      </c>
      <c r="D91" s="131">
        <v>1</v>
      </c>
      <c r="E91" s="131">
        <v>1</v>
      </c>
      <c r="F91" s="165">
        <v>2</v>
      </c>
      <c r="G91" s="132" t="s">
        <v>75</v>
      </c>
      <c r="H91" s="110">
        <v>58</v>
      </c>
      <c r="I91" s="137">
        <v>0</v>
      </c>
      <c r="J91" s="137">
        <v>0</v>
      </c>
      <c r="K91" s="137">
        <v>0</v>
      </c>
      <c r="L91" s="137">
        <v>0</v>
      </c>
    </row>
    <row r="92" spans="1:12" hidden="1">
      <c r="A92" s="130">
        <v>2</v>
      </c>
      <c r="B92" s="131">
        <v>4</v>
      </c>
      <c r="C92" s="130">
        <v>1</v>
      </c>
      <c r="D92" s="131">
        <v>1</v>
      </c>
      <c r="E92" s="131">
        <v>1</v>
      </c>
      <c r="F92" s="165">
        <v>3</v>
      </c>
      <c r="G92" s="132" t="s">
        <v>76</v>
      </c>
      <c r="H92" s="110">
        <v>59</v>
      </c>
      <c r="I92" s="137">
        <v>0</v>
      </c>
      <c r="J92" s="137">
        <v>0</v>
      </c>
      <c r="K92" s="137">
        <v>0</v>
      </c>
      <c r="L92" s="137">
        <v>0</v>
      </c>
    </row>
    <row r="93" spans="1:12" hidden="1">
      <c r="A93" s="115">
        <v>2</v>
      </c>
      <c r="B93" s="116">
        <v>5</v>
      </c>
      <c r="C93" s="115"/>
      <c r="D93" s="116"/>
      <c r="E93" s="116"/>
      <c r="F93" s="166"/>
      <c r="G93" s="117" t="s">
        <v>77</v>
      </c>
      <c r="H93" s="110">
        <v>60</v>
      </c>
      <c r="I93" s="119">
        <f>SUM(I94+I99+I104)</f>
        <v>0</v>
      </c>
      <c r="J93" s="160">
        <f>SUM(J94+J99+J104)</f>
        <v>0</v>
      </c>
      <c r="K93" s="120">
        <f>SUM(K94+K99+K104)</f>
        <v>0</v>
      </c>
      <c r="L93" s="120">
        <f>SUM(L94+L99+L104)</f>
        <v>0</v>
      </c>
    </row>
    <row r="94" spans="1:12" hidden="1">
      <c r="A94" s="125">
        <v>2</v>
      </c>
      <c r="B94" s="123">
        <v>5</v>
      </c>
      <c r="C94" s="125">
        <v>1</v>
      </c>
      <c r="D94" s="123"/>
      <c r="E94" s="123"/>
      <c r="F94" s="167"/>
      <c r="G94" s="124" t="s">
        <v>78</v>
      </c>
      <c r="H94" s="110">
        <v>61</v>
      </c>
      <c r="I94" s="140">
        <f t="shared" ref="I94:L95" si="5">I95</f>
        <v>0</v>
      </c>
      <c r="J94" s="162">
        <f t="shared" si="5"/>
        <v>0</v>
      </c>
      <c r="K94" s="141">
        <f t="shared" si="5"/>
        <v>0</v>
      </c>
      <c r="L94" s="141">
        <f t="shared" si="5"/>
        <v>0</v>
      </c>
    </row>
    <row r="95" spans="1:12" hidden="1">
      <c r="A95" s="130">
        <v>2</v>
      </c>
      <c r="B95" s="131">
        <v>5</v>
      </c>
      <c r="C95" s="130">
        <v>1</v>
      </c>
      <c r="D95" s="131">
        <v>1</v>
      </c>
      <c r="E95" s="131"/>
      <c r="F95" s="165"/>
      <c r="G95" s="132" t="s">
        <v>78</v>
      </c>
      <c r="H95" s="110">
        <v>62</v>
      </c>
      <c r="I95" s="119">
        <f t="shared" si="5"/>
        <v>0</v>
      </c>
      <c r="J95" s="160">
        <f t="shared" si="5"/>
        <v>0</v>
      </c>
      <c r="K95" s="120">
        <f t="shared" si="5"/>
        <v>0</v>
      </c>
      <c r="L95" s="120">
        <f t="shared" si="5"/>
        <v>0</v>
      </c>
    </row>
    <row r="96" spans="1:12" hidden="1">
      <c r="A96" s="130">
        <v>2</v>
      </c>
      <c r="B96" s="131">
        <v>5</v>
      </c>
      <c r="C96" s="130">
        <v>1</v>
      </c>
      <c r="D96" s="131">
        <v>1</v>
      </c>
      <c r="E96" s="131">
        <v>1</v>
      </c>
      <c r="F96" s="165"/>
      <c r="G96" s="132" t="s">
        <v>78</v>
      </c>
      <c r="H96" s="110">
        <v>63</v>
      </c>
      <c r="I96" s="119">
        <f>SUM(I97:I98)</f>
        <v>0</v>
      </c>
      <c r="J96" s="160">
        <f>SUM(J97:J98)</f>
        <v>0</v>
      </c>
      <c r="K96" s="120">
        <f>SUM(K97:K98)</f>
        <v>0</v>
      </c>
      <c r="L96" s="120">
        <f>SUM(L97:L98)</f>
        <v>0</v>
      </c>
    </row>
    <row r="97" spans="1:19" ht="25.5" hidden="1" customHeight="1">
      <c r="A97" s="130">
        <v>2</v>
      </c>
      <c r="B97" s="131">
        <v>5</v>
      </c>
      <c r="C97" s="130">
        <v>1</v>
      </c>
      <c r="D97" s="131">
        <v>1</v>
      </c>
      <c r="E97" s="131">
        <v>1</v>
      </c>
      <c r="F97" s="165">
        <v>1</v>
      </c>
      <c r="G97" s="132" t="s">
        <v>79</v>
      </c>
      <c r="H97" s="110">
        <v>64</v>
      </c>
      <c r="I97" s="137">
        <v>0</v>
      </c>
      <c r="J97" s="137">
        <v>0</v>
      </c>
      <c r="K97" s="137">
        <v>0</v>
      </c>
      <c r="L97" s="137">
        <v>0</v>
      </c>
    </row>
    <row r="98" spans="1:19" ht="25.5" hidden="1" customHeight="1">
      <c r="A98" s="130">
        <v>2</v>
      </c>
      <c r="B98" s="131">
        <v>5</v>
      </c>
      <c r="C98" s="130">
        <v>1</v>
      </c>
      <c r="D98" s="131">
        <v>1</v>
      </c>
      <c r="E98" s="131">
        <v>1</v>
      </c>
      <c r="F98" s="165">
        <v>2</v>
      </c>
      <c r="G98" s="132" t="s">
        <v>80</v>
      </c>
      <c r="H98" s="110">
        <v>65</v>
      </c>
      <c r="I98" s="137">
        <v>0</v>
      </c>
      <c r="J98" s="137">
        <v>0</v>
      </c>
      <c r="K98" s="137">
        <v>0</v>
      </c>
      <c r="L98" s="137">
        <v>0</v>
      </c>
    </row>
    <row r="99" spans="1:19" hidden="1">
      <c r="A99" s="130">
        <v>2</v>
      </c>
      <c r="B99" s="131">
        <v>5</v>
      </c>
      <c r="C99" s="130">
        <v>2</v>
      </c>
      <c r="D99" s="131"/>
      <c r="E99" s="131"/>
      <c r="F99" s="165"/>
      <c r="G99" s="132" t="s">
        <v>81</v>
      </c>
      <c r="H99" s="110">
        <v>66</v>
      </c>
      <c r="I99" s="119">
        <f t="shared" ref="I99:L100" si="6">I100</f>
        <v>0</v>
      </c>
      <c r="J99" s="160">
        <f t="shared" si="6"/>
        <v>0</v>
      </c>
      <c r="K99" s="120">
        <f t="shared" si="6"/>
        <v>0</v>
      </c>
      <c r="L99" s="119">
        <f t="shared" si="6"/>
        <v>0</v>
      </c>
    </row>
    <row r="100" spans="1:19" hidden="1">
      <c r="A100" s="134">
        <v>2</v>
      </c>
      <c r="B100" s="130">
        <v>5</v>
      </c>
      <c r="C100" s="131">
        <v>2</v>
      </c>
      <c r="D100" s="132">
        <v>1</v>
      </c>
      <c r="E100" s="130"/>
      <c r="F100" s="165"/>
      <c r="G100" s="132" t="s">
        <v>81</v>
      </c>
      <c r="H100" s="110">
        <v>67</v>
      </c>
      <c r="I100" s="119">
        <f t="shared" si="6"/>
        <v>0</v>
      </c>
      <c r="J100" s="160">
        <f t="shared" si="6"/>
        <v>0</v>
      </c>
      <c r="K100" s="120">
        <f t="shared" si="6"/>
        <v>0</v>
      </c>
      <c r="L100" s="119">
        <f t="shared" si="6"/>
        <v>0</v>
      </c>
    </row>
    <row r="101" spans="1:19" hidden="1">
      <c r="A101" s="134">
        <v>2</v>
      </c>
      <c r="B101" s="130">
        <v>5</v>
      </c>
      <c r="C101" s="131">
        <v>2</v>
      </c>
      <c r="D101" s="132">
        <v>1</v>
      </c>
      <c r="E101" s="130">
        <v>1</v>
      </c>
      <c r="F101" s="165"/>
      <c r="G101" s="132" t="s">
        <v>81</v>
      </c>
      <c r="H101" s="110">
        <v>68</v>
      </c>
      <c r="I101" s="119">
        <f>SUM(I102:I103)</f>
        <v>0</v>
      </c>
      <c r="J101" s="160">
        <f>SUM(J102:J103)</f>
        <v>0</v>
      </c>
      <c r="K101" s="120">
        <f>SUM(K102:K103)</f>
        <v>0</v>
      </c>
      <c r="L101" s="119">
        <f>SUM(L102:L103)</f>
        <v>0</v>
      </c>
    </row>
    <row r="102" spans="1:19" ht="25.5" hidden="1" customHeight="1">
      <c r="A102" s="134">
        <v>2</v>
      </c>
      <c r="B102" s="130">
        <v>5</v>
      </c>
      <c r="C102" s="131">
        <v>2</v>
      </c>
      <c r="D102" s="132">
        <v>1</v>
      </c>
      <c r="E102" s="130">
        <v>1</v>
      </c>
      <c r="F102" s="165">
        <v>1</v>
      </c>
      <c r="G102" s="132" t="s">
        <v>82</v>
      </c>
      <c r="H102" s="110">
        <v>69</v>
      </c>
      <c r="I102" s="137">
        <v>0</v>
      </c>
      <c r="J102" s="137">
        <v>0</v>
      </c>
      <c r="K102" s="137">
        <v>0</v>
      </c>
      <c r="L102" s="137">
        <v>0</v>
      </c>
    </row>
    <row r="103" spans="1:19" ht="25.5" hidden="1" customHeight="1">
      <c r="A103" s="134">
        <v>2</v>
      </c>
      <c r="B103" s="130">
        <v>5</v>
      </c>
      <c r="C103" s="131">
        <v>2</v>
      </c>
      <c r="D103" s="132">
        <v>1</v>
      </c>
      <c r="E103" s="130">
        <v>1</v>
      </c>
      <c r="F103" s="165">
        <v>2</v>
      </c>
      <c r="G103" s="132" t="s">
        <v>83</v>
      </c>
      <c r="H103" s="110">
        <v>70</v>
      </c>
      <c r="I103" s="137">
        <v>0</v>
      </c>
      <c r="J103" s="137">
        <v>0</v>
      </c>
      <c r="K103" s="137">
        <v>0</v>
      </c>
      <c r="L103" s="137">
        <v>0</v>
      </c>
    </row>
    <row r="104" spans="1:19" ht="25.5" hidden="1" customHeight="1">
      <c r="A104" s="134">
        <v>2</v>
      </c>
      <c r="B104" s="130">
        <v>5</v>
      </c>
      <c r="C104" s="131">
        <v>3</v>
      </c>
      <c r="D104" s="132"/>
      <c r="E104" s="130"/>
      <c r="F104" s="165"/>
      <c r="G104" s="132" t="s">
        <v>84</v>
      </c>
      <c r="H104" s="110">
        <v>71</v>
      </c>
      <c r="I104" s="119">
        <f>I105+I109</f>
        <v>0</v>
      </c>
      <c r="J104" s="119">
        <f>J105+J109</f>
        <v>0</v>
      </c>
      <c r="K104" s="119">
        <f>K105+K109</f>
        <v>0</v>
      </c>
      <c r="L104" s="119">
        <f>L105+L109</f>
        <v>0</v>
      </c>
    </row>
    <row r="105" spans="1:19" ht="25.5" hidden="1" customHeight="1">
      <c r="A105" s="134">
        <v>2</v>
      </c>
      <c r="B105" s="130">
        <v>5</v>
      </c>
      <c r="C105" s="131">
        <v>3</v>
      </c>
      <c r="D105" s="132">
        <v>1</v>
      </c>
      <c r="E105" s="130"/>
      <c r="F105" s="165"/>
      <c r="G105" s="132" t="s">
        <v>85</v>
      </c>
      <c r="H105" s="110">
        <v>72</v>
      </c>
      <c r="I105" s="119">
        <f>I106</f>
        <v>0</v>
      </c>
      <c r="J105" s="160">
        <f>J106</f>
        <v>0</v>
      </c>
      <c r="K105" s="120">
        <f>K106</f>
        <v>0</v>
      </c>
      <c r="L105" s="119">
        <f>L106</f>
        <v>0</v>
      </c>
    </row>
    <row r="106" spans="1:19" ht="25.5" hidden="1" customHeight="1">
      <c r="A106" s="142">
        <v>2</v>
      </c>
      <c r="B106" s="143">
        <v>5</v>
      </c>
      <c r="C106" s="144">
        <v>3</v>
      </c>
      <c r="D106" s="145">
        <v>1</v>
      </c>
      <c r="E106" s="143">
        <v>1</v>
      </c>
      <c r="F106" s="168"/>
      <c r="G106" s="145" t="s">
        <v>85</v>
      </c>
      <c r="H106" s="110">
        <v>73</v>
      </c>
      <c r="I106" s="129">
        <f>SUM(I107:I108)</f>
        <v>0</v>
      </c>
      <c r="J106" s="163">
        <f>SUM(J107:J108)</f>
        <v>0</v>
      </c>
      <c r="K106" s="128">
        <f>SUM(K107:K108)</f>
        <v>0</v>
      </c>
      <c r="L106" s="129">
        <f>SUM(L107:L108)</f>
        <v>0</v>
      </c>
    </row>
    <row r="107" spans="1:19" ht="25.5" hidden="1" customHeight="1">
      <c r="A107" s="134">
        <v>2</v>
      </c>
      <c r="B107" s="130">
        <v>5</v>
      </c>
      <c r="C107" s="131">
        <v>3</v>
      </c>
      <c r="D107" s="132">
        <v>1</v>
      </c>
      <c r="E107" s="130">
        <v>1</v>
      </c>
      <c r="F107" s="165">
        <v>1</v>
      </c>
      <c r="G107" s="132" t="s">
        <v>85</v>
      </c>
      <c r="H107" s="110">
        <v>74</v>
      </c>
      <c r="I107" s="137">
        <v>0</v>
      </c>
      <c r="J107" s="137">
        <v>0</v>
      </c>
      <c r="K107" s="137">
        <v>0</v>
      </c>
      <c r="L107" s="137">
        <v>0</v>
      </c>
    </row>
    <row r="108" spans="1:19" ht="25.5" hidden="1" customHeight="1">
      <c r="A108" s="142">
        <v>2</v>
      </c>
      <c r="B108" s="143">
        <v>5</v>
      </c>
      <c r="C108" s="144">
        <v>3</v>
      </c>
      <c r="D108" s="145">
        <v>1</v>
      </c>
      <c r="E108" s="143">
        <v>1</v>
      </c>
      <c r="F108" s="168">
        <v>2</v>
      </c>
      <c r="G108" s="145" t="s">
        <v>86</v>
      </c>
      <c r="H108" s="110">
        <v>75</v>
      </c>
      <c r="I108" s="137">
        <v>0</v>
      </c>
      <c r="J108" s="137">
        <v>0</v>
      </c>
      <c r="K108" s="137">
        <v>0</v>
      </c>
      <c r="L108" s="137">
        <v>0</v>
      </c>
      <c r="S108" s="169"/>
    </row>
    <row r="109" spans="1:19" ht="25.5" hidden="1" customHeight="1">
      <c r="A109" s="142">
        <v>2</v>
      </c>
      <c r="B109" s="143">
        <v>5</v>
      </c>
      <c r="C109" s="144">
        <v>3</v>
      </c>
      <c r="D109" s="145">
        <v>2</v>
      </c>
      <c r="E109" s="143"/>
      <c r="F109" s="168"/>
      <c r="G109" s="145" t="s">
        <v>87</v>
      </c>
      <c r="H109" s="110">
        <v>76</v>
      </c>
      <c r="I109" s="120">
        <f>I110</f>
        <v>0</v>
      </c>
      <c r="J109" s="119">
        <f>J110</f>
        <v>0</v>
      </c>
      <c r="K109" s="119">
        <f>K110</f>
        <v>0</v>
      </c>
      <c r="L109" s="119">
        <f>L110</f>
        <v>0</v>
      </c>
    </row>
    <row r="110" spans="1:19" ht="25.5" hidden="1" customHeight="1">
      <c r="A110" s="142">
        <v>2</v>
      </c>
      <c r="B110" s="143">
        <v>5</v>
      </c>
      <c r="C110" s="144">
        <v>3</v>
      </c>
      <c r="D110" s="145">
        <v>2</v>
      </c>
      <c r="E110" s="143">
        <v>1</v>
      </c>
      <c r="F110" s="168"/>
      <c r="G110" s="145" t="s">
        <v>87</v>
      </c>
      <c r="H110" s="110">
        <v>77</v>
      </c>
      <c r="I110" s="129">
        <f>SUM(I111:I112)</f>
        <v>0</v>
      </c>
      <c r="J110" s="129">
        <f>SUM(J111:J112)</f>
        <v>0</v>
      </c>
      <c r="K110" s="129">
        <f>SUM(K111:K112)</f>
        <v>0</v>
      </c>
      <c r="L110" s="129">
        <f>SUM(L111:L112)</f>
        <v>0</v>
      </c>
    </row>
    <row r="111" spans="1:19" ht="25.5" hidden="1" customHeight="1">
      <c r="A111" s="142">
        <v>2</v>
      </c>
      <c r="B111" s="143">
        <v>5</v>
      </c>
      <c r="C111" s="144">
        <v>3</v>
      </c>
      <c r="D111" s="145">
        <v>2</v>
      </c>
      <c r="E111" s="143">
        <v>1</v>
      </c>
      <c r="F111" s="168">
        <v>1</v>
      </c>
      <c r="G111" s="145" t="s">
        <v>87</v>
      </c>
      <c r="H111" s="110">
        <v>78</v>
      </c>
      <c r="I111" s="137">
        <v>0</v>
      </c>
      <c r="J111" s="137">
        <v>0</v>
      </c>
      <c r="K111" s="137">
        <v>0</v>
      </c>
      <c r="L111" s="137">
        <v>0</v>
      </c>
    </row>
    <row r="112" spans="1:19" hidden="1">
      <c r="A112" s="142">
        <v>2</v>
      </c>
      <c r="B112" s="143">
        <v>5</v>
      </c>
      <c r="C112" s="144">
        <v>3</v>
      </c>
      <c r="D112" s="145">
        <v>2</v>
      </c>
      <c r="E112" s="143">
        <v>1</v>
      </c>
      <c r="F112" s="168">
        <v>2</v>
      </c>
      <c r="G112" s="145" t="s">
        <v>88</v>
      </c>
      <c r="H112" s="110">
        <v>79</v>
      </c>
      <c r="I112" s="137">
        <v>0</v>
      </c>
      <c r="J112" s="137">
        <v>0</v>
      </c>
      <c r="K112" s="137">
        <v>0</v>
      </c>
      <c r="L112" s="137">
        <v>0</v>
      </c>
    </row>
    <row r="113" spans="1:12" hidden="1">
      <c r="A113" s="164">
        <v>2</v>
      </c>
      <c r="B113" s="115">
        <v>6</v>
      </c>
      <c r="C113" s="116"/>
      <c r="D113" s="117"/>
      <c r="E113" s="115"/>
      <c r="F113" s="166"/>
      <c r="G113" s="170" t="s">
        <v>89</v>
      </c>
      <c r="H113" s="110">
        <v>80</v>
      </c>
      <c r="I113" s="119">
        <f>SUM(I114+I119+I123+I127+I131+I135)</f>
        <v>0</v>
      </c>
      <c r="J113" s="119">
        <f>SUM(J114+J119+J123+J127+J131+J135)</f>
        <v>0</v>
      </c>
      <c r="K113" s="119">
        <f>SUM(K114+K119+K123+K127+K131+K135)</f>
        <v>0</v>
      </c>
      <c r="L113" s="119">
        <f>SUM(L114+L119+L123+L127+L131+L135)</f>
        <v>0</v>
      </c>
    </row>
    <row r="114" spans="1:12" hidden="1">
      <c r="A114" s="142">
        <v>2</v>
      </c>
      <c r="B114" s="143">
        <v>6</v>
      </c>
      <c r="C114" s="144">
        <v>1</v>
      </c>
      <c r="D114" s="145"/>
      <c r="E114" s="143"/>
      <c r="F114" s="168"/>
      <c r="G114" s="145" t="s">
        <v>90</v>
      </c>
      <c r="H114" s="110">
        <v>81</v>
      </c>
      <c r="I114" s="129">
        <f t="shared" ref="I114:L115" si="7">I115</f>
        <v>0</v>
      </c>
      <c r="J114" s="163">
        <f t="shared" si="7"/>
        <v>0</v>
      </c>
      <c r="K114" s="128">
        <f t="shared" si="7"/>
        <v>0</v>
      </c>
      <c r="L114" s="129">
        <f t="shared" si="7"/>
        <v>0</v>
      </c>
    </row>
    <row r="115" spans="1:12" hidden="1">
      <c r="A115" s="134">
        <v>2</v>
      </c>
      <c r="B115" s="130">
        <v>6</v>
      </c>
      <c r="C115" s="131">
        <v>1</v>
      </c>
      <c r="D115" s="132">
        <v>1</v>
      </c>
      <c r="E115" s="130"/>
      <c r="F115" s="165"/>
      <c r="G115" s="132" t="s">
        <v>90</v>
      </c>
      <c r="H115" s="110">
        <v>82</v>
      </c>
      <c r="I115" s="119">
        <f t="shared" si="7"/>
        <v>0</v>
      </c>
      <c r="J115" s="160">
        <f t="shared" si="7"/>
        <v>0</v>
      </c>
      <c r="K115" s="120">
        <f t="shared" si="7"/>
        <v>0</v>
      </c>
      <c r="L115" s="119">
        <f t="shared" si="7"/>
        <v>0</v>
      </c>
    </row>
    <row r="116" spans="1:12" hidden="1">
      <c r="A116" s="134">
        <v>2</v>
      </c>
      <c r="B116" s="130">
        <v>6</v>
      </c>
      <c r="C116" s="131">
        <v>1</v>
      </c>
      <c r="D116" s="132">
        <v>1</v>
      </c>
      <c r="E116" s="130">
        <v>1</v>
      </c>
      <c r="F116" s="165"/>
      <c r="G116" s="132" t="s">
        <v>90</v>
      </c>
      <c r="H116" s="110">
        <v>83</v>
      </c>
      <c r="I116" s="119">
        <f>SUM(I117:I118)</f>
        <v>0</v>
      </c>
      <c r="J116" s="160">
        <f>SUM(J117:J118)</f>
        <v>0</v>
      </c>
      <c r="K116" s="120">
        <f>SUM(K117:K118)</f>
        <v>0</v>
      </c>
      <c r="L116" s="119">
        <f>SUM(L117:L118)</f>
        <v>0</v>
      </c>
    </row>
    <row r="117" spans="1:12" hidden="1">
      <c r="A117" s="134">
        <v>2</v>
      </c>
      <c r="B117" s="130">
        <v>6</v>
      </c>
      <c r="C117" s="131">
        <v>1</v>
      </c>
      <c r="D117" s="132">
        <v>1</v>
      </c>
      <c r="E117" s="130">
        <v>1</v>
      </c>
      <c r="F117" s="165">
        <v>1</v>
      </c>
      <c r="G117" s="132" t="s">
        <v>91</v>
      </c>
      <c r="H117" s="110">
        <v>84</v>
      </c>
      <c r="I117" s="137">
        <v>0</v>
      </c>
      <c r="J117" s="137">
        <v>0</v>
      </c>
      <c r="K117" s="137">
        <v>0</v>
      </c>
      <c r="L117" s="137">
        <v>0</v>
      </c>
    </row>
    <row r="118" spans="1:12" hidden="1">
      <c r="A118" s="150">
        <v>2</v>
      </c>
      <c r="B118" s="125">
        <v>6</v>
      </c>
      <c r="C118" s="123">
        <v>1</v>
      </c>
      <c r="D118" s="124">
        <v>1</v>
      </c>
      <c r="E118" s="125">
        <v>1</v>
      </c>
      <c r="F118" s="167">
        <v>2</v>
      </c>
      <c r="G118" s="124" t="s">
        <v>92</v>
      </c>
      <c r="H118" s="110">
        <v>85</v>
      </c>
      <c r="I118" s="135">
        <v>0</v>
      </c>
      <c r="J118" s="135">
        <v>0</v>
      </c>
      <c r="K118" s="135">
        <v>0</v>
      </c>
      <c r="L118" s="135">
        <v>0</v>
      </c>
    </row>
    <row r="119" spans="1:12" ht="25.5" hidden="1" customHeight="1">
      <c r="A119" s="134">
        <v>2</v>
      </c>
      <c r="B119" s="130">
        <v>6</v>
      </c>
      <c r="C119" s="131">
        <v>2</v>
      </c>
      <c r="D119" s="132"/>
      <c r="E119" s="130"/>
      <c r="F119" s="165"/>
      <c r="G119" s="132" t="s">
        <v>93</v>
      </c>
      <c r="H119" s="110">
        <v>86</v>
      </c>
      <c r="I119" s="119">
        <f t="shared" ref="I119:L121" si="8">I120</f>
        <v>0</v>
      </c>
      <c r="J119" s="160">
        <f t="shared" si="8"/>
        <v>0</v>
      </c>
      <c r="K119" s="120">
        <f t="shared" si="8"/>
        <v>0</v>
      </c>
      <c r="L119" s="119">
        <f t="shared" si="8"/>
        <v>0</v>
      </c>
    </row>
    <row r="120" spans="1:12" ht="25.5" hidden="1" customHeight="1">
      <c r="A120" s="134">
        <v>2</v>
      </c>
      <c r="B120" s="130">
        <v>6</v>
      </c>
      <c r="C120" s="131">
        <v>2</v>
      </c>
      <c r="D120" s="132">
        <v>1</v>
      </c>
      <c r="E120" s="130"/>
      <c r="F120" s="165"/>
      <c r="G120" s="132" t="s">
        <v>93</v>
      </c>
      <c r="H120" s="110">
        <v>87</v>
      </c>
      <c r="I120" s="119">
        <f t="shared" si="8"/>
        <v>0</v>
      </c>
      <c r="J120" s="160">
        <f t="shared" si="8"/>
        <v>0</v>
      </c>
      <c r="K120" s="120">
        <f t="shared" si="8"/>
        <v>0</v>
      </c>
      <c r="L120" s="119">
        <f t="shared" si="8"/>
        <v>0</v>
      </c>
    </row>
    <row r="121" spans="1:12" ht="25.5" hidden="1" customHeight="1">
      <c r="A121" s="134">
        <v>2</v>
      </c>
      <c r="B121" s="130">
        <v>6</v>
      </c>
      <c r="C121" s="131">
        <v>2</v>
      </c>
      <c r="D121" s="132">
        <v>1</v>
      </c>
      <c r="E121" s="130">
        <v>1</v>
      </c>
      <c r="F121" s="165"/>
      <c r="G121" s="132" t="s">
        <v>93</v>
      </c>
      <c r="H121" s="110">
        <v>88</v>
      </c>
      <c r="I121" s="171">
        <f t="shared" si="8"/>
        <v>0</v>
      </c>
      <c r="J121" s="172">
        <f t="shared" si="8"/>
        <v>0</v>
      </c>
      <c r="K121" s="173">
        <f t="shared" si="8"/>
        <v>0</v>
      </c>
      <c r="L121" s="171">
        <f t="shared" si="8"/>
        <v>0</v>
      </c>
    </row>
    <row r="122" spans="1:12" ht="25.5" hidden="1" customHeight="1">
      <c r="A122" s="134">
        <v>2</v>
      </c>
      <c r="B122" s="130">
        <v>6</v>
      </c>
      <c r="C122" s="131">
        <v>2</v>
      </c>
      <c r="D122" s="132">
        <v>1</v>
      </c>
      <c r="E122" s="130">
        <v>1</v>
      </c>
      <c r="F122" s="165">
        <v>1</v>
      </c>
      <c r="G122" s="132" t="s">
        <v>93</v>
      </c>
      <c r="H122" s="110">
        <v>89</v>
      </c>
      <c r="I122" s="137">
        <v>0</v>
      </c>
      <c r="J122" s="137">
        <v>0</v>
      </c>
      <c r="K122" s="137">
        <v>0</v>
      </c>
      <c r="L122" s="137">
        <v>0</v>
      </c>
    </row>
    <row r="123" spans="1:12" ht="25.5" hidden="1" customHeight="1">
      <c r="A123" s="150">
        <v>2</v>
      </c>
      <c r="B123" s="125">
        <v>6</v>
      </c>
      <c r="C123" s="123">
        <v>3</v>
      </c>
      <c r="D123" s="124"/>
      <c r="E123" s="125"/>
      <c r="F123" s="167"/>
      <c r="G123" s="124" t="s">
        <v>94</v>
      </c>
      <c r="H123" s="110">
        <v>90</v>
      </c>
      <c r="I123" s="140">
        <f t="shared" ref="I123:L125" si="9">I124</f>
        <v>0</v>
      </c>
      <c r="J123" s="162">
        <f t="shared" si="9"/>
        <v>0</v>
      </c>
      <c r="K123" s="141">
        <f t="shared" si="9"/>
        <v>0</v>
      </c>
      <c r="L123" s="140">
        <f t="shared" si="9"/>
        <v>0</v>
      </c>
    </row>
    <row r="124" spans="1:12" ht="25.5" hidden="1" customHeight="1">
      <c r="A124" s="134">
        <v>2</v>
      </c>
      <c r="B124" s="130">
        <v>6</v>
      </c>
      <c r="C124" s="131">
        <v>3</v>
      </c>
      <c r="D124" s="132">
        <v>1</v>
      </c>
      <c r="E124" s="130"/>
      <c r="F124" s="165"/>
      <c r="G124" s="132" t="s">
        <v>94</v>
      </c>
      <c r="H124" s="110">
        <v>91</v>
      </c>
      <c r="I124" s="119">
        <f t="shared" si="9"/>
        <v>0</v>
      </c>
      <c r="J124" s="160">
        <f t="shared" si="9"/>
        <v>0</v>
      </c>
      <c r="K124" s="120">
        <f t="shared" si="9"/>
        <v>0</v>
      </c>
      <c r="L124" s="119">
        <f t="shared" si="9"/>
        <v>0</v>
      </c>
    </row>
    <row r="125" spans="1:12" ht="25.5" hidden="1" customHeight="1">
      <c r="A125" s="134">
        <v>2</v>
      </c>
      <c r="B125" s="130">
        <v>6</v>
      </c>
      <c r="C125" s="131">
        <v>3</v>
      </c>
      <c r="D125" s="132">
        <v>1</v>
      </c>
      <c r="E125" s="130">
        <v>1</v>
      </c>
      <c r="F125" s="165"/>
      <c r="G125" s="132" t="s">
        <v>94</v>
      </c>
      <c r="H125" s="110">
        <v>92</v>
      </c>
      <c r="I125" s="119">
        <f t="shared" si="9"/>
        <v>0</v>
      </c>
      <c r="J125" s="160">
        <f t="shared" si="9"/>
        <v>0</v>
      </c>
      <c r="K125" s="120">
        <f t="shared" si="9"/>
        <v>0</v>
      </c>
      <c r="L125" s="119">
        <f t="shared" si="9"/>
        <v>0</v>
      </c>
    </row>
    <row r="126" spans="1:12" ht="25.5" hidden="1" customHeight="1">
      <c r="A126" s="134">
        <v>2</v>
      </c>
      <c r="B126" s="130">
        <v>6</v>
      </c>
      <c r="C126" s="131">
        <v>3</v>
      </c>
      <c r="D126" s="132">
        <v>1</v>
      </c>
      <c r="E126" s="130">
        <v>1</v>
      </c>
      <c r="F126" s="165">
        <v>1</v>
      </c>
      <c r="G126" s="132" t="s">
        <v>94</v>
      </c>
      <c r="H126" s="110">
        <v>93</v>
      </c>
      <c r="I126" s="137">
        <v>0</v>
      </c>
      <c r="J126" s="137">
        <v>0</v>
      </c>
      <c r="K126" s="137">
        <v>0</v>
      </c>
      <c r="L126" s="137">
        <v>0</v>
      </c>
    </row>
    <row r="127" spans="1:12" ht="25.5" hidden="1" customHeight="1">
      <c r="A127" s="150">
        <v>2</v>
      </c>
      <c r="B127" s="125">
        <v>6</v>
      </c>
      <c r="C127" s="123">
        <v>4</v>
      </c>
      <c r="D127" s="124"/>
      <c r="E127" s="125"/>
      <c r="F127" s="167"/>
      <c r="G127" s="124" t="s">
        <v>95</v>
      </c>
      <c r="H127" s="110">
        <v>94</v>
      </c>
      <c r="I127" s="140">
        <f t="shared" ref="I127:L129" si="10">I128</f>
        <v>0</v>
      </c>
      <c r="J127" s="162">
        <f t="shared" si="10"/>
        <v>0</v>
      </c>
      <c r="K127" s="141">
        <f t="shared" si="10"/>
        <v>0</v>
      </c>
      <c r="L127" s="140">
        <f t="shared" si="10"/>
        <v>0</v>
      </c>
    </row>
    <row r="128" spans="1:12" ht="25.5" hidden="1" customHeight="1">
      <c r="A128" s="134">
        <v>2</v>
      </c>
      <c r="B128" s="130">
        <v>6</v>
      </c>
      <c r="C128" s="131">
        <v>4</v>
      </c>
      <c r="D128" s="132">
        <v>1</v>
      </c>
      <c r="E128" s="130"/>
      <c r="F128" s="165"/>
      <c r="G128" s="132" t="s">
        <v>95</v>
      </c>
      <c r="H128" s="110">
        <v>95</v>
      </c>
      <c r="I128" s="119">
        <f t="shared" si="10"/>
        <v>0</v>
      </c>
      <c r="J128" s="160">
        <f t="shared" si="10"/>
        <v>0</v>
      </c>
      <c r="K128" s="120">
        <f t="shared" si="10"/>
        <v>0</v>
      </c>
      <c r="L128" s="119">
        <f t="shared" si="10"/>
        <v>0</v>
      </c>
    </row>
    <row r="129" spans="1:12" ht="25.5" hidden="1" customHeight="1">
      <c r="A129" s="134">
        <v>2</v>
      </c>
      <c r="B129" s="130">
        <v>6</v>
      </c>
      <c r="C129" s="131">
        <v>4</v>
      </c>
      <c r="D129" s="132">
        <v>1</v>
      </c>
      <c r="E129" s="130">
        <v>1</v>
      </c>
      <c r="F129" s="165"/>
      <c r="G129" s="132" t="s">
        <v>95</v>
      </c>
      <c r="H129" s="110">
        <v>96</v>
      </c>
      <c r="I129" s="119">
        <f t="shared" si="10"/>
        <v>0</v>
      </c>
      <c r="J129" s="160">
        <f t="shared" si="10"/>
        <v>0</v>
      </c>
      <c r="K129" s="120">
        <f t="shared" si="10"/>
        <v>0</v>
      </c>
      <c r="L129" s="119">
        <f t="shared" si="10"/>
        <v>0</v>
      </c>
    </row>
    <row r="130" spans="1:12" ht="25.5" hidden="1" customHeight="1">
      <c r="A130" s="134">
        <v>2</v>
      </c>
      <c r="B130" s="130">
        <v>6</v>
      </c>
      <c r="C130" s="131">
        <v>4</v>
      </c>
      <c r="D130" s="132">
        <v>1</v>
      </c>
      <c r="E130" s="130">
        <v>1</v>
      </c>
      <c r="F130" s="165">
        <v>1</v>
      </c>
      <c r="G130" s="132" t="s">
        <v>95</v>
      </c>
      <c r="H130" s="110">
        <v>97</v>
      </c>
      <c r="I130" s="137">
        <v>0</v>
      </c>
      <c r="J130" s="137">
        <v>0</v>
      </c>
      <c r="K130" s="137">
        <v>0</v>
      </c>
      <c r="L130" s="137">
        <v>0</v>
      </c>
    </row>
    <row r="131" spans="1:12" ht="25.5" hidden="1" customHeight="1">
      <c r="A131" s="142">
        <v>2</v>
      </c>
      <c r="B131" s="151">
        <v>6</v>
      </c>
      <c r="C131" s="152">
        <v>5</v>
      </c>
      <c r="D131" s="154"/>
      <c r="E131" s="151"/>
      <c r="F131" s="174"/>
      <c r="G131" s="154" t="s">
        <v>96</v>
      </c>
      <c r="H131" s="110">
        <v>98</v>
      </c>
      <c r="I131" s="147">
        <f t="shared" ref="I131:L133" si="11">I132</f>
        <v>0</v>
      </c>
      <c r="J131" s="175">
        <f t="shared" si="11"/>
        <v>0</v>
      </c>
      <c r="K131" s="148">
        <f t="shared" si="11"/>
        <v>0</v>
      </c>
      <c r="L131" s="147">
        <f t="shared" si="11"/>
        <v>0</v>
      </c>
    </row>
    <row r="132" spans="1:12" ht="25.5" hidden="1" customHeight="1">
      <c r="A132" s="134">
        <v>2</v>
      </c>
      <c r="B132" s="130">
        <v>6</v>
      </c>
      <c r="C132" s="131">
        <v>5</v>
      </c>
      <c r="D132" s="132">
        <v>1</v>
      </c>
      <c r="E132" s="130"/>
      <c r="F132" s="165"/>
      <c r="G132" s="154" t="s">
        <v>96</v>
      </c>
      <c r="H132" s="110">
        <v>99</v>
      </c>
      <c r="I132" s="119">
        <f t="shared" si="11"/>
        <v>0</v>
      </c>
      <c r="J132" s="160">
        <f t="shared" si="11"/>
        <v>0</v>
      </c>
      <c r="K132" s="120">
        <f t="shared" si="11"/>
        <v>0</v>
      </c>
      <c r="L132" s="119">
        <f t="shared" si="11"/>
        <v>0</v>
      </c>
    </row>
    <row r="133" spans="1:12" ht="25.5" hidden="1" customHeight="1">
      <c r="A133" s="134">
        <v>2</v>
      </c>
      <c r="B133" s="130">
        <v>6</v>
      </c>
      <c r="C133" s="131">
        <v>5</v>
      </c>
      <c r="D133" s="132">
        <v>1</v>
      </c>
      <c r="E133" s="130">
        <v>1</v>
      </c>
      <c r="F133" s="165"/>
      <c r="G133" s="154" t="s">
        <v>96</v>
      </c>
      <c r="H133" s="110">
        <v>100</v>
      </c>
      <c r="I133" s="119">
        <f t="shared" si="11"/>
        <v>0</v>
      </c>
      <c r="J133" s="160">
        <f t="shared" si="11"/>
        <v>0</v>
      </c>
      <c r="K133" s="120">
        <f t="shared" si="11"/>
        <v>0</v>
      </c>
      <c r="L133" s="119">
        <f t="shared" si="11"/>
        <v>0</v>
      </c>
    </row>
    <row r="134" spans="1:12" ht="25.5" hidden="1" customHeight="1">
      <c r="A134" s="130">
        <v>2</v>
      </c>
      <c r="B134" s="131">
        <v>6</v>
      </c>
      <c r="C134" s="130">
        <v>5</v>
      </c>
      <c r="D134" s="130">
        <v>1</v>
      </c>
      <c r="E134" s="132">
        <v>1</v>
      </c>
      <c r="F134" s="165">
        <v>1</v>
      </c>
      <c r="G134" s="130" t="s">
        <v>97</v>
      </c>
      <c r="H134" s="110">
        <v>101</v>
      </c>
      <c r="I134" s="137">
        <v>0</v>
      </c>
      <c r="J134" s="137">
        <v>0</v>
      </c>
      <c r="K134" s="137">
        <v>0</v>
      </c>
      <c r="L134" s="137">
        <v>0</v>
      </c>
    </row>
    <row r="135" spans="1:12" ht="26.25" hidden="1" customHeight="1">
      <c r="A135" s="134">
        <v>2</v>
      </c>
      <c r="B135" s="131">
        <v>6</v>
      </c>
      <c r="C135" s="130">
        <v>6</v>
      </c>
      <c r="D135" s="131"/>
      <c r="E135" s="132"/>
      <c r="F135" s="133"/>
      <c r="G135" s="176" t="s">
        <v>98</v>
      </c>
      <c r="H135" s="110">
        <v>102</v>
      </c>
      <c r="I135" s="120">
        <f t="shared" ref="I135:L137" si="12">I136</f>
        <v>0</v>
      </c>
      <c r="J135" s="119">
        <f t="shared" si="12"/>
        <v>0</v>
      </c>
      <c r="K135" s="119">
        <f t="shared" si="12"/>
        <v>0</v>
      </c>
      <c r="L135" s="119">
        <f t="shared" si="12"/>
        <v>0</v>
      </c>
    </row>
    <row r="136" spans="1:12" ht="26.25" hidden="1" customHeight="1">
      <c r="A136" s="134">
        <v>2</v>
      </c>
      <c r="B136" s="131">
        <v>6</v>
      </c>
      <c r="C136" s="130">
        <v>6</v>
      </c>
      <c r="D136" s="131">
        <v>1</v>
      </c>
      <c r="E136" s="132"/>
      <c r="F136" s="133"/>
      <c r="G136" s="176" t="s">
        <v>98</v>
      </c>
      <c r="H136" s="177">
        <v>103</v>
      </c>
      <c r="I136" s="119">
        <f t="shared" si="12"/>
        <v>0</v>
      </c>
      <c r="J136" s="119">
        <f t="shared" si="12"/>
        <v>0</v>
      </c>
      <c r="K136" s="119">
        <f t="shared" si="12"/>
        <v>0</v>
      </c>
      <c r="L136" s="119">
        <f t="shared" si="12"/>
        <v>0</v>
      </c>
    </row>
    <row r="137" spans="1:12" ht="26.25" hidden="1" customHeight="1">
      <c r="A137" s="134">
        <v>2</v>
      </c>
      <c r="B137" s="131">
        <v>6</v>
      </c>
      <c r="C137" s="130">
        <v>6</v>
      </c>
      <c r="D137" s="131">
        <v>1</v>
      </c>
      <c r="E137" s="132">
        <v>1</v>
      </c>
      <c r="F137" s="133"/>
      <c r="G137" s="176" t="s">
        <v>98</v>
      </c>
      <c r="H137" s="177">
        <v>104</v>
      </c>
      <c r="I137" s="119">
        <f t="shared" si="12"/>
        <v>0</v>
      </c>
      <c r="J137" s="119">
        <f t="shared" si="12"/>
        <v>0</v>
      </c>
      <c r="K137" s="119">
        <f t="shared" si="12"/>
        <v>0</v>
      </c>
      <c r="L137" s="119">
        <f t="shared" si="12"/>
        <v>0</v>
      </c>
    </row>
    <row r="138" spans="1:12" ht="26.25" hidden="1" customHeight="1">
      <c r="A138" s="134">
        <v>2</v>
      </c>
      <c r="B138" s="131">
        <v>6</v>
      </c>
      <c r="C138" s="130">
        <v>6</v>
      </c>
      <c r="D138" s="131">
        <v>1</v>
      </c>
      <c r="E138" s="132">
        <v>1</v>
      </c>
      <c r="F138" s="133">
        <v>1</v>
      </c>
      <c r="G138" s="91" t="s">
        <v>98</v>
      </c>
      <c r="H138" s="177">
        <v>105</v>
      </c>
      <c r="I138" s="137">
        <v>0</v>
      </c>
      <c r="J138" s="178">
        <v>0</v>
      </c>
      <c r="K138" s="137">
        <v>0</v>
      </c>
      <c r="L138" s="137">
        <v>0</v>
      </c>
    </row>
    <row r="139" spans="1:12" hidden="1">
      <c r="A139" s="164">
        <v>2</v>
      </c>
      <c r="B139" s="115">
        <v>7</v>
      </c>
      <c r="C139" s="115"/>
      <c r="D139" s="116"/>
      <c r="E139" s="116"/>
      <c r="F139" s="118"/>
      <c r="G139" s="117" t="s">
        <v>99</v>
      </c>
      <c r="H139" s="177">
        <v>106</v>
      </c>
      <c r="I139" s="120">
        <f>SUM(I140+I145+I153)</f>
        <v>0</v>
      </c>
      <c r="J139" s="160">
        <f>SUM(J140+J145+J153)</f>
        <v>0</v>
      </c>
      <c r="K139" s="120">
        <f>SUM(K140+K145+K153)</f>
        <v>0</v>
      </c>
      <c r="L139" s="119">
        <f>SUM(L140+L145+L153)</f>
        <v>0</v>
      </c>
    </row>
    <row r="140" spans="1:12" hidden="1">
      <c r="A140" s="134">
        <v>2</v>
      </c>
      <c r="B140" s="130">
        <v>7</v>
      </c>
      <c r="C140" s="130">
        <v>1</v>
      </c>
      <c r="D140" s="131"/>
      <c r="E140" s="131"/>
      <c r="F140" s="133"/>
      <c r="G140" s="132" t="s">
        <v>100</v>
      </c>
      <c r="H140" s="177">
        <v>107</v>
      </c>
      <c r="I140" s="120">
        <f t="shared" ref="I140:L141" si="13">I141</f>
        <v>0</v>
      </c>
      <c r="J140" s="160">
        <f t="shared" si="13"/>
        <v>0</v>
      </c>
      <c r="K140" s="120">
        <f t="shared" si="13"/>
        <v>0</v>
      </c>
      <c r="L140" s="119">
        <f t="shared" si="13"/>
        <v>0</v>
      </c>
    </row>
    <row r="141" spans="1:12" hidden="1">
      <c r="A141" s="134">
        <v>2</v>
      </c>
      <c r="B141" s="130">
        <v>7</v>
      </c>
      <c r="C141" s="130">
        <v>1</v>
      </c>
      <c r="D141" s="131">
        <v>1</v>
      </c>
      <c r="E141" s="131"/>
      <c r="F141" s="133"/>
      <c r="G141" s="132" t="s">
        <v>100</v>
      </c>
      <c r="H141" s="177">
        <v>108</v>
      </c>
      <c r="I141" s="120">
        <f t="shared" si="13"/>
        <v>0</v>
      </c>
      <c r="J141" s="160">
        <f t="shared" si="13"/>
        <v>0</v>
      </c>
      <c r="K141" s="120">
        <f t="shared" si="13"/>
        <v>0</v>
      </c>
      <c r="L141" s="119">
        <f t="shared" si="13"/>
        <v>0</v>
      </c>
    </row>
    <row r="142" spans="1:12" hidden="1">
      <c r="A142" s="134">
        <v>2</v>
      </c>
      <c r="B142" s="130">
        <v>7</v>
      </c>
      <c r="C142" s="130">
        <v>1</v>
      </c>
      <c r="D142" s="131">
        <v>1</v>
      </c>
      <c r="E142" s="131">
        <v>1</v>
      </c>
      <c r="F142" s="133"/>
      <c r="G142" s="132" t="s">
        <v>100</v>
      </c>
      <c r="H142" s="177">
        <v>109</v>
      </c>
      <c r="I142" s="120">
        <f>SUM(I143:I144)</f>
        <v>0</v>
      </c>
      <c r="J142" s="160">
        <f>SUM(J143:J144)</f>
        <v>0</v>
      </c>
      <c r="K142" s="120">
        <f>SUM(K143:K144)</f>
        <v>0</v>
      </c>
      <c r="L142" s="119">
        <f>SUM(L143:L144)</f>
        <v>0</v>
      </c>
    </row>
    <row r="143" spans="1:12" hidden="1">
      <c r="A143" s="150">
        <v>2</v>
      </c>
      <c r="B143" s="125">
        <v>7</v>
      </c>
      <c r="C143" s="150">
        <v>1</v>
      </c>
      <c r="D143" s="130">
        <v>1</v>
      </c>
      <c r="E143" s="123">
        <v>1</v>
      </c>
      <c r="F143" s="126">
        <v>1</v>
      </c>
      <c r="G143" s="124" t="s">
        <v>101</v>
      </c>
      <c r="H143" s="177">
        <v>110</v>
      </c>
      <c r="I143" s="179">
        <v>0</v>
      </c>
      <c r="J143" s="179">
        <v>0</v>
      </c>
      <c r="K143" s="179">
        <v>0</v>
      </c>
      <c r="L143" s="179">
        <v>0</v>
      </c>
    </row>
    <row r="144" spans="1:12" hidden="1">
      <c r="A144" s="130">
        <v>2</v>
      </c>
      <c r="B144" s="130">
        <v>7</v>
      </c>
      <c r="C144" s="134">
        <v>1</v>
      </c>
      <c r="D144" s="130">
        <v>1</v>
      </c>
      <c r="E144" s="131">
        <v>1</v>
      </c>
      <c r="F144" s="133">
        <v>2</v>
      </c>
      <c r="G144" s="132" t="s">
        <v>102</v>
      </c>
      <c r="H144" s="177">
        <v>111</v>
      </c>
      <c r="I144" s="136">
        <v>0</v>
      </c>
      <c r="J144" s="136">
        <v>0</v>
      </c>
      <c r="K144" s="136">
        <v>0</v>
      </c>
      <c r="L144" s="136">
        <v>0</v>
      </c>
    </row>
    <row r="145" spans="1:12" ht="25.5" hidden="1" customHeight="1">
      <c r="A145" s="142">
        <v>2</v>
      </c>
      <c r="B145" s="143">
        <v>7</v>
      </c>
      <c r="C145" s="142">
        <v>2</v>
      </c>
      <c r="D145" s="143"/>
      <c r="E145" s="144"/>
      <c r="F145" s="146"/>
      <c r="G145" s="145" t="s">
        <v>103</v>
      </c>
      <c r="H145" s="177">
        <v>112</v>
      </c>
      <c r="I145" s="128">
        <f t="shared" ref="I145:L146" si="14">I146</f>
        <v>0</v>
      </c>
      <c r="J145" s="163">
        <f t="shared" si="14"/>
        <v>0</v>
      </c>
      <c r="K145" s="128">
        <f t="shared" si="14"/>
        <v>0</v>
      </c>
      <c r="L145" s="129">
        <f t="shared" si="14"/>
        <v>0</v>
      </c>
    </row>
    <row r="146" spans="1:12" ht="25.5" hidden="1" customHeight="1">
      <c r="A146" s="134">
        <v>2</v>
      </c>
      <c r="B146" s="130">
        <v>7</v>
      </c>
      <c r="C146" s="134">
        <v>2</v>
      </c>
      <c r="D146" s="130">
        <v>1</v>
      </c>
      <c r="E146" s="131"/>
      <c r="F146" s="133"/>
      <c r="G146" s="132" t="s">
        <v>104</v>
      </c>
      <c r="H146" s="177">
        <v>113</v>
      </c>
      <c r="I146" s="120">
        <f t="shared" si="14"/>
        <v>0</v>
      </c>
      <c r="J146" s="160">
        <f t="shared" si="14"/>
        <v>0</v>
      </c>
      <c r="K146" s="120">
        <f t="shared" si="14"/>
        <v>0</v>
      </c>
      <c r="L146" s="119">
        <f t="shared" si="14"/>
        <v>0</v>
      </c>
    </row>
    <row r="147" spans="1:12" ht="25.5" hidden="1" customHeight="1">
      <c r="A147" s="134">
        <v>2</v>
      </c>
      <c r="B147" s="130">
        <v>7</v>
      </c>
      <c r="C147" s="134">
        <v>2</v>
      </c>
      <c r="D147" s="130">
        <v>1</v>
      </c>
      <c r="E147" s="131">
        <v>1</v>
      </c>
      <c r="F147" s="133"/>
      <c r="G147" s="132" t="s">
        <v>104</v>
      </c>
      <c r="H147" s="177">
        <v>114</v>
      </c>
      <c r="I147" s="120">
        <f>SUM(I148:I149)</f>
        <v>0</v>
      </c>
      <c r="J147" s="160">
        <f>SUM(J148:J149)</f>
        <v>0</v>
      </c>
      <c r="K147" s="120">
        <f>SUM(K148:K149)</f>
        <v>0</v>
      </c>
      <c r="L147" s="119">
        <f>SUM(L148:L149)</f>
        <v>0</v>
      </c>
    </row>
    <row r="148" spans="1:12" hidden="1">
      <c r="A148" s="134">
        <v>2</v>
      </c>
      <c r="B148" s="130">
        <v>7</v>
      </c>
      <c r="C148" s="134">
        <v>2</v>
      </c>
      <c r="D148" s="130">
        <v>1</v>
      </c>
      <c r="E148" s="131">
        <v>1</v>
      </c>
      <c r="F148" s="133">
        <v>1</v>
      </c>
      <c r="G148" s="132" t="s">
        <v>105</v>
      </c>
      <c r="H148" s="177">
        <v>115</v>
      </c>
      <c r="I148" s="136">
        <v>0</v>
      </c>
      <c r="J148" s="136">
        <v>0</v>
      </c>
      <c r="K148" s="136">
        <v>0</v>
      </c>
      <c r="L148" s="136">
        <v>0</v>
      </c>
    </row>
    <row r="149" spans="1:12" hidden="1">
      <c r="A149" s="134">
        <v>2</v>
      </c>
      <c r="B149" s="130">
        <v>7</v>
      </c>
      <c r="C149" s="134">
        <v>2</v>
      </c>
      <c r="D149" s="130">
        <v>1</v>
      </c>
      <c r="E149" s="131">
        <v>1</v>
      </c>
      <c r="F149" s="133">
        <v>2</v>
      </c>
      <c r="G149" s="132" t="s">
        <v>106</v>
      </c>
      <c r="H149" s="177">
        <v>116</v>
      </c>
      <c r="I149" s="136">
        <v>0</v>
      </c>
      <c r="J149" s="136">
        <v>0</v>
      </c>
      <c r="K149" s="136">
        <v>0</v>
      </c>
      <c r="L149" s="136">
        <v>0</v>
      </c>
    </row>
    <row r="150" spans="1:12" hidden="1">
      <c r="A150" s="134">
        <v>2</v>
      </c>
      <c r="B150" s="130">
        <v>7</v>
      </c>
      <c r="C150" s="134">
        <v>2</v>
      </c>
      <c r="D150" s="130">
        <v>2</v>
      </c>
      <c r="E150" s="131"/>
      <c r="F150" s="133"/>
      <c r="G150" s="132" t="s">
        <v>107</v>
      </c>
      <c r="H150" s="177">
        <v>117</v>
      </c>
      <c r="I150" s="120">
        <f>I151</f>
        <v>0</v>
      </c>
      <c r="J150" s="120">
        <f>J151</f>
        <v>0</v>
      </c>
      <c r="K150" s="120">
        <f>K151</f>
        <v>0</v>
      </c>
      <c r="L150" s="120">
        <f>L151</f>
        <v>0</v>
      </c>
    </row>
    <row r="151" spans="1:12" hidden="1">
      <c r="A151" s="134">
        <v>2</v>
      </c>
      <c r="B151" s="130">
        <v>7</v>
      </c>
      <c r="C151" s="134">
        <v>2</v>
      </c>
      <c r="D151" s="130">
        <v>2</v>
      </c>
      <c r="E151" s="131">
        <v>1</v>
      </c>
      <c r="F151" s="133"/>
      <c r="G151" s="132" t="s">
        <v>107</v>
      </c>
      <c r="H151" s="177">
        <v>118</v>
      </c>
      <c r="I151" s="120">
        <f>SUM(I152)</f>
        <v>0</v>
      </c>
      <c r="J151" s="120">
        <f>SUM(J152)</f>
        <v>0</v>
      </c>
      <c r="K151" s="120">
        <f>SUM(K152)</f>
        <v>0</v>
      </c>
      <c r="L151" s="120">
        <f>SUM(L152)</f>
        <v>0</v>
      </c>
    </row>
    <row r="152" spans="1:12" hidden="1">
      <c r="A152" s="134">
        <v>2</v>
      </c>
      <c r="B152" s="130">
        <v>7</v>
      </c>
      <c r="C152" s="134">
        <v>2</v>
      </c>
      <c r="D152" s="130">
        <v>2</v>
      </c>
      <c r="E152" s="131">
        <v>1</v>
      </c>
      <c r="F152" s="133">
        <v>1</v>
      </c>
      <c r="G152" s="132" t="s">
        <v>107</v>
      </c>
      <c r="H152" s="177">
        <v>119</v>
      </c>
      <c r="I152" s="136">
        <v>0</v>
      </c>
      <c r="J152" s="136">
        <v>0</v>
      </c>
      <c r="K152" s="136">
        <v>0</v>
      </c>
      <c r="L152" s="136">
        <v>0</v>
      </c>
    </row>
    <row r="153" spans="1:12" hidden="1">
      <c r="A153" s="134">
        <v>2</v>
      </c>
      <c r="B153" s="130">
        <v>7</v>
      </c>
      <c r="C153" s="134">
        <v>3</v>
      </c>
      <c r="D153" s="130"/>
      <c r="E153" s="131"/>
      <c r="F153" s="133"/>
      <c r="G153" s="132" t="s">
        <v>108</v>
      </c>
      <c r="H153" s="177">
        <v>120</v>
      </c>
      <c r="I153" s="120">
        <f t="shared" ref="I153:L154" si="15">I154</f>
        <v>0</v>
      </c>
      <c r="J153" s="160">
        <f t="shared" si="15"/>
        <v>0</v>
      </c>
      <c r="K153" s="120">
        <f t="shared" si="15"/>
        <v>0</v>
      </c>
      <c r="L153" s="119">
        <f t="shared" si="15"/>
        <v>0</v>
      </c>
    </row>
    <row r="154" spans="1:12" hidden="1">
      <c r="A154" s="142">
        <v>2</v>
      </c>
      <c r="B154" s="151">
        <v>7</v>
      </c>
      <c r="C154" s="180">
        <v>3</v>
      </c>
      <c r="D154" s="151">
        <v>1</v>
      </c>
      <c r="E154" s="152"/>
      <c r="F154" s="153"/>
      <c r="G154" s="154" t="s">
        <v>108</v>
      </c>
      <c r="H154" s="177">
        <v>121</v>
      </c>
      <c r="I154" s="148">
        <f t="shared" si="15"/>
        <v>0</v>
      </c>
      <c r="J154" s="175">
        <f t="shared" si="15"/>
        <v>0</v>
      </c>
      <c r="K154" s="148">
        <f t="shared" si="15"/>
        <v>0</v>
      </c>
      <c r="L154" s="147">
        <f t="shared" si="15"/>
        <v>0</v>
      </c>
    </row>
    <row r="155" spans="1:12" hidden="1">
      <c r="A155" s="134">
        <v>2</v>
      </c>
      <c r="B155" s="130">
        <v>7</v>
      </c>
      <c r="C155" s="134">
        <v>3</v>
      </c>
      <c r="D155" s="130">
        <v>1</v>
      </c>
      <c r="E155" s="131">
        <v>1</v>
      </c>
      <c r="F155" s="133"/>
      <c r="G155" s="132" t="s">
        <v>108</v>
      </c>
      <c r="H155" s="177">
        <v>122</v>
      </c>
      <c r="I155" s="120">
        <f>SUM(I156:I157)</f>
        <v>0</v>
      </c>
      <c r="J155" s="160">
        <f>SUM(J156:J157)</f>
        <v>0</v>
      </c>
      <c r="K155" s="120">
        <f>SUM(K156:K157)</f>
        <v>0</v>
      </c>
      <c r="L155" s="119">
        <f>SUM(L156:L157)</f>
        <v>0</v>
      </c>
    </row>
    <row r="156" spans="1:12" hidden="1">
      <c r="A156" s="150">
        <v>2</v>
      </c>
      <c r="B156" s="125">
        <v>7</v>
      </c>
      <c r="C156" s="150">
        <v>3</v>
      </c>
      <c r="D156" s="125">
        <v>1</v>
      </c>
      <c r="E156" s="123">
        <v>1</v>
      </c>
      <c r="F156" s="126">
        <v>1</v>
      </c>
      <c r="G156" s="124" t="s">
        <v>109</v>
      </c>
      <c r="H156" s="177">
        <v>123</v>
      </c>
      <c r="I156" s="179">
        <v>0</v>
      </c>
      <c r="J156" s="179">
        <v>0</v>
      </c>
      <c r="K156" s="179">
        <v>0</v>
      </c>
      <c r="L156" s="179">
        <v>0</v>
      </c>
    </row>
    <row r="157" spans="1:12" hidden="1">
      <c r="A157" s="134">
        <v>2</v>
      </c>
      <c r="B157" s="130">
        <v>7</v>
      </c>
      <c r="C157" s="134">
        <v>3</v>
      </c>
      <c r="D157" s="130">
        <v>1</v>
      </c>
      <c r="E157" s="131">
        <v>1</v>
      </c>
      <c r="F157" s="133">
        <v>2</v>
      </c>
      <c r="G157" s="132" t="s">
        <v>110</v>
      </c>
      <c r="H157" s="177">
        <v>124</v>
      </c>
      <c r="I157" s="136">
        <v>0</v>
      </c>
      <c r="J157" s="137">
        <v>0</v>
      </c>
      <c r="K157" s="137">
        <v>0</v>
      </c>
      <c r="L157" s="137">
        <v>0</v>
      </c>
    </row>
    <row r="158" spans="1:12" hidden="1">
      <c r="A158" s="164">
        <v>2</v>
      </c>
      <c r="B158" s="164">
        <v>8</v>
      </c>
      <c r="C158" s="115"/>
      <c r="D158" s="139"/>
      <c r="E158" s="122"/>
      <c r="F158" s="181"/>
      <c r="G158" s="127" t="s">
        <v>111</v>
      </c>
      <c r="H158" s="177">
        <v>125</v>
      </c>
      <c r="I158" s="141">
        <f>I159</f>
        <v>0</v>
      </c>
      <c r="J158" s="162">
        <f>J159</f>
        <v>0</v>
      </c>
      <c r="K158" s="141">
        <f>K159</f>
        <v>0</v>
      </c>
      <c r="L158" s="140">
        <f>L159</f>
        <v>0</v>
      </c>
    </row>
    <row r="159" spans="1:12" hidden="1">
      <c r="A159" s="142">
        <v>2</v>
      </c>
      <c r="B159" s="142">
        <v>8</v>
      </c>
      <c r="C159" s="142">
        <v>1</v>
      </c>
      <c r="D159" s="143"/>
      <c r="E159" s="144"/>
      <c r="F159" s="146"/>
      <c r="G159" s="124" t="s">
        <v>111</v>
      </c>
      <c r="H159" s="177">
        <v>126</v>
      </c>
      <c r="I159" s="141">
        <f>I160+I165</f>
        <v>0</v>
      </c>
      <c r="J159" s="162">
        <f>J160+J165</f>
        <v>0</v>
      </c>
      <c r="K159" s="141">
        <f>K160+K165</f>
        <v>0</v>
      </c>
      <c r="L159" s="140">
        <f>L160+L165</f>
        <v>0</v>
      </c>
    </row>
    <row r="160" spans="1:12" hidden="1">
      <c r="A160" s="134">
        <v>2</v>
      </c>
      <c r="B160" s="130">
        <v>8</v>
      </c>
      <c r="C160" s="132">
        <v>1</v>
      </c>
      <c r="D160" s="130">
        <v>1</v>
      </c>
      <c r="E160" s="131"/>
      <c r="F160" s="133"/>
      <c r="G160" s="132" t="s">
        <v>112</v>
      </c>
      <c r="H160" s="177">
        <v>127</v>
      </c>
      <c r="I160" s="120">
        <f>I161</f>
        <v>0</v>
      </c>
      <c r="J160" s="160">
        <f>J161</f>
        <v>0</v>
      </c>
      <c r="K160" s="120">
        <f>K161</f>
        <v>0</v>
      </c>
      <c r="L160" s="119">
        <f>L161</f>
        <v>0</v>
      </c>
    </row>
    <row r="161" spans="1:15" hidden="1">
      <c r="A161" s="134">
        <v>2</v>
      </c>
      <c r="B161" s="130">
        <v>8</v>
      </c>
      <c r="C161" s="124">
        <v>1</v>
      </c>
      <c r="D161" s="125">
        <v>1</v>
      </c>
      <c r="E161" s="123">
        <v>1</v>
      </c>
      <c r="F161" s="126"/>
      <c r="G161" s="132" t="s">
        <v>112</v>
      </c>
      <c r="H161" s="177">
        <v>128</v>
      </c>
      <c r="I161" s="141">
        <f>SUM(I162:I164)</f>
        <v>0</v>
      </c>
      <c r="J161" s="141">
        <f>SUM(J162:J164)</f>
        <v>0</v>
      </c>
      <c r="K161" s="141">
        <f>SUM(K162:K164)</f>
        <v>0</v>
      </c>
      <c r="L161" s="141">
        <f>SUM(L162:L164)</f>
        <v>0</v>
      </c>
    </row>
    <row r="162" spans="1:15" hidden="1">
      <c r="A162" s="130">
        <v>2</v>
      </c>
      <c r="B162" s="125">
        <v>8</v>
      </c>
      <c r="C162" s="132">
        <v>1</v>
      </c>
      <c r="D162" s="130">
        <v>1</v>
      </c>
      <c r="E162" s="131">
        <v>1</v>
      </c>
      <c r="F162" s="133">
        <v>1</v>
      </c>
      <c r="G162" s="132" t="s">
        <v>113</v>
      </c>
      <c r="H162" s="177">
        <v>129</v>
      </c>
      <c r="I162" s="136">
        <v>0</v>
      </c>
      <c r="J162" s="136">
        <v>0</v>
      </c>
      <c r="K162" s="136">
        <v>0</v>
      </c>
      <c r="L162" s="136">
        <v>0</v>
      </c>
    </row>
    <row r="163" spans="1:15" ht="25.5" hidden="1" customHeight="1">
      <c r="A163" s="142">
        <v>2</v>
      </c>
      <c r="B163" s="151">
        <v>8</v>
      </c>
      <c r="C163" s="154">
        <v>1</v>
      </c>
      <c r="D163" s="151">
        <v>1</v>
      </c>
      <c r="E163" s="152">
        <v>1</v>
      </c>
      <c r="F163" s="153">
        <v>2</v>
      </c>
      <c r="G163" s="154" t="s">
        <v>114</v>
      </c>
      <c r="H163" s="177">
        <v>130</v>
      </c>
      <c r="I163" s="182">
        <v>0</v>
      </c>
      <c r="J163" s="182">
        <v>0</v>
      </c>
      <c r="K163" s="182">
        <v>0</v>
      </c>
      <c r="L163" s="182">
        <v>0</v>
      </c>
    </row>
    <row r="164" spans="1:15" hidden="1">
      <c r="A164" s="142">
        <v>2</v>
      </c>
      <c r="B164" s="151">
        <v>8</v>
      </c>
      <c r="C164" s="154">
        <v>1</v>
      </c>
      <c r="D164" s="151">
        <v>1</v>
      </c>
      <c r="E164" s="152">
        <v>1</v>
      </c>
      <c r="F164" s="153">
        <v>3</v>
      </c>
      <c r="G164" s="154" t="s">
        <v>115</v>
      </c>
      <c r="H164" s="177">
        <v>131</v>
      </c>
      <c r="I164" s="182">
        <v>0</v>
      </c>
      <c r="J164" s="183">
        <v>0</v>
      </c>
      <c r="K164" s="182">
        <v>0</v>
      </c>
      <c r="L164" s="155">
        <v>0</v>
      </c>
    </row>
    <row r="165" spans="1:15" hidden="1">
      <c r="A165" s="134">
        <v>2</v>
      </c>
      <c r="B165" s="130">
        <v>8</v>
      </c>
      <c r="C165" s="132">
        <v>1</v>
      </c>
      <c r="D165" s="130">
        <v>2</v>
      </c>
      <c r="E165" s="131"/>
      <c r="F165" s="133"/>
      <c r="G165" s="132" t="s">
        <v>116</v>
      </c>
      <c r="H165" s="177">
        <v>132</v>
      </c>
      <c r="I165" s="120">
        <f t="shared" ref="I165:L166" si="16">I166</f>
        <v>0</v>
      </c>
      <c r="J165" s="160">
        <f t="shared" si="16"/>
        <v>0</v>
      </c>
      <c r="K165" s="120">
        <f t="shared" si="16"/>
        <v>0</v>
      </c>
      <c r="L165" s="119">
        <f t="shared" si="16"/>
        <v>0</v>
      </c>
    </row>
    <row r="166" spans="1:15" hidden="1">
      <c r="A166" s="134">
        <v>2</v>
      </c>
      <c r="B166" s="130">
        <v>8</v>
      </c>
      <c r="C166" s="132">
        <v>1</v>
      </c>
      <c r="D166" s="130">
        <v>2</v>
      </c>
      <c r="E166" s="131">
        <v>1</v>
      </c>
      <c r="F166" s="133"/>
      <c r="G166" s="132" t="s">
        <v>116</v>
      </c>
      <c r="H166" s="177">
        <v>133</v>
      </c>
      <c r="I166" s="120">
        <f t="shared" si="16"/>
        <v>0</v>
      </c>
      <c r="J166" s="160">
        <f t="shared" si="16"/>
        <v>0</v>
      </c>
      <c r="K166" s="120">
        <f t="shared" si="16"/>
        <v>0</v>
      </c>
      <c r="L166" s="119">
        <f t="shared" si="16"/>
        <v>0</v>
      </c>
    </row>
    <row r="167" spans="1:15" hidden="1">
      <c r="A167" s="142">
        <v>2</v>
      </c>
      <c r="B167" s="143">
        <v>8</v>
      </c>
      <c r="C167" s="145">
        <v>1</v>
      </c>
      <c r="D167" s="143">
        <v>2</v>
      </c>
      <c r="E167" s="144">
        <v>1</v>
      </c>
      <c r="F167" s="146">
        <v>1</v>
      </c>
      <c r="G167" s="132" t="s">
        <v>116</v>
      </c>
      <c r="H167" s="177">
        <v>134</v>
      </c>
      <c r="I167" s="184">
        <v>0</v>
      </c>
      <c r="J167" s="137">
        <v>0</v>
      </c>
      <c r="K167" s="137">
        <v>0</v>
      </c>
      <c r="L167" s="137">
        <v>0</v>
      </c>
    </row>
    <row r="168" spans="1:15" ht="38.25" hidden="1" customHeight="1">
      <c r="A168" s="164">
        <v>2</v>
      </c>
      <c r="B168" s="115">
        <v>9</v>
      </c>
      <c r="C168" s="117"/>
      <c r="D168" s="115"/>
      <c r="E168" s="116"/>
      <c r="F168" s="118"/>
      <c r="G168" s="117" t="s">
        <v>117</v>
      </c>
      <c r="H168" s="177">
        <v>135</v>
      </c>
      <c r="I168" s="120">
        <f>I169+I173</f>
        <v>0</v>
      </c>
      <c r="J168" s="160">
        <f>J169+J173</f>
        <v>0</v>
      </c>
      <c r="K168" s="120">
        <f>K169+K173</f>
        <v>0</v>
      </c>
      <c r="L168" s="119">
        <f>L169+L173</f>
        <v>0</v>
      </c>
    </row>
    <row r="169" spans="1:15" ht="38.25" hidden="1" customHeight="1">
      <c r="A169" s="134">
        <v>2</v>
      </c>
      <c r="B169" s="130">
        <v>9</v>
      </c>
      <c r="C169" s="132">
        <v>1</v>
      </c>
      <c r="D169" s="130"/>
      <c r="E169" s="131"/>
      <c r="F169" s="133"/>
      <c r="G169" s="132" t="s">
        <v>118</v>
      </c>
      <c r="H169" s="177">
        <v>136</v>
      </c>
      <c r="I169" s="120">
        <f t="shared" ref="I169:L171" si="17">I170</f>
        <v>0</v>
      </c>
      <c r="J169" s="160">
        <f t="shared" si="17"/>
        <v>0</v>
      </c>
      <c r="K169" s="120">
        <f t="shared" si="17"/>
        <v>0</v>
      </c>
      <c r="L169" s="119">
        <f t="shared" si="17"/>
        <v>0</v>
      </c>
      <c r="M169" s="145"/>
      <c r="N169" s="145"/>
      <c r="O169" s="145"/>
    </row>
    <row r="170" spans="1:15" ht="38.25" hidden="1" customHeight="1">
      <c r="A170" s="150">
        <v>2</v>
      </c>
      <c r="B170" s="125">
        <v>9</v>
      </c>
      <c r="C170" s="124">
        <v>1</v>
      </c>
      <c r="D170" s="125">
        <v>1</v>
      </c>
      <c r="E170" s="123"/>
      <c r="F170" s="126"/>
      <c r="G170" s="132" t="s">
        <v>118</v>
      </c>
      <c r="H170" s="177">
        <v>137</v>
      </c>
      <c r="I170" s="141">
        <f t="shared" si="17"/>
        <v>0</v>
      </c>
      <c r="J170" s="162">
        <f t="shared" si="17"/>
        <v>0</v>
      </c>
      <c r="K170" s="141">
        <f t="shared" si="17"/>
        <v>0</v>
      </c>
      <c r="L170" s="140">
        <f t="shared" si="17"/>
        <v>0</v>
      </c>
    </row>
    <row r="171" spans="1:15" ht="38.25" hidden="1" customHeight="1">
      <c r="A171" s="134">
        <v>2</v>
      </c>
      <c r="B171" s="130">
        <v>9</v>
      </c>
      <c r="C171" s="134">
        <v>1</v>
      </c>
      <c r="D171" s="130">
        <v>1</v>
      </c>
      <c r="E171" s="131">
        <v>1</v>
      </c>
      <c r="F171" s="133"/>
      <c r="G171" s="132" t="s">
        <v>118</v>
      </c>
      <c r="H171" s="177">
        <v>138</v>
      </c>
      <c r="I171" s="120">
        <f t="shared" si="17"/>
        <v>0</v>
      </c>
      <c r="J171" s="160">
        <f t="shared" si="17"/>
        <v>0</v>
      </c>
      <c r="K171" s="120">
        <f t="shared" si="17"/>
        <v>0</v>
      </c>
      <c r="L171" s="119">
        <f t="shared" si="17"/>
        <v>0</v>
      </c>
    </row>
    <row r="172" spans="1:15" ht="38.25" hidden="1" customHeight="1">
      <c r="A172" s="150">
        <v>2</v>
      </c>
      <c r="B172" s="125">
        <v>9</v>
      </c>
      <c r="C172" s="125">
        <v>1</v>
      </c>
      <c r="D172" s="125">
        <v>1</v>
      </c>
      <c r="E172" s="123">
        <v>1</v>
      </c>
      <c r="F172" s="126">
        <v>1</v>
      </c>
      <c r="G172" s="132" t="s">
        <v>118</v>
      </c>
      <c r="H172" s="177">
        <v>139</v>
      </c>
      <c r="I172" s="179">
        <v>0</v>
      </c>
      <c r="J172" s="179">
        <v>0</v>
      </c>
      <c r="K172" s="179">
        <v>0</v>
      </c>
      <c r="L172" s="179">
        <v>0</v>
      </c>
    </row>
    <row r="173" spans="1:15" ht="38.25" hidden="1" customHeight="1">
      <c r="A173" s="134">
        <v>2</v>
      </c>
      <c r="B173" s="130">
        <v>9</v>
      </c>
      <c r="C173" s="130">
        <v>2</v>
      </c>
      <c r="D173" s="130"/>
      <c r="E173" s="131"/>
      <c r="F173" s="133"/>
      <c r="G173" s="132" t="s">
        <v>119</v>
      </c>
      <c r="H173" s="177">
        <v>140</v>
      </c>
      <c r="I173" s="120">
        <f>SUM(I174+I179)</f>
        <v>0</v>
      </c>
      <c r="J173" s="120">
        <f>SUM(J174+J179)</f>
        <v>0</v>
      </c>
      <c r="K173" s="120">
        <f>SUM(K174+K179)</f>
        <v>0</v>
      </c>
      <c r="L173" s="120">
        <f>SUM(L174+L179)</f>
        <v>0</v>
      </c>
    </row>
    <row r="174" spans="1:15" ht="51" hidden="1" customHeight="1">
      <c r="A174" s="134">
        <v>2</v>
      </c>
      <c r="B174" s="130">
        <v>9</v>
      </c>
      <c r="C174" s="130">
        <v>2</v>
      </c>
      <c r="D174" s="125">
        <v>1</v>
      </c>
      <c r="E174" s="123"/>
      <c r="F174" s="126"/>
      <c r="G174" s="124" t="s">
        <v>120</v>
      </c>
      <c r="H174" s="177">
        <v>141</v>
      </c>
      <c r="I174" s="141">
        <f>I175</f>
        <v>0</v>
      </c>
      <c r="J174" s="162">
        <f>J175</f>
        <v>0</v>
      </c>
      <c r="K174" s="141">
        <f>K175</f>
        <v>0</v>
      </c>
      <c r="L174" s="140">
        <f>L175</f>
        <v>0</v>
      </c>
    </row>
    <row r="175" spans="1:15" ht="51" hidden="1" customHeight="1">
      <c r="A175" s="150">
        <v>2</v>
      </c>
      <c r="B175" s="125">
        <v>9</v>
      </c>
      <c r="C175" s="125">
        <v>2</v>
      </c>
      <c r="D175" s="130">
        <v>1</v>
      </c>
      <c r="E175" s="131">
        <v>1</v>
      </c>
      <c r="F175" s="133"/>
      <c r="G175" s="124" t="s">
        <v>120</v>
      </c>
      <c r="H175" s="177">
        <v>142</v>
      </c>
      <c r="I175" s="120">
        <f>SUM(I176:I178)</f>
        <v>0</v>
      </c>
      <c r="J175" s="160">
        <f>SUM(J176:J178)</f>
        <v>0</v>
      </c>
      <c r="K175" s="120">
        <f>SUM(K176:K178)</f>
        <v>0</v>
      </c>
      <c r="L175" s="119">
        <f>SUM(L176:L178)</f>
        <v>0</v>
      </c>
    </row>
    <row r="176" spans="1:15" ht="51" hidden="1" customHeight="1">
      <c r="A176" s="142">
        <v>2</v>
      </c>
      <c r="B176" s="151">
        <v>9</v>
      </c>
      <c r="C176" s="151">
        <v>2</v>
      </c>
      <c r="D176" s="151">
        <v>1</v>
      </c>
      <c r="E176" s="152">
        <v>1</v>
      </c>
      <c r="F176" s="153">
        <v>1</v>
      </c>
      <c r="G176" s="124" t="s">
        <v>121</v>
      </c>
      <c r="H176" s="177">
        <v>143</v>
      </c>
      <c r="I176" s="182">
        <v>0</v>
      </c>
      <c r="J176" s="135">
        <v>0</v>
      </c>
      <c r="K176" s="135">
        <v>0</v>
      </c>
      <c r="L176" s="135">
        <v>0</v>
      </c>
    </row>
    <row r="177" spans="1:12" ht="63.75" hidden="1" customHeight="1">
      <c r="A177" s="134">
        <v>2</v>
      </c>
      <c r="B177" s="130">
        <v>9</v>
      </c>
      <c r="C177" s="130">
        <v>2</v>
      </c>
      <c r="D177" s="130">
        <v>1</v>
      </c>
      <c r="E177" s="131">
        <v>1</v>
      </c>
      <c r="F177" s="133">
        <v>2</v>
      </c>
      <c r="G177" s="124" t="s">
        <v>122</v>
      </c>
      <c r="H177" s="177">
        <v>144</v>
      </c>
      <c r="I177" s="136">
        <v>0</v>
      </c>
      <c r="J177" s="185">
        <v>0</v>
      </c>
      <c r="K177" s="185">
        <v>0</v>
      </c>
      <c r="L177" s="185">
        <v>0</v>
      </c>
    </row>
    <row r="178" spans="1:12" ht="51" hidden="1" customHeight="1">
      <c r="A178" s="134">
        <v>2</v>
      </c>
      <c r="B178" s="130">
        <v>9</v>
      </c>
      <c r="C178" s="130">
        <v>2</v>
      </c>
      <c r="D178" s="130">
        <v>1</v>
      </c>
      <c r="E178" s="131">
        <v>1</v>
      </c>
      <c r="F178" s="133">
        <v>3</v>
      </c>
      <c r="G178" s="124" t="s">
        <v>123</v>
      </c>
      <c r="H178" s="177">
        <v>145</v>
      </c>
      <c r="I178" s="136">
        <v>0</v>
      </c>
      <c r="J178" s="136">
        <v>0</v>
      </c>
      <c r="K178" s="136">
        <v>0</v>
      </c>
      <c r="L178" s="136">
        <v>0</v>
      </c>
    </row>
    <row r="179" spans="1:12" ht="38.25" hidden="1" customHeight="1">
      <c r="A179" s="186">
        <v>2</v>
      </c>
      <c r="B179" s="186">
        <v>9</v>
      </c>
      <c r="C179" s="186">
        <v>2</v>
      </c>
      <c r="D179" s="186">
        <v>2</v>
      </c>
      <c r="E179" s="186"/>
      <c r="F179" s="186"/>
      <c r="G179" s="132" t="s">
        <v>124</v>
      </c>
      <c r="H179" s="177">
        <v>146</v>
      </c>
      <c r="I179" s="120">
        <f>I180</f>
        <v>0</v>
      </c>
      <c r="J179" s="160">
        <f>J180</f>
        <v>0</v>
      </c>
      <c r="K179" s="120">
        <f>K180</f>
        <v>0</v>
      </c>
      <c r="L179" s="119">
        <f>L180</f>
        <v>0</v>
      </c>
    </row>
    <row r="180" spans="1:12" ht="38.25" hidden="1" customHeight="1">
      <c r="A180" s="134">
        <v>2</v>
      </c>
      <c r="B180" s="130">
        <v>9</v>
      </c>
      <c r="C180" s="130">
        <v>2</v>
      </c>
      <c r="D180" s="130">
        <v>2</v>
      </c>
      <c r="E180" s="131">
        <v>1</v>
      </c>
      <c r="F180" s="133"/>
      <c r="G180" s="124" t="s">
        <v>125</v>
      </c>
      <c r="H180" s="177">
        <v>147</v>
      </c>
      <c r="I180" s="141">
        <f>SUM(I181:I183)</f>
        <v>0</v>
      </c>
      <c r="J180" s="141">
        <f>SUM(J181:J183)</f>
        <v>0</v>
      </c>
      <c r="K180" s="141">
        <f>SUM(K181:K183)</f>
        <v>0</v>
      </c>
      <c r="L180" s="141">
        <f>SUM(L181:L183)</f>
        <v>0</v>
      </c>
    </row>
    <row r="181" spans="1:12" ht="51" hidden="1" customHeight="1">
      <c r="A181" s="134">
        <v>2</v>
      </c>
      <c r="B181" s="130">
        <v>9</v>
      </c>
      <c r="C181" s="130">
        <v>2</v>
      </c>
      <c r="D181" s="130">
        <v>2</v>
      </c>
      <c r="E181" s="130">
        <v>1</v>
      </c>
      <c r="F181" s="133">
        <v>1</v>
      </c>
      <c r="G181" s="187" t="s">
        <v>126</v>
      </c>
      <c r="H181" s="177">
        <v>148</v>
      </c>
      <c r="I181" s="136">
        <v>0</v>
      </c>
      <c r="J181" s="135">
        <v>0</v>
      </c>
      <c r="K181" s="135">
        <v>0</v>
      </c>
      <c r="L181" s="135">
        <v>0</v>
      </c>
    </row>
    <row r="182" spans="1:12" ht="51" hidden="1" customHeight="1">
      <c r="A182" s="143">
        <v>2</v>
      </c>
      <c r="B182" s="145">
        <v>9</v>
      </c>
      <c r="C182" s="143">
        <v>2</v>
      </c>
      <c r="D182" s="144">
        <v>2</v>
      </c>
      <c r="E182" s="144">
        <v>1</v>
      </c>
      <c r="F182" s="146">
        <v>2</v>
      </c>
      <c r="G182" s="145" t="s">
        <v>127</v>
      </c>
      <c r="H182" s="177">
        <v>149</v>
      </c>
      <c r="I182" s="135">
        <v>0</v>
      </c>
      <c r="J182" s="137">
        <v>0</v>
      </c>
      <c r="K182" s="137">
        <v>0</v>
      </c>
      <c r="L182" s="137">
        <v>0</v>
      </c>
    </row>
    <row r="183" spans="1:12" ht="51" hidden="1" customHeight="1">
      <c r="A183" s="130">
        <v>2</v>
      </c>
      <c r="B183" s="154">
        <v>9</v>
      </c>
      <c r="C183" s="151">
        <v>2</v>
      </c>
      <c r="D183" s="152">
        <v>2</v>
      </c>
      <c r="E183" s="152">
        <v>1</v>
      </c>
      <c r="F183" s="153">
        <v>3</v>
      </c>
      <c r="G183" s="154" t="s">
        <v>128</v>
      </c>
      <c r="H183" s="177">
        <v>150</v>
      </c>
      <c r="I183" s="185">
        <v>0</v>
      </c>
      <c r="J183" s="185">
        <v>0</v>
      </c>
      <c r="K183" s="185">
        <v>0</v>
      </c>
      <c r="L183" s="185">
        <v>0</v>
      </c>
    </row>
    <row r="184" spans="1:12" ht="76.5" hidden="1" customHeight="1">
      <c r="A184" s="115">
        <v>3</v>
      </c>
      <c r="B184" s="117"/>
      <c r="C184" s="115"/>
      <c r="D184" s="116"/>
      <c r="E184" s="116"/>
      <c r="F184" s="118"/>
      <c r="G184" s="170" t="s">
        <v>129</v>
      </c>
      <c r="H184" s="177">
        <v>151</v>
      </c>
      <c r="I184" s="119">
        <f>SUM(I185+I238+I303)</f>
        <v>0</v>
      </c>
      <c r="J184" s="160">
        <f>SUM(J185+J238+J303)</f>
        <v>0</v>
      </c>
      <c r="K184" s="120">
        <f>SUM(K185+K238+K303)</f>
        <v>0</v>
      </c>
      <c r="L184" s="119">
        <f>SUM(L185+L238+L303)</f>
        <v>0</v>
      </c>
    </row>
    <row r="185" spans="1:12" ht="25.5" hidden="1" customHeight="1">
      <c r="A185" s="164">
        <v>3</v>
      </c>
      <c r="B185" s="115">
        <v>1</v>
      </c>
      <c r="C185" s="139"/>
      <c r="D185" s="122"/>
      <c r="E185" s="122"/>
      <c r="F185" s="181"/>
      <c r="G185" s="159" t="s">
        <v>130</v>
      </c>
      <c r="H185" s="177">
        <v>152</v>
      </c>
      <c r="I185" s="119">
        <f>SUM(I186+I209+I216+I228+I232)</f>
        <v>0</v>
      </c>
      <c r="J185" s="140">
        <f>SUM(J186+J209+J216+J228+J232)</f>
        <v>0</v>
      </c>
      <c r="K185" s="140">
        <f>SUM(K186+K209+K216+K228+K232)</f>
        <v>0</v>
      </c>
      <c r="L185" s="140">
        <f>SUM(L186+L209+L216+L228+L232)</f>
        <v>0</v>
      </c>
    </row>
    <row r="186" spans="1:12" ht="25.5" hidden="1" customHeight="1">
      <c r="A186" s="125">
        <v>3</v>
      </c>
      <c r="B186" s="124">
        <v>1</v>
      </c>
      <c r="C186" s="125">
        <v>1</v>
      </c>
      <c r="D186" s="123"/>
      <c r="E186" s="123"/>
      <c r="F186" s="188"/>
      <c r="G186" s="134" t="s">
        <v>131</v>
      </c>
      <c r="H186" s="177">
        <v>153</v>
      </c>
      <c r="I186" s="140">
        <f>SUM(I187+I190+I195+I201+I206)</f>
        <v>0</v>
      </c>
      <c r="J186" s="160">
        <f>SUM(J187+J190+J195+J201+J206)</f>
        <v>0</v>
      </c>
      <c r="K186" s="120">
        <f>SUM(K187+K190+K195+K201+K206)</f>
        <v>0</v>
      </c>
      <c r="L186" s="119">
        <f>SUM(L187+L190+L195+L201+L206)</f>
        <v>0</v>
      </c>
    </row>
    <row r="187" spans="1:12" hidden="1">
      <c r="A187" s="130">
        <v>3</v>
      </c>
      <c r="B187" s="132">
        <v>1</v>
      </c>
      <c r="C187" s="130">
        <v>1</v>
      </c>
      <c r="D187" s="131">
        <v>1</v>
      </c>
      <c r="E187" s="131"/>
      <c r="F187" s="189"/>
      <c r="G187" s="134" t="s">
        <v>132</v>
      </c>
      <c r="H187" s="177">
        <v>154</v>
      </c>
      <c r="I187" s="119">
        <f t="shared" ref="I187:L188" si="18">I188</f>
        <v>0</v>
      </c>
      <c r="J187" s="162">
        <f t="shared" si="18"/>
        <v>0</v>
      </c>
      <c r="K187" s="141">
        <f t="shared" si="18"/>
        <v>0</v>
      </c>
      <c r="L187" s="140">
        <f t="shared" si="18"/>
        <v>0</v>
      </c>
    </row>
    <row r="188" spans="1:12" hidden="1">
      <c r="A188" s="130">
        <v>3</v>
      </c>
      <c r="B188" s="132">
        <v>1</v>
      </c>
      <c r="C188" s="130">
        <v>1</v>
      </c>
      <c r="D188" s="131">
        <v>1</v>
      </c>
      <c r="E188" s="131">
        <v>1</v>
      </c>
      <c r="F188" s="165"/>
      <c r="G188" s="134" t="s">
        <v>132</v>
      </c>
      <c r="H188" s="177">
        <v>155</v>
      </c>
      <c r="I188" s="140">
        <f t="shared" si="18"/>
        <v>0</v>
      </c>
      <c r="J188" s="119">
        <f t="shared" si="18"/>
        <v>0</v>
      </c>
      <c r="K188" s="119">
        <f t="shared" si="18"/>
        <v>0</v>
      </c>
      <c r="L188" s="119">
        <f t="shared" si="18"/>
        <v>0</v>
      </c>
    </row>
    <row r="189" spans="1:12" hidden="1">
      <c r="A189" s="130">
        <v>3</v>
      </c>
      <c r="B189" s="132">
        <v>1</v>
      </c>
      <c r="C189" s="130">
        <v>1</v>
      </c>
      <c r="D189" s="131">
        <v>1</v>
      </c>
      <c r="E189" s="131">
        <v>1</v>
      </c>
      <c r="F189" s="165">
        <v>1</v>
      </c>
      <c r="G189" s="134" t="s">
        <v>132</v>
      </c>
      <c r="H189" s="177">
        <v>156</v>
      </c>
      <c r="I189" s="137">
        <v>0</v>
      </c>
      <c r="J189" s="137">
        <v>0</v>
      </c>
      <c r="K189" s="137">
        <v>0</v>
      </c>
      <c r="L189" s="137">
        <v>0</v>
      </c>
    </row>
    <row r="190" spans="1:12" hidden="1">
      <c r="A190" s="125">
        <v>3</v>
      </c>
      <c r="B190" s="123">
        <v>1</v>
      </c>
      <c r="C190" s="123">
        <v>1</v>
      </c>
      <c r="D190" s="123">
        <v>2</v>
      </c>
      <c r="E190" s="123"/>
      <c r="F190" s="126"/>
      <c r="G190" s="124" t="s">
        <v>133</v>
      </c>
      <c r="H190" s="177">
        <v>157</v>
      </c>
      <c r="I190" s="140">
        <f>I191</f>
        <v>0</v>
      </c>
      <c r="J190" s="162">
        <f>J191</f>
        <v>0</v>
      </c>
      <c r="K190" s="141">
        <f>K191</f>
        <v>0</v>
      </c>
      <c r="L190" s="140">
        <f>L191</f>
        <v>0</v>
      </c>
    </row>
    <row r="191" spans="1:12" hidden="1">
      <c r="A191" s="130">
        <v>3</v>
      </c>
      <c r="B191" s="131">
        <v>1</v>
      </c>
      <c r="C191" s="131">
        <v>1</v>
      </c>
      <c r="D191" s="131">
        <v>2</v>
      </c>
      <c r="E191" s="131">
        <v>1</v>
      </c>
      <c r="F191" s="133"/>
      <c r="G191" s="124" t="s">
        <v>133</v>
      </c>
      <c r="H191" s="177">
        <v>158</v>
      </c>
      <c r="I191" s="119">
        <f>SUM(I192:I194)</f>
        <v>0</v>
      </c>
      <c r="J191" s="160">
        <f>SUM(J192:J194)</f>
        <v>0</v>
      </c>
      <c r="K191" s="120">
        <f>SUM(K192:K194)</f>
        <v>0</v>
      </c>
      <c r="L191" s="119">
        <f>SUM(L192:L194)</f>
        <v>0</v>
      </c>
    </row>
    <row r="192" spans="1:12" hidden="1">
      <c r="A192" s="125">
        <v>3</v>
      </c>
      <c r="B192" s="123">
        <v>1</v>
      </c>
      <c r="C192" s="123">
        <v>1</v>
      </c>
      <c r="D192" s="123">
        <v>2</v>
      </c>
      <c r="E192" s="123">
        <v>1</v>
      </c>
      <c r="F192" s="126">
        <v>1</v>
      </c>
      <c r="G192" s="124" t="s">
        <v>134</v>
      </c>
      <c r="H192" s="177">
        <v>159</v>
      </c>
      <c r="I192" s="135">
        <v>0</v>
      </c>
      <c r="J192" s="135">
        <v>0</v>
      </c>
      <c r="K192" s="135">
        <v>0</v>
      </c>
      <c r="L192" s="185">
        <v>0</v>
      </c>
    </row>
    <row r="193" spans="1:12" hidden="1">
      <c r="A193" s="130">
        <v>3</v>
      </c>
      <c r="B193" s="131">
        <v>1</v>
      </c>
      <c r="C193" s="131">
        <v>1</v>
      </c>
      <c r="D193" s="131">
        <v>2</v>
      </c>
      <c r="E193" s="131">
        <v>1</v>
      </c>
      <c r="F193" s="133">
        <v>2</v>
      </c>
      <c r="G193" s="132" t="s">
        <v>135</v>
      </c>
      <c r="H193" s="177">
        <v>160</v>
      </c>
      <c r="I193" s="137">
        <v>0</v>
      </c>
      <c r="J193" s="137">
        <v>0</v>
      </c>
      <c r="K193" s="137">
        <v>0</v>
      </c>
      <c r="L193" s="137">
        <v>0</v>
      </c>
    </row>
    <row r="194" spans="1:12" ht="25.5" hidden="1" customHeight="1">
      <c r="A194" s="125">
        <v>3</v>
      </c>
      <c r="B194" s="123">
        <v>1</v>
      </c>
      <c r="C194" s="123">
        <v>1</v>
      </c>
      <c r="D194" s="123">
        <v>2</v>
      </c>
      <c r="E194" s="123">
        <v>1</v>
      </c>
      <c r="F194" s="126">
        <v>3</v>
      </c>
      <c r="G194" s="124" t="s">
        <v>136</v>
      </c>
      <c r="H194" s="177">
        <v>161</v>
      </c>
      <c r="I194" s="135">
        <v>0</v>
      </c>
      <c r="J194" s="135">
        <v>0</v>
      </c>
      <c r="K194" s="135">
        <v>0</v>
      </c>
      <c r="L194" s="185">
        <v>0</v>
      </c>
    </row>
    <row r="195" spans="1:12" hidden="1">
      <c r="A195" s="130">
        <v>3</v>
      </c>
      <c r="B195" s="131">
        <v>1</v>
      </c>
      <c r="C195" s="131">
        <v>1</v>
      </c>
      <c r="D195" s="131">
        <v>3</v>
      </c>
      <c r="E195" s="131"/>
      <c r="F195" s="133"/>
      <c r="G195" s="132" t="s">
        <v>137</v>
      </c>
      <c r="H195" s="177">
        <v>162</v>
      </c>
      <c r="I195" s="119">
        <f>I196</f>
        <v>0</v>
      </c>
      <c r="J195" s="160">
        <f>J196</f>
        <v>0</v>
      </c>
      <c r="K195" s="120">
        <f>K196</f>
        <v>0</v>
      </c>
      <c r="L195" s="119">
        <f>L196</f>
        <v>0</v>
      </c>
    </row>
    <row r="196" spans="1:12" hidden="1">
      <c r="A196" s="130">
        <v>3</v>
      </c>
      <c r="B196" s="131">
        <v>1</v>
      </c>
      <c r="C196" s="131">
        <v>1</v>
      </c>
      <c r="D196" s="131">
        <v>3</v>
      </c>
      <c r="E196" s="131">
        <v>1</v>
      </c>
      <c r="F196" s="133"/>
      <c r="G196" s="132" t="s">
        <v>137</v>
      </c>
      <c r="H196" s="177">
        <v>163</v>
      </c>
      <c r="I196" s="119">
        <f>SUM(I197:I200)</f>
        <v>0</v>
      </c>
      <c r="J196" s="119">
        <f>SUM(J197:J200)</f>
        <v>0</v>
      </c>
      <c r="K196" s="119">
        <f>SUM(K197:K200)</f>
        <v>0</v>
      </c>
      <c r="L196" s="119">
        <f>SUM(L197:L200)</f>
        <v>0</v>
      </c>
    </row>
    <row r="197" spans="1:12" hidden="1">
      <c r="A197" s="130">
        <v>3</v>
      </c>
      <c r="B197" s="131">
        <v>1</v>
      </c>
      <c r="C197" s="131">
        <v>1</v>
      </c>
      <c r="D197" s="131">
        <v>3</v>
      </c>
      <c r="E197" s="131">
        <v>1</v>
      </c>
      <c r="F197" s="133">
        <v>1</v>
      </c>
      <c r="G197" s="132" t="s">
        <v>138</v>
      </c>
      <c r="H197" s="177">
        <v>164</v>
      </c>
      <c r="I197" s="137">
        <v>0</v>
      </c>
      <c r="J197" s="137">
        <v>0</v>
      </c>
      <c r="K197" s="137">
        <v>0</v>
      </c>
      <c r="L197" s="185">
        <v>0</v>
      </c>
    </row>
    <row r="198" spans="1:12" hidden="1">
      <c r="A198" s="130">
        <v>3</v>
      </c>
      <c r="B198" s="131">
        <v>1</v>
      </c>
      <c r="C198" s="131">
        <v>1</v>
      </c>
      <c r="D198" s="131">
        <v>3</v>
      </c>
      <c r="E198" s="131">
        <v>1</v>
      </c>
      <c r="F198" s="133">
        <v>2</v>
      </c>
      <c r="G198" s="132" t="s">
        <v>139</v>
      </c>
      <c r="H198" s="177">
        <v>165</v>
      </c>
      <c r="I198" s="135">
        <v>0</v>
      </c>
      <c r="J198" s="137">
        <v>0</v>
      </c>
      <c r="K198" s="137">
        <v>0</v>
      </c>
      <c r="L198" s="137">
        <v>0</v>
      </c>
    </row>
    <row r="199" spans="1:12" hidden="1">
      <c r="A199" s="130">
        <v>3</v>
      </c>
      <c r="B199" s="131">
        <v>1</v>
      </c>
      <c r="C199" s="131">
        <v>1</v>
      </c>
      <c r="D199" s="131">
        <v>3</v>
      </c>
      <c r="E199" s="131">
        <v>1</v>
      </c>
      <c r="F199" s="133">
        <v>3</v>
      </c>
      <c r="G199" s="134" t="s">
        <v>140</v>
      </c>
      <c r="H199" s="177">
        <v>166</v>
      </c>
      <c r="I199" s="135">
        <v>0</v>
      </c>
      <c r="J199" s="155">
        <v>0</v>
      </c>
      <c r="K199" s="155">
        <v>0</v>
      </c>
      <c r="L199" s="155">
        <v>0</v>
      </c>
    </row>
    <row r="200" spans="1:12" ht="26.25" hidden="1" customHeight="1">
      <c r="A200" s="143">
        <v>3</v>
      </c>
      <c r="B200" s="144">
        <v>1</v>
      </c>
      <c r="C200" s="144">
        <v>1</v>
      </c>
      <c r="D200" s="144">
        <v>3</v>
      </c>
      <c r="E200" s="144">
        <v>1</v>
      </c>
      <c r="F200" s="146">
        <v>4</v>
      </c>
      <c r="G200" s="91" t="s">
        <v>141</v>
      </c>
      <c r="H200" s="177">
        <v>167</v>
      </c>
      <c r="I200" s="190">
        <v>0</v>
      </c>
      <c r="J200" s="191">
        <v>0</v>
      </c>
      <c r="K200" s="137">
        <v>0</v>
      </c>
      <c r="L200" s="137">
        <v>0</v>
      </c>
    </row>
    <row r="201" spans="1:12" hidden="1">
      <c r="A201" s="143">
        <v>3</v>
      </c>
      <c r="B201" s="144">
        <v>1</v>
      </c>
      <c r="C201" s="144">
        <v>1</v>
      </c>
      <c r="D201" s="144">
        <v>4</v>
      </c>
      <c r="E201" s="144"/>
      <c r="F201" s="146"/>
      <c r="G201" s="145" t="s">
        <v>142</v>
      </c>
      <c r="H201" s="177">
        <v>168</v>
      </c>
      <c r="I201" s="119">
        <f>I202</f>
        <v>0</v>
      </c>
      <c r="J201" s="163">
        <f>J202</f>
        <v>0</v>
      </c>
      <c r="K201" s="128">
        <f>K202</f>
        <v>0</v>
      </c>
      <c r="L201" s="129">
        <f>L202</f>
        <v>0</v>
      </c>
    </row>
    <row r="202" spans="1:12" hidden="1">
      <c r="A202" s="130">
        <v>3</v>
      </c>
      <c r="B202" s="131">
        <v>1</v>
      </c>
      <c r="C202" s="131">
        <v>1</v>
      </c>
      <c r="D202" s="131">
        <v>4</v>
      </c>
      <c r="E202" s="131">
        <v>1</v>
      </c>
      <c r="F202" s="133"/>
      <c r="G202" s="145" t="s">
        <v>142</v>
      </c>
      <c r="H202" s="177">
        <v>169</v>
      </c>
      <c r="I202" s="140">
        <f>SUM(I203:I205)</f>
        <v>0</v>
      </c>
      <c r="J202" s="160">
        <f>SUM(J203:J205)</f>
        <v>0</v>
      </c>
      <c r="K202" s="120">
        <f>SUM(K203:K205)</f>
        <v>0</v>
      </c>
      <c r="L202" s="119">
        <f>SUM(L203:L205)</f>
        <v>0</v>
      </c>
    </row>
    <row r="203" spans="1:12" hidden="1">
      <c r="A203" s="130">
        <v>3</v>
      </c>
      <c r="B203" s="131">
        <v>1</v>
      </c>
      <c r="C203" s="131">
        <v>1</v>
      </c>
      <c r="D203" s="131">
        <v>4</v>
      </c>
      <c r="E203" s="131">
        <v>1</v>
      </c>
      <c r="F203" s="133">
        <v>1</v>
      </c>
      <c r="G203" s="132" t="s">
        <v>143</v>
      </c>
      <c r="H203" s="177">
        <v>170</v>
      </c>
      <c r="I203" s="137">
        <v>0</v>
      </c>
      <c r="J203" s="137">
        <v>0</v>
      </c>
      <c r="K203" s="137">
        <v>0</v>
      </c>
      <c r="L203" s="185">
        <v>0</v>
      </c>
    </row>
    <row r="204" spans="1:12" ht="25.5" hidden="1" customHeight="1">
      <c r="A204" s="125">
        <v>3</v>
      </c>
      <c r="B204" s="123">
        <v>1</v>
      </c>
      <c r="C204" s="123">
        <v>1</v>
      </c>
      <c r="D204" s="123">
        <v>4</v>
      </c>
      <c r="E204" s="123">
        <v>1</v>
      </c>
      <c r="F204" s="126">
        <v>2</v>
      </c>
      <c r="G204" s="124" t="s">
        <v>421</v>
      </c>
      <c r="H204" s="177">
        <v>171</v>
      </c>
      <c r="I204" s="135">
        <v>0</v>
      </c>
      <c r="J204" s="135">
        <v>0</v>
      </c>
      <c r="K204" s="136">
        <v>0</v>
      </c>
      <c r="L204" s="137">
        <v>0</v>
      </c>
    </row>
    <row r="205" spans="1:12" hidden="1">
      <c r="A205" s="130">
        <v>3</v>
      </c>
      <c r="B205" s="131">
        <v>1</v>
      </c>
      <c r="C205" s="131">
        <v>1</v>
      </c>
      <c r="D205" s="131">
        <v>4</v>
      </c>
      <c r="E205" s="131">
        <v>1</v>
      </c>
      <c r="F205" s="133">
        <v>3</v>
      </c>
      <c r="G205" s="132" t="s">
        <v>144</v>
      </c>
      <c r="H205" s="177">
        <v>172</v>
      </c>
      <c r="I205" s="135">
        <v>0</v>
      </c>
      <c r="J205" s="135">
        <v>0</v>
      </c>
      <c r="K205" s="135">
        <v>0</v>
      </c>
      <c r="L205" s="137">
        <v>0</v>
      </c>
    </row>
    <row r="206" spans="1:12" ht="25.5" hidden="1" customHeight="1">
      <c r="A206" s="130">
        <v>3</v>
      </c>
      <c r="B206" s="131">
        <v>1</v>
      </c>
      <c r="C206" s="131">
        <v>1</v>
      </c>
      <c r="D206" s="131">
        <v>5</v>
      </c>
      <c r="E206" s="131"/>
      <c r="F206" s="133"/>
      <c r="G206" s="132" t="s">
        <v>145</v>
      </c>
      <c r="H206" s="177">
        <v>173</v>
      </c>
      <c r="I206" s="119">
        <f t="shared" ref="I206:L207" si="19">I207</f>
        <v>0</v>
      </c>
      <c r="J206" s="160">
        <f t="shared" si="19"/>
        <v>0</v>
      </c>
      <c r="K206" s="120">
        <f t="shared" si="19"/>
        <v>0</v>
      </c>
      <c r="L206" s="119">
        <f t="shared" si="19"/>
        <v>0</v>
      </c>
    </row>
    <row r="207" spans="1:12" ht="25.5" hidden="1" customHeight="1">
      <c r="A207" s="143">
        <v>3</v>
      </c>
      <c r="B207" s="144">
        <v>1</v>
      </c>
      <c r="C207" s="144">
        <v>1</v>
      </c>
      <c r="D207" s="144">
        <v>5</v>
      </c>
      <c r="E207" s="144">
        <v>1</v>
      </c>
      <c r="F207" s="146"/>
      <c r="G207" s="132" t="s">
        <v>145</v>
      </c>
      <c r="H207" s="177">
        <v>174</v>
      </c>
      <c r="I207" s="120">
        <f t="shared" si="19"/>
        <v>0</v>
      </c>
      <c r="J207" s="120">
        <f t="shared" si="19"/>
        <v>0</v>
      </c>
      <c r="K207" s="120">
        <f t="shared" si="19"/>
        <v>0</v>
      </c>
      <c r="L207" s="120">
        <f t="shared" si="19"/>
        <v>0</v>
      </c>
    </row>
    <row r="208" spans="1:12" ht="25.5" hidden="1" customHeight="1">
      <c r="A208" s="130">
        <v>3</v>
      </c>
      <c r="B208" s="131">
        <v>1</v>
      </c>
      <c r="C208" s="131">
        <v>1</v>
      </c>
      <c r="D208" s="131">
        <v>5</v>
      </c>
      <c r="E208" s="131">
        <v>1</v>
      </c>
      <c r="F208" s="133">
        <v>1</v>
      </c>
      <c r="G208" s="132" t="s">
        <v>145</v>
      </c>
      <c r="H208" s="177">
        <v>175</v>
      </c>
      <c r="I208" s="135">
        <v>0</v>
      </c>
      <c r="J208" s="137">
        <v>0</v>
      </c>
      <c r="K208" s="137">
        <v>0</v>
      </c>
      <c r="L208" s="137">
        <v>0</v>
      </c>
    </row>
    <row r="209" spans="1:15" ht="25.5" hidden="1" customHeight="1">
      <c r="A209" s="143">
        <v>3</v>
      </c>
      <c r="B209" s="144">
        <v>1</v>
      </c>
      <c r="C209" s="144">
        <v>2</v>
      </c>
      <c r="D209" s="144"/>
      <c r="E209" s="144"/>
      <c r="F209" s="146"/>
      <c r="G209" s="145" t="s">
        <v>146</v>
      </c>
      <c r="H209" s="177">
        <v>176</v>
      </c>
      <c r="I209" s="119">
        <f t="shared" ref="I209:L210" si="20">I210</f>
        <v>0</v>
      </c>
      <c r="J209" s="163">
        <f t="shared" si="20"/>
        <v>0</v>
      </c>
      <c r="K209" s="128">
        <f t="shared" si="20"/>
        <v>0</v>
      </c>
      <c r="L209" s="129">
        <f t="shared" si="20"/>
        <v>0</v>
      </c>
    </row>
    <row r="210" spans="1:15" ht="25.5" hidden="1" customHeight="1">
      <c r="A210" s="130">
        <v>3</v>
      </c>
      <c r="B210" s="131">
        <v>1</v>
      </c>
      <c r="C210" s="131">
        <v>2</v>
      </c>
      <c r="D210" s="131">
        <v>1</v>
      </c>
      <c r="E210" s="131"/>
      <c r="F210" s="133"/>
      <c r="G210" s="145" t="s">
        <v>146</v>
      </c>
      <c r="H210" s="177">
        <v>177</v>
      </c>
      <c r="I210" s="140">
        <f t="shared" si="20"/>
        <v>0</v>
      </c>
      <c r="J210" s="160">
        <f t="shared" si="20"/>
        <v>0</v>
      </c>
      <c r="K210" s="120">
        <f t="shared" si="20"/>
        <v>0</v>
      </c>
      <c r="L210" s="119">
        <f t="shared" si="20"/>
        <v>0</v>
      </c>
    </row>
    <row r="211" spans="1:15" ht="25.5" hidden="1" customHeight="1">
      <c r="A211" s="125">
        <v>3</v>
      </c>
      <c r="B211" s="123">
        <v>1</v>
      </c>
      <c r="C211" s="123">
        <v>2</v>
      </c>
      <c r="D211" s="123">
        <v>1</v>
      </c>
      <c r="E211" s="123">
        <v>1</v>
      </c>
      <c r="F211" s="126"/>
      <c r="G211" s="145" t="s">
        <v>146</v>
      </c>
      <c r="H211" s="177">
        <v>178</v>
      </c>
      <c r="I211" s="119">
        <f>SUM(I212:I215)</f>
        <v>0</v>
      </c>
      <c r="J211" s="162">
        <f>SUM(J212:J215)</f>
        <v>0</v>
      </c>
      <c r="K211" s="141">
        <f>SUM(K212:K215)</f>
        <v>0</v>
      </c>
      <c r="L211" s="140">
        <f>SUM(L212:L215)</f>
        <v>0</v>
      </c>
    </row>
    <row r="212" spans="1:15" ht="38.25" hidden="1" customHeight="1">
      <c r="A212" s="130">
        <v>3</v>
      </c>
      <c r="B212" s="131">
        <v>1</v>
      </c>
      <c r="C212" s="131">
        <v>2</v>
      </c>
      <c r="D212" s="131">
        <v>1</v>
      </c>
      <c r="E212" s="131">
        <v>1</v>
      </c>
      <c r="F212" s="133">
        <v>2</v>
      </c>
      <c r="G212" s="132" t="s">
        <v>422</v>
      </c>
      <c r="H212" s="177">
        <v>179</v>
      </c>
      <c r="I212" s="137">
        <v>0</v>
      </c>
      <c r="J212" s="137">
        <v>0</v>
      </c>
      <c r="K212" s="137">
        <v>0</v>
      </c>
      <c r="L212" s="137">
        <v>0</v>
      </c>
    </row>
    <row r="213" spans="1:15" hidden="1">
      <c r="A213" s="130">
        <v>3</v>
      </c>
      <c r="B213" s="131">
        <v>1</v>
      </c>
      <c r="C213" s="131">
        <v>2</v>
      </c>
      <c r="D213" s="130">
        <v>1</v>
      </c>
      <c r="E213" s="131">
        <v>1</v>
      </c>
      <c r="F213" s="133">
        <v>3</v>
      </c>
      <c r="G213" s="132" t="s">
        <v>147</v>
      </c>
      <c r="H213" s="177">
        <v>180</v>
      </c>
      <c r="I213" s="137">
        <v>0</v>
      </c>
      <c r="J213" s="137">
        <v>0</v>
      </c>
      <c r="K213" s="137">
        <v>0</v>
      </c>
      <c r="L213" s="137">
        <v>0</v>
      </c>
    </row>
    <row r="214" spans="1:15" ht="25.5" hidden="1" customHeight="1">
      <c r="A214" s="130">
        <v>3</v>
      </c>
      <c r="B214" s="131">
        <v>1</v>
      </c>
      <c r="C214" s="131">
        <v>2</v>
      </c>
      <c r="D214" s="130">
        <v>1</v>
      </c>
      <c r="E214" s="131">
        <v>1</v>
      </c>
      <c r="F214" s="133">
        <v>4</v>
      </c>
      <c r="G214" s="132" t="s">
        <v>148</v>
      </c>
      <c r="H214" s="177">
        <v>181</v>
      </c>
      <c r="I214" s="137">
        <v>0</v>
      </c>
      <c r="J214" s="137">
        <v>0</v>
      </c>
      <c r="K214" s="137">
        <v>0</v>
      </c>
      <c r="L214" s="137">
        <v>0</v>
      </c>
    </row>
    <row r="215" spans="1:15" hidden="1">
      <c r="A215" s="143">
        <v>3</v>
      </c>
      <c r="B215" s="152">
        <v>1</v>
      </c>
      <c r="C215" s="152">
        <v>2</v>
      </c>
      <c r="D215" s="151">
        <v>1</v>
      </c>
      <c r="E215" s="152">
        <v>1</v>
      </c>
      <c r="F215" s="153">
        <v>5</v>
      </c>
      <c r="G215" s="154" t="s">
        <v>149</v>
      </c>
      <c r="H215" s="177">
        <v>182</v>
      </c>
      <c r="I215" s="137">
        <v>0</v>
      </c>
      <c r="J215" s="137">
        <v>0</v>
      </c>
      <c r="K215" s="137">
        <v>0</v>
      </c>
      <c r="L215" s="185">
        <v>0</v>
      </c>
    </row>
    <row r="216" spans="1:15" hidden="1">
      <c r="A216" s="130">
        <v>3</v>
      </c>
      <c r="B216" s="131">
        <v>1</v>
      </c>
      <c r="C216" s="131">
        <v>3</v>
      </c>
      <c r="D216" s="130"/>
      <c r="E216" s="131"/>
      <c r="F216" s="133"/>
      <c r="G216" s="132" t="s">
        <v>150</v>
      </c>
      <c r="H216" s="177">
        <v>183</v>
      </c>
      <c r="I216" s="119">
        <f>SUM(I217+I220)</f>
        <v>0</v>
      </c>
      <c r="J216" s="160">
        <f>SUM(J217+J220)</f>
        <v>0</v>
      </c>
      <c r="K216" s="120">
        <f>SUM(K217+K220)</f>
        <v>0</v>
      </c>
      <c r="L216" s="119">
        <f>SUM(L217+L220)</f>
        <v>0</v>
      </c>
    </row>
    <row r="217" spans="1:15" ht="25.5" hidden="1" customHeight="1">
      <c r="A217" s="125">
        <v>3</v>
      </c>
      <c r="B217" s="123">
        <v>1</v>
      </c>
      <c r="C217" s="123">
        <v>3</v>
      </c>
      <c r="D217" s="125">
        <v>1</v>
      </c>
      <c r="E217" s="130"/>
      <c r="F217" s="126"/>
      <c r="G217" s="124" t="s">
        <v>151</v>
      </c>
      <c r="H217" s="177">
        <v>184</v>
      </c>
      <c r="I217" s="140">
        <f t="shared" ref="I217:L218" si="21">I218</f>
        <v>0</v>
      </c>
      <c r="J217" s="162">
        <f t="shared" si="21"/>
        <v>0</v>
      </c>
      <c r="K217" s="141">
        <f t="shared" si="21"/>
        <v>0</v>
      </c>
      <c r="L217" s="140">
        <f t="shared" si="21"/>
        <v>0</v>
      </c>
    </row>
    <row r="218" spans="1:15" ht="25.5" hidden="1" customHeight="1">
      <c r="A218" s="130">
        <v>3</v>
      </c>
      <c r="B218" s="131">
        <v>1</v>
      </c>
      <c r="C218" s="131">
        <v>3</v>
      </c>
      <c r="D218" s="130">
        <v>1</v>
      </c>
      <c r="E218" s="130">
        <v>1</v>
      </c>
      <c r="F218" s="133"/>
      <c r="G218" s="124" t="s">
        <v>151</v>
      </c>
      <c r="H218" s="177">
        <v>185</v>
      </c>
      <c r="I218" s="119">
        <f t="shared" si="21"/>
        <v>0</v>
      </c>
      <c r="J218" s="160">
        <f t="shared" si="21"/>
        <v>0</v>
      </c>
      <c r="K218" s="120">
        <f t="shared" si="21"/>
        <v>0</v>
      </c>
      <c r="L218" s="119">
        <f t="shared" si="21"/>
        <v>0</v>
      </c>
    </row>
    <row r="219" spans="1:15" ht="25.5" hidden="1" customHeight="1">
      <c r="A219" s="130">
        <v>3</v>
      </c>
      <c r="B219" s="132">
        <v>1</v>
      </c>
      <c r="C219" s="130">
        <v>3</v>
      </c>
      <c r="D219" s="131">
        <v>1</v>
      </c>
      <c r="E219" s="131">
        <v>1</v>
      </c>
      <c r="F219" s="133">
        <v>1</v>
      </c>
      <c r="G219" s="124" t="s">
        <v>151</v>
      </c>
      <c r="H219" s="177">
        <v>186</v>
      </c>
      <c r="I219" s="185">
        <v>0</v>
      </c>
      <c r="J219" s="185">
        <v>0</v>
      </c>
      <c r="K219" s="185">
        <v>0</v>
      </c>
      <c r="L219" s="185">
        <v>0</v>
      </c>
    </row>
    <row r="220" spans="1:15" hidden="1">
      <c r="A220" s="130">
        <v>3</v>
      </c>
      <c r="B220" s="132">
        <v>1</v>
      </c>
      <c r="C220" s="130">
        <v>3</v>
      </c>
      <c r="D220" s="131">
        <v>2</v>
      </c>
      <c r="E220" s="131"/>
      <c r="F220" s="133"/>
      <c r="G220" s="132" t="s">
        <v>152</v>
      </c>
      <c r="H220" s="177">
        <v>187</v>
      </c>
      <c r="I220" s="119">
        <f>I221</f>
        <v>0</v>
      </c>
      <c r="J220" s="160">
        <f>J221</f>
        <v>0</v>
      </c>
      <c r="K220" s="120">
        <f>K221</f>
        <v>0</v>
      </c>
      <c r="L220" s="119">
        <f>L221</f>
        <v>0</v>
      </c>
    </row>
    <row r="221" spans="1:15" hidden="1">
      <c r="A221" s="125">
        <v>3</v>
      </c>
      <c r="B221" s="124">
        <v>1</v>
      </c>
      <c r="C221" s="125">
        <v>3</v>
      </c>
      <c r="D221" s="123">
        <v>2</v>
      </c>
      <c r="E221" s="123">
        <v>1</v>
      </c>
      <c r="F221" s="126"/>
      <c r="G221" s="132" t="s">
        <v>152</v>
      </c>
      <c r="H221" s="177">
        <v>188</v>
      </c>
      <c r="I221" s="119">
        <f>SUM(I222:I227)</f>
        <v>0</v>
      </c>
      <c r="J221" s="119">
        <f>SUM(J222:J227)</f>
        <v>0</v>
      </c>
      <c r="K221" s="119">
        <f>SUM(K222:K227)</f>
        <v>0</v>
      </c>
      <c r="L221" s="119">
        <f>SUM(L222:L227)</f>
        <v>0</v>
      </c>
      <c r="M221" s="192"/>
      <c r="N221" s="192"/>
      <c r="O221" s="192"/>
    </row>
    <row r="222" spans="1:15" hidden="1">
      <c r="A222" s="130">
        <v>3</v>
      </c>
      <c r="B222" s="132">
        <v>1</v>
      </c>
      <c r="C222" s="130">
        <v>3</v>
      </c>
      <c r="D222" s="131">
        <v>2</v>
      </c>
      <c r="E222" s="131">
        <v>1</v>
      </c>
      <c r="F222" s="133">
        <v>1</v>
      </c>
      <c r="G222" s="132" t="s">
        <v>153</v>
      </c>
      <c r="H222" s="177">
        <v>189</v>
      </c>
      <c r="I222" s="137">
        <v>0</v>
      </c>
      <c r="J222" s="137">
        <v>0</v>
      </c>
      <c r="K222" s="137">
        <v>0</v>
      </c>
      <c r="L222" s="185">
        <v>0</v>
      </c>
    </row>
    <row r="223" spans="1:15" ht="25.5" hidden="1" customHeight="1">
      <c r="A223" s="130">
        <v>3</v>
      </c>
      <c r="B223" s="132">
        <v>1</v>
      </c>
      <c r="C223" s="130">
        <v>3</v>
      </c>
      <c r="D223" s="131">
        <v>2</v>
      </c>
      <c r="E223" s="131">
        <v>1</v>
      </c>
      <c r="F223" s="133">
        <v>2</v>
      </c>
      <c r="G223" s="132" t="s">
        <v>154</v>
      </c>
      <c r="H223" s="177">
        <v>190</v>
      </c>
      <c r="I223" s="137">
        <v>0</v>
      </c>
      <c r="J223" s="137">
        <v>0</v>
      </c>
      <c r="K223" s="137">
        <v>0</v>
      </c>
      <c r="L223" s="137">
        <v>0</v>
      </c>
    </row>
    <row r="224" spans="1:15" hidden="1">
      <c r="A224" s="130">
        <v>3</v>
      </c>
      <c r="B224" s="132">
        <v>1</v>
      </c>
      <c r="C224" s="130">
        <v>3</v>
      </c>
      <c r="D224" s="131">
        <v>2</v>
      </c>
      <c r="E224" s="131">
        <v>1</v>
      </c>
      <c r="F224" s="133">
        <v>3</v>
      </c>
      <c r="G224" s="132" t="s">
        <v>155</v>
      </c>
      <c r="H224" s="177">
        <v>191</v>
      </c>
      <c r="I224" s="137">
        <v>0</v>
      </c>
      <c r="J224" s="137">
        <v>0</v>
      </c>
      <c r="K224" s="137">
        <v>0</v>
      </c>
      <c r="L224" s="137">
        <v>0</v>
      </c>
    </row>
    <row r="225" spans="1:12" ht="25.5" hidden="1" customHeight="1">
      <c r="A225" s="130">
        <v>3</v>
      </c>
      <c r="B225" s="132">
        <v>1</v>
      </c>
      <c r="C225" s="130">
        <v>3</v>
      </c>
      <c r="D225" s="131">
        <v>2</v>
      </c>
      <c r="E225" s="131">
        <v>1</v>
      </c>
      <c r="F225" s="133">
        <v>4</v>
      </c>
      <c r="G225" s="132" t="s">
        <v>423</v>
      </c>
      <c r="H225" s="177">
        <v>192</v>
      </c>
      <c r="I225" s="137">
        <v>0</v>
      </c>
      <c r="J225" s="137">
        <v>0</v>
      </c>
      <c r="K225" s="137">
        <v>0</v>
      </c>
      <c r="L225" s="185">
        <v>0</v>
      </c>
    </row>
    <row r="226" spans="1:12" hidden="1">
      <c r="A226" s="130">
        <v>3</v>
      </c>
      <c r="B226" s="132">
        <v>1</v>
      </c>
      <c r="C226" s="130">
        <v>3</v>
      </c>
      <c r="D226" s="131">
        <v>2</v>
      </c>
      <c r="E226" s="131">
        <v>1</v>
      </c>
      <c r="F226" s="133">
        <v>5</v>
      </c>
      <c r="G226" s="124" t="s">
        <v>156</v>
      </c>
      <c r="H226" s="177">
        <v>193</v>
      </c>
      <c r="I226" s="137">
        <v>0</v>
      </c>
      <c r="J226" s="137">
        <v>0</v>
      </c>
      <c r="K226" s="137">
        <v>0</v>
      </c>
      <c r="L226" s="137">
        <v>0</v>
      </c>
    </row>
    <row r="227" spans="1:12" hidden="1">
      <c r="A227" s="130">
        <v>3</v>
      </c>
      <c r="B227" s="132">
        <v>1</v>
      </c>
      <c r="C227" s="130">
        <v>3</v>
      </c>
      <c r="D227" s="131">
        <v>2</v>
      </c>
      <c r="E227" s="131">
        <v>1</v>
      </c>
      <c r="F227" s="133">
        <v>6</v>
      </c>
      <c r="G227" s="124" t="s">
        <v>152</v>
      </c>
      <c r="H227" s="177">
        <v>194</v>
      </c>
      <c r="I227" s="137">
        <v>0</v>
      </c>
      <c r="J227" s="137">
        <v>0</v>
      </c>
      <c r="K227" s="137">
        <v>0</v>
      </c>
      <c r="L227" s="185">
        <v>0</v>
      </c>
    </row>
    <row r="228" spans="1:12" ht="25.5" hidden="1" customHeight="1">
      <c r="A228" s="125">
        <v>3</v>
      </c>
      <c r="B228" s="123">
        <v>1</v>
      </c>
      <c r="C228" s="123">
        <v>4</v>
      </c>
      <c r="D228" s="123"/>
      <c r="E228" s="123"/>
      <c r="F228" s="126"/>
      <c r="G228" s="124" t="s">
        <v>157</v>
      </c>
      <c r="H228" s="177">
        <v>195</v>
      </c>
      <c r="I228" s="140">
        <f t="shared" ref="I228:L230" si="22">I229</f>
        <v>0</v>
      </c>
      <c r="J228" s="162">
        <f t="shared" si="22"/>
        <v>0</v>
      </c>
      <c r="K228" s="141">
        <f t="shared" si="22"/>
        <v>0</v>
      </c>
      <c r="L228" s="141">
        <f t="shared" si="22"/>
        <v>0</v>
      </c>
    </row>
    <row r="229" spans="1:12" ht="25.5" hidden="1" customHeight="1">
      <c r="A229" s="143">
        <v>3</v>
      </c>
      <c r="B229" s="152">
        <v>1</v>
      </c>
      <c r="C229" s="152">
        <v>4</v>
      </c>
      <c r="D229" s="152">
        <v>1</v>
      </c>
      <c r="E229" s="152"/>
      <c r="F229" s="153"/>
      <c r="G229" s="124" t="s">
        <v>157</v>
      </c>
      <c r="H229" s="177">
        <v>196</v>
      </c>
      <c r="I229" s="147">
        <f t="shared" si="22"/>
        <v>0</v>
      </c>
      <c r="J229" s="175">
        <f t="shared" si="22"/>
        <v>0</v>
      </c>
      <c r="K229" s="148">
        <f t="shared" si="22"/>
        <v>0</v>
      </c>
      <c r="L229" s="148">
        <f t="shared" si="22"/>
        <v>0</v>
      </c>
    </row>
    <row r="230" spans="1:12" ht="25.5" hidden="1" customHeight="1">
      <c r="A230" s="130">
        <v>3</v>
      </c>
      <c r="B230" s="131">
        <v>1</v>
      </c>
      <c r="C230" s="131">
        <v>4</v>
      </c>
      <c r="D230" s="131">
        <v>1</v>
      </c>
      <c r="E230" s="131">
        <v>1</v>
      </c>
      <c r="F230" s="133"/>
      <c r="G230" s="124" t="s">
        <v>158</v>
      </c>
      <c r="H230" s="177">
        <v>197</v>
      </c>
      <c r="I230" s="119">
        <f t="shared" si="22"/>
        <v>0</v>
      </c>
      <c r="J230" s="160">
        <f t="shared" si="22"/>
        <v>0</v>
      </c>
      <c r="K230" s="120">
        <f t="shared" si="22"/>
        <v>0</v>
      </c>
      <c r="L230" s="120">
        <f t="shared" si="22"/>
        <v>0</v>
      </c>
    </row>
    <row r="231" spans="1:12" ht="25.5" hidden="1" customHeight="1">
      <c r="A231" s="134">
        <v>3</v>
      </c>
      <c r="B231" s="130">
        <v>1</v>
      </c>
      <c r="C231" s="131">
        <v>4</v>
      </c>
      <c r="D231" s="131">
        <v>1</v>
      </c>
      <c r="E231" s="131">
        <v>1</v>
      </c>
      <c r="F231" s="133">
        <v>1</v>
      </c>
      <c r="G231" s="124" t="s">
        <v>158</v>
      </c>
      <c r="H231" s="177">
        <v>198</v>
      </c>
      <c r="I231" s="137">
        <v>0</v>
      </c>
      <c r="J231" s="137">
        <v>0</v>
      </c>
      <c r="K231" s="137">
        <v>0</v>
      </c>
      <c r="L231" s="137">
        <v>0</v>
      </c>
    </row>
    <row r="232" spans="1:12" ht="25.5" hidden="1" customHeight="1">
      <c r="A232" s="134">
        <v>3</v>
      </c>
      <c r="B232" s="131">
        <v>1</v>
      </c>
      <c r="C232" s="131">
        <v>5</v>
      </c>
      <c r="D232" s="131"/>
      <c r="E232" s="131"/>
      <c r="F232" s="133"/>
      <c r="G232" s="132" t="s">
        <v>424</v>
      </c>
      <c r="H232" s="177">
        <v>199</v>
      </c>
      <c r="I232" s="119">
        <f t="shared" ref="I232:L233" si="23">I233</f>
        <v>0</v>
      </c>
      <c r="J232" s="119">
        <f t="shared" si="23"/>
        <v>0</v>
      </c>
      <c r="K232" s="119">
        <f t="shared" si="23"/>
        <v>0</v>
      </c>
      <c r="L232" s="119">
        <f t="shared" si="23"/>
        <v>0</v>
      </c>
    </row>
    <row r="233" spans="1:12" ht="25.5" hidden="1" customHeight="1">
      <c r="A233" s="134">
        <v>3</v>
      </c>
      <c r="B233" s="131">
        <v>1</v>
      </c>
      <c r="C233" s="131">
        <v>5</v>
      </c>
      <c r="D233" s="131">
        <v>1</v>
      </c>
      <c r="E233" s="131"/>
      <c r="F233" s="133"/>
      <c r="G233" s="132" t="s">
        <v>424</v>
      </c>
      <c r="H233" s="177">
        <v>200</v>
      </c>
      <c r="I233" s="119">
        <f t="shared" si="23"/>
        <v>0</v>
      </c>
      <c r="J233" s="119">
        <f t="shared" si="23"/>
        <v>0</v>
      </c>
      <c r="K233" s="119">
        <f t="shared" si="23"/>
        <v>0</v>
      </c>
      <c r="L233" s="119">
        <f t="shared" si="23"/>
        <v>0</v>
      </c>
    </row>
    <row r="234" spans="1:12" ht="25.5" hidden="1" customHeight="1">
      <c r="A234" s="134">
        <v>3</v>
      </c>
      <c r="B234" s="131">
        <v>1</v>
      </c>
      <c r="C234" s="131">
        <v>5</v>
      </c>
      <c r="D234" s="131">
        <v>1</v>
      </c>
      <c r="E234" s="131">
        <v>1</v>
      </c>
      <c r="F234" s="133"/>
      <c r="G234" s="132" t="s">
        <v>424</v>
      </c>
      <c r="H234" s="177">
        <v>201</v>
      </c>
      <c r="I234" s="119">
        <f>SUM(I235:I237)</f>
        <v>0</v>
      </c>
      <c r="J234" s="119">
        <f>SUM(J235:J237)</f>
        <v>0</v>
      </c>
      <c r="K234" s="119">
        <f>SUM(K235:K237)</f>
        <v>0</v>
      </c>
      <c r="L234" s="119">
        <f>SUM(L235:L237)</f>
        <v>0</v>
      </c>
    </row>
    <row r="235" spans="1:12" hidden="1">
      <c r="A235" s="134">
        <v>3</v>
      </c>
      <c r="B235" s="131">
        <v>1</v>
      </c>
      <c r="C235" s="131">
        <v>5</v>
      </c>
      <c r="D235" s="131">
        <v>1</v>
      </c>
      <c r="E235" s="131">
        <v>1</v>
      </c>
      <c r="F235" s="133">
        <v>1</v>
      </c>
      <c r="G235" s="187" t="s">
        <v>159</v>
      </c>
      <c r="H235" s="177">
        <v>202</v>
      </c>
      <c r="I235" s="137">
        <v>0</v>
      </c>
      <c r="J235" s="137">
        <v>0</v>
      </c>
      <c r="K235" s="137">
        <v>0</v>
      </c>
      <c r="L235" s="137">
        <v>0</v>
      </c>
    </row>
    <row r="236" spans="1:12" hidden="1">
      <c r="A236" s="134">
        <v>3</v>
      </c>
      <c r="B236" s="131">
        <v>1</v>
      </c>
      <c r="C236" s="131">
        <v>5</v>
      </c>
      <c r="D236" s="131">
        <v>1</v>
      </c>
      <c r="E236" s="131">
        <v>1</v>
      </c>
      <c r="F236" s="133">
        <v>2</v>
      </c>
      <c r="G236" s="187" t="s">
        <v>160</v>
      </c>
      <c r="H236" s="177">
        <v>203</v>
      </c>
      <c r="I236" s="137">
        <v>0</v>
      </c>
      <c r="J236" s="137">
        <v>0</v>
      </c>
      <c r="K236" s="137">
        <v>0</v>
      </c>
      <c r="L236" s="137">
        <v>0</v>
      </c>
    </row>
    <row r="237" spans="1:12" ht="25.5" hidden="1" customHeight="1">
      <c r="A237" s="134">
        <v>3</v>
      </c>
      <c r="B237" s="131">
        <v>1</v>
      </c>
      <c r="C237" s="131">
        <v>5</v>
      </c>
      <c r="D237" s="131">
        <v>1</v>
      </c>
      <c r="E237" s="131">
        <v>1</v>
      </c>
      <c r="F237" s="133">
        <v>3</v>
      </c>
      <c r="G237" s="187" t="s">
        <v>161</v>
      </c>
      <c r="H237" s="177">
        <v>204</v>
      </c>
      <c r="I237" s="137">
        <v>0</v>
      </c>
      <c r="J237" s="137">
        <v>0</v>
      </c>
      <c r="K237" s="137">
        <v>0</v>
      </c>
      <c r="L237" s="137">
        <v>0</v>
      </c>
    </row>
    <row r="238" spans="1:12" ht="38.25" hidden="1" customHeight="1">
      <c r="A238" s="115">
        <v>3</v>
      </c>
      <c r="B238" s="116">
        <v>2</v>
      </c>
      <c r="C238" s="116"/>
      <c r="D238" s="116"/>
      <c r="E238" s="116"/>
      <c r="F238" s="118"/>
      <c r="G238" s="117" t="s">
        <v>162</v>
      </c>
      <c r="H238" s="177">
        <v>205</v>
      </c>
      <c r="I238" s="119">
        <f>SUM(I239+I271)</f>
        <v>0</v>
      </c>
      <c r="J238" s="160">
        <f>SUM(J239+J271)</f>
        <v>0</v>
      </c>
      <c r="K238" s="120">
        <f>SUM(K239+K271)</f>
        <v>0</v>
      </c>
      <c r="L238" s="120">
        <f>SUM(L239+L271)</f>
        <v>0</v>
      </c>
    </row>
    <row r="239" spans="1:12" ht="38.25" hidden="1" customHeight="1">
      <c r="A239" s="143">
        <v>3</v>
      </c>
      <c r="B239" s="151">
        <v>2</v>
      </c>
      <c r="C239" s="152">
        <v>1</v>
      </c>
      <c r="D239" s="152"/>
      <c r="E239" s="152"/>
      <c r="F239" s="153"/>
      <c r="G239" s="154" t="s">
        <v>163</v>
      </c>
      <c r="H239" s="177">
        <v>206</v>
      </c>
      <c r="I239" s="147">
        <f>SUM(I240+I249+I253+I257+I261+I264+I267)</f>
        <v>0</v>
      </c>
      <c r="J239" s="175">
        <f>SUM(J240+J249+J253+J257+J261+J264+J267)</f>
        <v>0</v>
      </c>
      <c r="K239" s="148">
        <f>SUM(K240+K249+K253+K257+K261+K264+K267)</f>
        <v>0</v>
      </c>
      <c r="L239" s="148">
        <f>SUM(L240+L249+L253+L257+L261+L264+L267)</f>
        <v>0</v>
      </c>
    </row>
    <row r="240" spans="1:12" hidden="1">
      <c r="A240" s="130">
        <v>3</v>
      </c>
      <c r="B240" s="131">
        <v>2</v>
      </c>
      <c r="C240" s="131">
        <v>1</v>
      </c>
      <c r="D240" s="131">
        <v>1</v>
      </c>
      <c r="E240" s="131"/>
      <c r="F240" s="133"/>
      <c r="G240" s="132" t="s">
        <v>164</v>
      </c>
      <c r="H240" s="177">
        <v>207</v>
      </c>
      <c r="I240" s="147">
        <f>I241</f>
        <v>0</v>
      </c>
      <c r="J240" s="147">
        <f>J241</f>
        <v>0</v>
      </c>
      <c r="K240" s="147">
        <f>K241</f>
        <v>0</v>
      </c>
      <c r="L240" s="147">
        <f>L241</f>
        <v>0</v>
      </c>
    </row>
    <row r="241" spans="1:12" hidden="1">
      <c r="A241" s="130">
        <v>3</v>
      </c>
      <c r="B241" s="130">
        <v>2</v>
      </c>
      <c r="C241" s="131">
        <v>1</v>
      </c>
      <c r="D241" s="131">
        <v>1</v>
      </c>
      <c r="E241" s="131">
        <v>1</v>
      </c>
      <c r="F241" s="133"/>
      <c r="G241" s="132" t="s">
        <v>165</v>
      </c>
      <c r="H241" s="177">
        <v>208</v>
      </c>
      <c r="I241" s="119">
        <f>SUM(I242:I242)</f>
        <v>0</v>
      </c>
      <c r="J241" s="160">
        <f>SUM(J242:J242)</f>
        <v>0</v>
      </c>
      <c r="K241" s="120">
        <f>SUM(K242:K242)</f>
        <v>0</v>
      </c>
      <c r="L241" s="120">
        <f>SUM(L242:L242)</f>
        <v>0</v>
      </c>
    </row>
    <row r="242" spans="1:12" hidden="1">
      <c r="A242" s="143">
        <v>3</v>
      </c>
      <c r="B242" s="143">
        <v>2</v>
      </c>
      <c r="C242" s="152">
        <v>1</v>
      </c>
      <c r="D242" s="152">
        <v>1</v>
      </c>
      <c r="E242" s="152">
        <v>1</v>
      </c>
      <c r="F242" s="153">
        <v>1</v>
      </c>
      <c r="G242" s="154" t="s">
        <v>165</v>
      </c>
      <c r="H242" s="177">
        <v>209</v>
      </c>
      <c r="I242" s="137">
        <v>0</v>
      </c>
      <c r="J242" s="137">
        <v>0</v>
      </c>
      <c r="K242" s="137">
        <v>0</v>
      </c>
      <c r="L242" s="137">
        <v>0</v>
      </c>
    </row>
    <row r="243" spans="1:12" hidden="1">
      <c r="A243" s="143">
        <v>3</v>
      </c>
      <c r="B243" s="152">
        <v>2</v>
      </c>
      <c r="C243" s="152">
        <v>1</v>
      </c>
      <c r="D243" s="152">
        <v>1</v>
      </c>
      <c r="E243" s="152">
        <v>2</v>
      </c>
      <c r="F243" s="153"/>
      <c r="G243" s="154" t="s">
        <v>166</v>
      </c>
      <c r="H243" s="177">
        <v>210</v>
      </c>
      <c r="I243" s="119">
        <f>SUM(I244:I245)</f>
        <v>0</v>
      </c>
      <c r="J243" s="119">
        <f>SUM(J244:J245)</f>
        <v>0</v>
      </c>
      <c r="K243" s="119">
        <f>SUM(K244:K245)</f>
        <v>0</v>
      </c>
      <c r="L243" s="119">
        <f>SUM(L244:L245)</f>
        <v>0</v>
      </c>
    </row>
    <row r="244" spans="1:12" hidden="1">
      <c r="A244" s="143">
        <v>3</v>
      </c>
      <c r="B244" s="152">
        <v>2</v>
      </c>
      <c r="C244" s="152">
        <v>1</v>
      </c>
      <c r="D244" s="152">
        <v>1</v>
      </c>
      <c r="E244" s="152">
        <v>2</v>
      </c>
      <c r="F244" s="153">
        <v>1</v>
      </c>
      <c r="G244" s="154" t="s">
        <v>167</v>
      </c>
      <c r="H244" s="177">
        <v>211</v>
      </c>
      <c r="I244" s="137">
        <v>0</v>
      </c>
      <c r="J244" s="137">
        <v>0</v>
      </c>
      <c r="K244" s="137">
        <v>0</v>
      </c>
      <c r="L244" s="137">
        <v>0</v>
      </c>
    </row>
    <row r="245" spans="1:12" hidden="1">
      <c r="A245" s="143">
        <v>3</v>
      </c>
      <c r="B245" s="152">
        <v>2</v>
      </c>
      <c r="C245" s="152">
        <v>1</v>
      </c>
      <c r="D245" s="152">
        <v>1</v>
      </c>
      <c r="E245" s="152">
        <v>2</v>
      </c>
      <c r="F245" s="153">
        <v>2</v>
      </c>
      <c r="G245" s="154" t="s">
        <v>168</v>
      </c>
      <c r="H245" s="177">
        <v>212</v>
      </c>
      <c r="I245" s="137">
        <v>0</v>
      </c>
      <c r="J245" s="137">
        <v>0</v>
      </c>
      <c r="K245" s="137">
        <v>0</v>
      </c>
      <c r="L245" s="137">
        <v>0</v>
      </c>
    </row>
    <row r="246" spans="1:12" hidden="1">
      <c r="A246" s="143">
        <v>3</v>
      </c>
      <c r="B246" s="152">
        <v>2</v>
      </c>
      <c r="C246" s="152">
        <v>1</v>
      </c>
      <c r="D246" s="152">
        <v>1</v>
      </c>
      <c r="E246" s="152">
        <v>3</v>
      </c>
      <c r="F246" s="193"/>
      <c r="G246" s="154" t="s">
        <v>169</v>
      </c>
      <c r="H246" s="177">
        <v>213</v>
      </c>
      <c r="I246" s="119">
        <f>SUM(I247:I248)</f>
        <v>0</v>
      </c>
      <c r="J246" s="119">
        <f>SUM(J247:J248)</f>
        <v>0</v>
      </c>
      <c r="K246" s="119">
        <f>SUM(K247:K248)</f>
        <v>0</v>
      </c>
      <c r="L246" s="119">
        <f>SUM(L247:L248)</f>
        <v>0</v>
      </c>
    </row>
    <row r="247" spans="1:12" hidden="1">
      <c r="A247" s="143">
        <v>3</v>
      </c>
      <c r="B247" s="152">
        <v>2</v>
      </c>
      <c r="C247" s="152">
        <v>1</v>
      </c>
      <c r="D247" s="152">
        <v>1</v>
      </c>
      <c r="E247" s="152">
        <v>3</v>
      </c>
      <c r="F247" s="153">
        <v>1</v>
      </c>
      <c r="G247" s="154" t="s">
        <v>170</v>
      </c>
      <c r="H247" s="177">
        <v>214</v>
      </c>
      <c r="I247" s="137">
        <v>0</v>
      </c>
      <c r="J247" s="137">
        <v>0</v>
      </c>
      <c r="K247" s="137">
        <v>0</v>
      </c>
      <c r="L247" s="137">
        <v>0</v>
      </c>
    </row>
    <row r="248" spans="1:12" hidden="1">
      <c r="A248" s="143">
        <v>3</v>
      </c>
      <c r="B248" s="152">
        <v>2</v>
      </c>
      <c r="C248" s="152">
        <v>1</v>
      </c>
      <c r="D248" s="152">
        <v>1</v>
      </c>
      <c r="E248" s="152">
        <v>3</v>
      </c>
      <c r="F248" s="153">
        <v>2</v>
      </c>
      <c r="G248" s="154" t="s">
        <v>171</v>
      </c>
      <c r="H248" s="177">
        <v>215</v>
      </c>
      <c r="I248" s="137">
        <v>0</v>
      </c>
      <c r="J248" s="137">
        <v>0</v>
      </c>
      <c r="K248" s="137">
        <v>0</v>
      </c>
      <c r="L248" s="137">
        <v>0</v>
      </c>
    </row>
    <row r="249" spans="1:12" hidden="1">
      <c r="A249" s="130">
        <v>3</v>
      </c>
      <c r="B249" s="131">
        <v>2</v>
      </c>
      <c r="C249" s="131">
        <v>1</v>
      </c>
      <c r="D249" s="131">
        <v>2</v>
      </c>
      <c r="E249" s="131"/>
      <c r="F249" s="133"/>
      <c r="G249" s="132" t="s">
        <v>172</v>
      </c>
      <c r="H249" s="177">
        <v>216</v>
      </c>
      <c r="I249" s="119">
        <f>I250</f>
        <v>0</v>
      </c>
      <c r="J249" s="119">
        <f>J250</f>
        <v>0</v>
      </c>
      <c r="K249" s="119">
        <f>K250</f>
        <v>0</v>
      </c>
      <c r="L249" s="119">
        <f>L250</f>
        <v>0</v>
      </c>
    </row>
    <row r="250" spans="1:12" hidden="1">
      <c r="A250" s="130">
        <v>3</v>
      </c>
      <c r="B250" s="131">
        <v>2</v>
      </c>
      <c r="C250" s="131">
        <v>1</v>
      </c>
      <c r="D250" s="131">
        <v>2</v>
      </c>
      <c r="E250" s="131">
        <v>1</v>
      </c>
      <c r="F250" s="133"/>
      <c r="G250" s="132" t="s">
        <v>172</v>
      </c>
      <c r="H250" s="177">
        <v>217</v>
      </c>
      <c r="I250" s="119">
        <f>SUM(I251:I252)</f>
        <v>0</v>
      </c>
      <c r="J250" s="160">
        <f>SUM(J251:J252)</f>
        <v>0</v>
      </c>
      <c r="K250" s="120">
        <f>SUM(K251:K252)</f>
        <v>0</v>
      </c>
      <c r="L250" s="120">
        <f>SUM(L251:L252)</f>
        <v>0</v>
      </c>
    </row>
    <row r="251" spans="1:12" ht="25.5" hidden="1" customHeight="1">
      <c r="A251" s="143">
        <v>3</v>
      </c>
      <c r="B251" s="151">
        <v>2</v>
      </c>
      <c r="C251" s="152">
        <v>1</v>
      </c>
      <c r="D251" s="152">
        <v>2</v>
      </c>
      <c r="E251" s="152">
        <v>1</v>
      </c>
      <c r="F251" s="153">
        <v>1</v>
      </c>
      <c r="G251" s="154" t="s">
        <v>173</v>
      </c>
      <c r="H251" s="177">
        <v>218</v>
      </c>
      <c r="I251" s="137">
        <v>0</v>
      </c>
      <c r="J251" s="137">
        <v>0</v>
      </c>
      <c r="K251" s="137">
        <v>0</v>
      </c>
      <c r="L251" s="137">
        <v>0</v>
      </c>
    </row>
    <row r="252" spans="1:12" ht="25.5" hidden="1" customHeight="1">
      <c r="A252" s="130">
        <v>3</v>
      </c>
      <c r="B252" s="131">
        <v>2</v>
      </c>
      <c r="C252" s="131">
        <v>1</v>
      </c>
      <c r="D252" s="131">
        <v>2</v>
      </c>
      <c r="E252" s="131">
        <v>1</v>
      </c>
      <c r="F252" s="133">
        <v>2</v>
      </c>
      <c r="G252" s="132" t="s">
        <v>174</v>
      </c>
      <c r="H252" s="177">
        <v>219</v>
      </c>
      <c r="I252" s="137">
        <v>0</v>
      </c>
      <c r="J252" s="137">
        <v>0</v>
      </c>
      <c r="K252" s="137">
        <v>0</v>
      </c>
      <c r="L252" s="137">
        <v>0</v>
      </c>
    </row>
    <row r="253" spans="1:12" ht="25.5" hidden="1" customHeight="1">
      <c r="A253" s="125">
        <v>3</v>
      </c>
      <c r="B253" s="123">
        <v>2</v>
      </c>
      <c r="C253" s="123">
        <v>1</v>
      </c>
      <c r="D253" s="123">
        <v>3</v>
      </c>
      <c r="E253" s="123"/>
      <c r="F253" s="126"/>
      <c r="G253" s="124" t="s">
        <v>175</v>
      </c>
      <c r="H253" s="177">
        <v>220</v>
      </c>
      <c r="I253" s="140">
        <f>I254</f>
        <v>0</v>
      </c>
      <c r="J253" s="162">
        <f>J254</f>
        <v>0</v>
      </c>
      <c r="K253" s="141">
        <f>K254</f>
        <v>0</v>
      </c>
      <c r="L253" s="141">
        <f>L254</f>
        <v>0</v>
      </c>
    </row>
    <row r="254" spans="1:12" ht="25.5" hidden="1" customHeight="1">
      <c r="A254" s="130">
        <v>3</v>
      </c>
      <c r="B254" s="131">
        <v>2</v>
      </c>
      <c r="C254" s="131">
        <v>1</v>
      </c>
      <c r="D254" s="131">
        <v>3</v>
      </c>
      <c r="E254" s="131">
        <v>1</v>
      </c>
      <c r="F254" s="133"/>
      <c r="G254" s="124" t="s">
        <v>175</v>
      </c>
      <c r="H254" s="177">
        <v>221</v>
      </c>
      <c r="I254" s="119">
        <f>I255+I256</f>
        <v>0</v>
      </c>
      <c r="J254" s="119">
        <f>J255+J256</f>
        <v>0</v>
      </c>
      <c r="K254" s="119">
        <f>K255+K256</f>
        <v>0</v>
      </c>
      <c r="L254" s="119">
        <f>L255+L256</f>
        <v>0</v>
      </c>
    </row>
    <row r="255" spans="1:12" ht="25.5" hidden="1" customHeight="1">
      <c r="A255" s="130">
        <v>3</v>
      </c>
      <c r="B255" s="131">
        <v>2</v>
      </c>
      <c r="C255" s="131">
        <v>1</v>
      </c>
      <c r="D255" s="131">
        <v>3</v>
      </c>
      <c r="E255" s="131">
        <v>1</v>
      </c>
      <c r="F255" s="133">
        <v>1</v>
      </c>
      <c r="G255" s="132" t="s">
        <v>176</v>
      </c>
      <c r="H255" s="177">
        <v>222</v>
      </c>
      <c r="I255" s="137">
        <v>0</v>
      </c>
      <c r="J255" s="137">
        <v>0</v>
      </c>
      <c r="K255" s="137">
        <v>0</v>
      </c>
      <c r="L255" s="137">
        <v>0</v>
      </c>
    </row>
    <row r="256" spans="1:12" ht="25.5" hidden="1" customHeight="1">
      <c r="A256" s="130">
        <v>3</v>
      </c>
      <c r="B256" s="131">
        <v>2</v>
      </c>
      <c r="C256" s="131">
        <v>1</v>
      </c>
      <c r="D256" s="131">
        <v>3</v>
      </c>
      <c r="E256" s="131">
        <v>1</v>
      </c>
      <c r="F256" s="133">
        <v>2</v>
      </c>
      <c r="G256" s="132" t="s">
        <v>177</v>
      </c>
      <c r="H256" s="177">
        <v>223</v>
      </c>
      <c r="I256" s="185">
        <v>0</v>
      </c>
      <c r="J256" s="182">
        <v>0</v>
      </c>
      <c r="K256" s="185">
        <v>0</v>
      </c>
      <c r="L256" s="185">
        <v>0</v>
      </c>
    </row>
    <row r="257" spans="1:12" hidden="1">
      <c r="A257" s="130">
        <v>3</v>
      </c>
      <c r="B257" s="131">
        <v>2</v>
      </c>
      <c r="C257" s="131">
        <v>1</v>
      </c>
      <c r="D257" s="131">
        <v>4</v>
      </c>
      <c r="E257" s="131"/>
      <c r="F257" s="133"/>
      <c r="G257" s="132" t="s">
        <v>178</v>
      </c>
      <c r="H257" s="177">
        <v>224</v>
      </c>
      <c r="I257" s="119">
        <f>I258</f>
        <v>0</v>
      </c>
      <c r="J257" s="120">
        <f>J258</f>
        <v>0</v>
      </c>
      <c r="K257" s="119">
        <f>K258</f>
        <v>0</v>
      </c>
      <c r="L257" s="120">
        <f>L258</f>
        <v>0</v>
      </c>
    </row>
    <row r="258" spans="1:12" hidden="1">
      <c r="A258" s="125">
        <v>3</v>
      </c>
      <c r="B258" s="123">
        <v>2</v>
      </c>
      <c r="C258" s="123">
        <v>1</v>
      </c>
      <c r="D258" s="123">
        <v>4</v>
      </c>
      <c r="E258" s="123">
        <v>1</v>
      </c>
      <c r="F258" s="126"/>
      <c r="G258" s="124" t="s">
        <v>178</v>
      </c>
      <c r="H258" s="177">
        <v>225</v>
      </c>
      <c r="I258" s="140">
        <f>SUM(I259:I260)</f>
        <v>0</v>
      </c>
      <c r="J258" s="162">
        <f>SUM(J259:J260)</f>
        <v>0</v>
      </c>
      <c r="K258" s="141">
        <f>SUM(K259:K260)</f>
        <v>0</v>
      </c>
      <c r="L258" s="141">
        <f>SUM(L259:L260)</f>
        <v>0</v>
      </c>
    </row>
    <row r="259" spans="1:12" ht="25.5" hidden="1" customHeight="1">
      <c r="A259" s="130">
        <v>3</v>
      </c>
      <c r="B259" s="131">
        <v>2</v>
      </c>
      <c r="C259" s="131">
        <v>1</v>
      </c>
      <c r="D259" s="131">
        <v>4</v>
      </c>
      <c r="E259" s="131">
        <v>1</v>
      </c>
      <c r="F259" s="133">
        <v>1</v>
      </c>
      <c r="G259" s="132" t="s">
        <v>179</v>
      </c>
      <c r="H259" s="177">
        <v>226</v>
      </c>
      <c r="I259" s="137">
        <v>0</v>
      </c>
      <c r="J259" s="137">
        <v>0</v>
      </c>
      <c r="K259" s="137">
        <v>0</v>
      </c>
      <c r="L259" s="137">
        <v>0</v>
      </c>
    </row>
    <row r="260" spans="1:12" ht="25.5" hidden="1" customHeight="1">
      <c r="A260" s="130">
        <v>3</v>
      </c>
      <c r="B260" s="131">
        <v>2</v>
      </c>
      <c r="C260" s="131">
        <v>1</v>
      </c>
      <c r="D260" s="131">
        <v>4</v>
      </c>
      <c r="E260" s="131">
        <v>1</v>
      </c>
      <c r="F260" s="133">
        <v>2</v>
      </c>
      <c r="G260" s="132" t="s">
        <v>180</v>
      </c>
      <c r="H260" s="177">
        <v>227</v>
      </c>
      <c r="I260" s="137">
        <v>0</v>
      </c>
      <c r="J260" s="137">
        <v>0</v>
      </c>
      <c r="K260" s="137">
        <v>0</v>
      </c>
      <c r="L260" s="137">
        <v>0</v>
      </c>
    </row>
    <row r="261" spans="1:12" hidden="1">
      <c r="A261" s="130">
        <v>3</v>
      </c>
      <c r="B261" s="131">
        <v>2</v>
      </c>
      <c r="C261" s="131">
        <v>1</v>
      </c>
      <c r="D261" s="131">
        <v>5</v>
      </c>
      <c r="E261" s="131"/>
      <c r="F261" s="133"/>
      <c r="G261" s="132" t="s">
        <v>181</v>
      </c>
      <c r="H261" s="177">
        <v>228</v>
      </c>
      <c r="I261" s="119">
        <f t="shared" ref="I261:L262" si="24">I262</f>
        <v>0</v>
      </c>
      <c r="J261" s="160">
        <f t="shared" si="24"/>
        <v>0</v>
      </c>
      <c r="K261" s="120">
        <f t="shared" si="24"/>
        <v>0</v>
      </c>
      <c r="L261" s="120">
        <f t="shared" si="24"/>
        <v>0</v>
      </c>
    </row>
    <row r="262" spans="1:12" hidden="1">
      <c r="A262" s="130">
        <v>3</v>
      </c>
      <c r="B262" s="131">
        <v>2</v>
      </c>
      <c r="C262" s="131">
        <v>1</v>
      </c>
      <c r="D262" s="131">
        <v>5</v>
      </c>
      <c r="E262" s="131">
        <v>1</v>
      </c>
      <c r="F262" s="133"/>
      <c r="G262" s="132" t="s">
        <v>181</v>
      </c>
      <c r="H262" s="177">
        <v>229</v>
      </c>
      <c r="I262" s="120">
        <f t="shared" si="24"/>
        <v>0</v>
      </c>
      <c r="J262" s="160">
        <f t="shared" si="24"/>
        <v>0</v>
      </c>
      <c r="K262" s="120">
        <f t="shared" si="24"/>
        <v>0</v>
      </c>
      <c r="L262" s="120">
        <f t="shared" si="24"/>
        <v>0</v>
      </c>
    </row>
    <row r="263" spans="1:12" hidden="1">
      <c r="A263" s="151">
        <v>3</v>
      </c>
      <c r="B263" s="152">
        <v>2</v>
      </c>
      <c r="C263" s="152">
        <v>1</v>
      </c>
      <c r="D263" s="152">
        <v>5</v>
      </c>
      <c r="E263" s="152">
        <v>1</v>
      </c>
      <c r="F263" s="153">
        <v>1</v>
      </c>
      <c r="G263" s="132" t="s">
        <v>181</v>
      </c>
      <c r="H263" s="177">
        <v>230</v>
      </c>
      <c r="I263" s="185">
        <v>0</v>
      </c>
      <c r="J263" s="185">
        <v>0</v>
      </c>
      <c r="K263" s="185">
        <v>0</v>
      </c>
      <c r="L263" s="185">
        <v>0</v>
      </c>
    </row>
    <row r="264" spans="1:12" hidden="1">
      <c r="A264" s="130">
        <v>3</v>
      </c>
      <c r="B264" s="131">
        <v>2</v>
      </c>
      <c r="C264" s="131">
        <v>1</v>
      </c>
      <c r="D264" s="131">
        <v>6</v>
      </c>
      <c r="E264" s="131"/>
      <c r="F264" s="133"/>
      <c r="G264" s="132" t="s">
        <v>182</v>
      </c>
      <c r="H264" s="177">
        <v>231</v>
      </c>
      <c r="I264" s="119">
        <f t="shared" ref="I264:L265" si="25">I265</f>
        <v>0</v>
      </c>
      <c r="J264" s="160">
        <f t="shared" si="25"/>
        <v>0</v>
      </c>
      <c r="K264" s="120">
        <f t="shared" si="25"/>
        <v>0</v>
      </c>
      <c r="L264" s="120">
        <f t="shared" si="25"/>
        <v>0</v>
      </c>
    </row>
    <row r="265" spans="1:12" hidden="1">
      <c r="A265" s="130">
        <v>3</v>
      </c>
      <c r="B265" s="130">
        <v>2</v>
      </c>
      <c r="C265" s="131">
        <v>1</v>
      </c>
      <c r="D265" s="131">
        <v>6</v>
      </c>
      <c r="E265" s="131">
        <v>1</v>
      </c>
      <c r="F265" s="133"/>
      <c r="G265" s="132" t="s">
        <v>182</v>
      </c>
      <c r="H265" s="177">
        <v>232</v>
      </c>
      <c r="I265" s="119">
        <f t="shared" si="25"/>
        <v>0</v>
      </c>
      <c r="J265" s="160">
        <f t="shared" si="25"/>
        <v>0</v>
      </c>
      <c r="K265" s="120">
        <f t="shared" si="25"/>
        <v>0</v>
      </c>
      <c r="L265" s="120">
        <f t="shared" si="25"/>
        <v>0</v>
      </c>
    </row>
    <row r="266" spans="1:12" hidden="1">
      <c r="A266" s="125">
        <v>3</v>
      </c>
      <c r="B266" s="125">
        <v>2</v>
      </c>
      <c r="C266" s="131">
        <v>1</v>
      </c>
      <c r="D266" s="131">
        <v>6</v>
      </c>
      <c r="E266" s="131">
        <v>1</v>
      </c>
      <c r="F266" s="133">
        <v>1</v>
      </c>
      <c r="G266" s="132" t="s">
        <v>182</v>
      </c>
      <c r="H266" s="177">
        <v>233</v>
      </c>
      <c r="I266" s="185">
        <v>0</v>
      </c>
      <c r="J266" s="185">
        <v>0</v>
      </c>
      <c r="K266" s="185">
        <v>0</v>
      </c>
      <c r="L266" s="185">
        <v>0</v>
      </c>
    </row>
    <row r="267" spans="1:12" hidden="1">
      <c r="A267" s="130">
        <v>3</v>
      </c>
      <c r="B267" s="130">
        <v>2</v>
      </c>
      <c r="C267" s="131">
        <v>1</v>
      </c>
      <c r="D267" s="131">
        <v>7</v>
      </c>
      <c r="E267" s="131"/>
      <c r="F267" s="133"/>
      <c r="G267" s="132" t="s">
        <v>183</v>
      </c>
      <c r="H267" s="177">
        <v>234</v>
      </c>
      <c r="I267" s="119">
        <f>I268</f>
        <v>0</v>
      </c>
      <c r="J267" s="160">
        <f>J268</f>
        <v>0</v>
      </c>
      <c r="K267" s="120">
        <f>K268</f>
        <v>0</v>
      </c>
      <c r="L267" s="120">
        <f>L268</f>
        <v>0</v>
      </c>
    </row>
    <row r="268" spans="1:12" hidden="1">
      <c r="A268" s="130">
        <v>3</v>
      </c>
      <c r="B268" s="131">
        <v>2</v>
      </c>
      <c r="C268" s="131">
        <v>1</v>
      </c>
      <c r="D268" s="131">
        <v>7</v>
      </c>
      <c r="E268" s="131">
        <v>1</v>
      </c>
      <c r="F268" s="133"/>
      <c r="G268" s="132" t="s">
        <v>183</v>
      </c>
      <c r="H268" s="177">
        <v>235</v>
      </c>
      <c r="I268" s="119">
        <f>I269+I270</f>
        <v>0</v>
      </c>
      <c r="J268" s="119">
        <f>J269+J270</f>
        <v>0</v>
      </c>
      <c r="K268" s="119">
        <f>K269+K270</f>
        <v>0</v>
      </c>
      <c r="L268" s="119">
        <f>L269+L270</f>
        <v>0</v>
      </c>
    </row>
    <row r="269" spans="1:12" ht="25.5" hidden="1" customHeight="1">
      <c r="A269" s="130">
        <v>3</v>
      </c>
      <c r="B269" s="131">
        <v>2</v>
      </c>
      <c r="C269" s="131">
        <v>1</v>
      </c>
      <c r="D269" s="131">
        <v>7</v>
      </c>
      <c r="E269" s="131">
        <v>1</v>
      </c>
      <c r="F269" s="133">
        <v>1</v>
      </c>
      <c r="G269" s="132" t="s">
        <v>184</v>
      </c>
      <c r="H269" s="177">
        <v>236</v>
      </c>
      <c r="I269" s="136">
        <v>0</v>
      </c>
      <c r="J269" s="137">
        <v>0</v>
      </c>
      <c r="K269" s="137">
        <v>0</v>
      </c>
      <c r="L269" s="137">
        <v>0</v>
      </c>
    </row>
    <row r="270" spans="1:12" ht="25.5" hidden="1" customHeight="1">
      <c r="A270" s="130">
        <v>3</v>
      </c>
      <c r="B270" s="131">
        <v>2</v>
      </c>
      <c r="C270" s="131">
        <v>1</v>
      </c>
      <c r="D270" s="131">
        <v>7</v>
      </c>
      <c r="E270" s="131">
        <v>1</v>
      </c>
      <c r="F270" s="133">
        <v>2</v>
      </c>
      <c r="G270" s="132" t="s">
        <v>185</v>
      </c>
      <c r="H270" s="177">
        <v>237</v>
      </c>
      <c r="I270" s="137">
        <v>0</v>
      </c>
      <c r="J270" s="137">
        <v>0</v>
      </c>
      <c r="K270" s="137">
        <v>0</v>
      </c>
      <c r="L270" s="137">
        <v>0</v>
      </c>
    </row>
    <row r="271" spans="1:12" ht="38.25" hidden="1" customHeight="1">
      <c r="A271" s="130">
        <v>3</v>
      </c>
      <c r="B271" s="131">
        <v>2</v>
      </c>
      <c r="C271" s="131">
        <v>2</v>
      </c>
      <c r="D271" s="194"/>
      <c r="E271" s="194"/>
      <c r="F271" s="195"/>
      <c r="G271" s="132" t="s">
        <v>186</v>
      </c>
      <c r="H271" s="177">
        <v>238</v>
      </c>
      <c r="I271" s="119">
        <f>SUM(I272+I281+I285+I289+I293+I296+I299)</f>
        <v>0</v>
      </c>
      <c r="J271" s="160">
        <f>SUM(J272+J281+J285+J289+J293+J296+J299)</f>
        <v>0</v>
      </c>
      <c r="K271" s="120">
        <f>SUM(K272+K281+K285+K289+K293+K296+K299)</f>
        <v>0</v>
      </c>
      <c r="L271" s="120">
        <f>SUM(L272+L281+L285+L289+L293+L296+L299)</f>
        <v>0</v>
      </c>
    </row>
    <row r="272" spans="1:12" hidden="1">
      <c r="A272" s="130">
        <v>3</v>
      </c>
      <c r="B272" s="131">
        <v>2</v>
      </c>
      <c r="C272" s="131">
        <v>2</v>
      </c>
      <c r="D272" s="131">
        <v>1</v>
      </c>
      <c r="E272" s="131"/>
      <c r="F272" s="133"/>
      <c r="G272" s="132" t="s">
        <v>187</v>
      </c>
      <c r="H272" s="177">
        <v>239</v>
      </c>
      <c r="I272" s="119">
        <f>I273</f>
        <v>0</v>
      </c>
      <c r="J272" s="119">
        <f>J273</f>
        <v>0</v>
      </c>
      <c r="K272" s="119">
        <f>K273</f>
        <v>0</v>
      </c>
      <c r="L272" s="119">
        <f>L273</f>
        <v>0</v>
      </c>
    </row>
    <row r="273" spans="1:12" hidden="1">
      <c r="A273" s="134">
        <v>3</v>
      </c>
      <c r="B273" s="130">
        <v>2</v>
      </c>
      <c r="C273" s="131">
        <v>2</v>
      </c>
      <c r="D273" s="131">
        <v>1</v>
      </c>
      <c r="E273" s="131">
        <v>1</v>
      </c>
      <c r="F273" s="133"/>
      <c r="G273" s="132" t="s">
        <v>165</v>
      </c>
      <c r="H273" s="177">
        <v>240</v>
      </c>
      <c r="I273" s="119">
        <f>SUM(I274)</f>
        <v>0</v>
      </c>
      <c r="J273" s="119">
        <f>SUM(J274)</f>
        <v>0</v>
      </c>
      <c r="K273" s="119">
        <f>SUM(K274)</f>
        <v>0</v>
      </c>
      <c r="L273" s="119">
        <f>SUM(L274)</f>
        <v>0</v>
      </c>
    </row>
    <row r="274" spans="1:12" hidden="1">
      <c r="A274" s="134">
        <v>3</v>
      </c>
      <c r="B274" s="130">
        <v>2</v>
      </c>
      <c r="C274" s="131">
        <v>2</v>
      </c>
      <c r="D274" s="131">
        <v>1</v>
      </c>
      <c r="E274" s="131">
        <v>1</v>
      </c>
      <c r="F274" s="133">
        <v>1</v>
      </c>
      <c r="G274" s="132" t="s">
        <v>165</v>
      </c>
      <c r="H274" s="177">
        <v>241</v>
      </c>
      <c r="I274" s="137">
        <v>0</v>
      </c>
      <c r="J274" s="137">
        <v>0</v>
      </c>
      <c r="K274" s="137">
        <v>0</v>
      </c>
      <c r="L274" s="137">
        <v>0</v>
      </c>
    </row>
    <row r="275" spans="1:12" hidden="1">
      <c r="A275" s="134">
        <v>3</v>
      </c>
      <c r="B275" s="130">
        <v>2</v>
      </c>
      <c r="C275" s="131">
        <v>2</v>
      </c>
      <c r="D275" s="131">
        <v>1</v>
      </c>
      <c r="E275" s="131">
        <v>2</v>
      </c>
      <c r="F275" s="133"/>
      <c r="G275" s="132" t="s">
        <v>188</v>
      </c>
      <c r="H275" s="177">
        <v>242</v>
      </c>
      <c r="I275" s="119">
        <f>SUM(I276:I277)</f>
        <v>0</v>
      </c>
      <c r="J275" s="119">
        <f>SUM(J276:J277)</f>
        <v>0</v>
      </c>
      <c r="K275" s="119">
        <f>SUM(K276:K277)</f>
        <v>0</v>
      </c>
      <c r="L275" s="119">
        <f>SUM(L276:L277)</f>
        <v>0</v>
      </c>
    </row>
    <row r="276" spans="1:12" hidden="1">
      <c r="A276" s="134">
        <v>3</v>
      </c>
      <c r="B276" s="130">
        <v>2</v>
      </c>
      <c r="C276" s="131">
        <v>2</v>
      </c>
      <c r="D276" s="131">
        <v>1</v>
      </c>
      <c r="E276" s="131">
        <v>2</v>
      </c>
      <c r="F276" s="133">
        <v>1</v>
      </c>
      <c r="G276" s="132" t="s">
        <v>167</v>
      </c>
      <c r="H276" s="177">
        <v>243</v>
      </c>
      <c r="I276" s="137">
        <v>0</v>
      </c>
      <c r="J276" s="136">
        <v>0</v>
      </c>
      <c r="K276" s="137">
        <v>0</v>
      </c>
      <c r="L276" s="137">
        <v>0</v>
      </c>
    </row>
    <row r="277" spans="1:12" hidden="1">
      <c r="A277" s="134">
        <v>3</v>
      </c>
      <c r="B277" s="130">
        <v>2</v>
      </c>
      <c r="C277" s="131">
        <v>2</v>
      </c>
      <c r="D277" s="131">
        <v>1</v>
      </c>
      <c r="E277" s="131">
        <v>2</v>
      </c>
      <c r="F277" s="133">
        <v>2</v>
      </c>
      <c r="G277" s="132" t="s">
        <v>168</v>
      </c>
      <c r="H277" s="177">
        <v>244</v>
      </c>
      <c r="I277" s="137">
        <v>0</v>
      </c>
      <c r="J277" s="136">
        <v>0</v>
      </c>
      <c r="K277" s="137">
        <v>0</v>
      </c>
      <c r="L277" s="137">
        <v>0</v>
      </c>
    </row>
    <row r="278" spans="1:12" hidden="1">
      <c r="A278" s="134">
        <v>3</v>
      </c>
      <c r="B278" s="130">
        <v>2</v>
      </c>
      <c r="C278" s="131">
        <v>2</v>
      </c>
      <c r="D278" s="131">
        <v>1</v>
      </c>
      <c r="E278" s="131">
        <v>3</v>
      </c>
      <c r="F278" s="133"/>
      <c r="G278" s="132" t="s">
        <v>169</v>
      </c>
      <c r="H278" s="177">
        <v>245</v>
      </c>
      <c r="I278" s="119">
        <f>SUM(I279:I280)</f>
        <v>0</v>
      </c>
      <c r="J278" s="119">
        <f>SUM(J279:J280)</f>
        <v>0</v>
      </c>
      <c r="K278" s="119">
        <f>SUM(K279:K280)</f>
        <v>0</v>
      </c>
      <c r="L278" s="119">
        <f>SUM(L279:L280)</f>
        <v>0</v>
      </c>
    </row>
    <row r="279" spans="1:12" hidden="1">
      <c r="A279" s="134">
        <v>3</v>
      </c>
      <c r="B279" s="130">
        <v>2</v>
      </c>
      <c r="C279" s="131">
        <v>2</v>
      </c>
      <c r="D279" s="131">
        <v>1</v>
      </c>
      <c r="E279" s="131">
        <v>3</v>
      </c>
      <c r="F279" s="133">
        <v>1</v>
      </c>
      <c r="G279" s="132" t="s">
        <v>170</v>
      </c>
      <c r="H279" s="177">
        <v>246</v>
      </c>
      <c r="I279" s="137">
        <v>0</v>
      </c>
      <c r="J279" s="136">
        <v>0</v>
      </c>
      <c r="K279" s="137">
        <v>0</v>
      </c>
      <c r="L279" s="137">
        <v>0</v>
      </c>
    </row>
    <row r="280" spans="1:12" hidden="1">
      <c r="A280" s="134">
        <v>3</v>
      </c>
      <c r="B280" s="130">
        <v>2</v>
      </c>
      <c r="C280" s="131">
        <v>2</v>
      </c>
      <c r="D280" s="131">
        <v>1</v>
      </c>
      <c r="E280" s="131">
        <v>3</v>
      </c>
      <c r="F280" s="133">
        <v>2</v>
      </c>
      <c r="G280" s="132" t="s">
        <v>189</v>
      </c>
      <c r="H280" s="177">
        <v>247</v>
      </c>
      <c r="I280" s="137">
        <v>0</v>
      </c>
      <c r="J280" s="136">
        <v>0</v>
      </c>
      <c r="K280" s="137">
        <v>0</v>
      </c>
      <c r="L280" s="137">
        <v>0</v>
      </c>
    </row>
    <row r="281" spans="1:12" ht="25.5" hidden="1" customHeight="1">
      <c r="A281" s="134">
        <v>3</v>
      </c>
      <c r="B281" s="130">
        <v>2</v>
      </c>
      <c r="C281" s="131">
        <v>2</v>
      </c>
      <c r="D281" s="131">
        <v>2</v>
      </c>
      <c r="E281" s="131"/>
      <c r="F281" s="133"/>
      <c r="G281" s="132" t="s">
        <v>190</v>
      </c>
      <c r="H281" s="177">
        <v>248</v>
      </c>
      <c r="I281" s="119">
        <f>I282</f>
        <v>0</v>
      </c>
      <c r="J281" s="120">
        <f>J282</f>
        <v>0</v>
      </c>
      <c r="K281" s="119">
        <f>K282</f>
        <v>0</v>
      </c>
      <c r="L281" s="120">
        <f>L282</f>
        <v>0</v>
      </c>
    </row>
    <row r="282" spans="1:12" ht="25.5" hidden="1" customHeight="1">
      <c r="A282" s="130">
        <v>3</v>
      </c>
      <c r="B282" s="131">
        <v>2</v>
      </c>
      <c r="C282" s="123">
        <v>2</v>
      </c>
      <c r="D282" s="123">
        <v>2</v>
      </c>
      <c r="E282" s="123">
        <v>1</v>
      </c>
      <c r="F282" s="126"/>
      <c r="G282" s="132" t="s">
        <v>190</v>
      </c>
      <c r="H282" s="177">
        <v>249</v>
      </c>
      <c r="I282" s="140">
        <f>SUM(I283:I284)</f>
        <v>0</v>
      </c>
      <c r="J282" s="162">
        <f>SUM(J283:J284)</f>
        <v>0</v>
      </c>
      <c r="K282" s="141">
        <f>SUM(K283:K284)</f>
        <v>0</v>
      </c>
      <c r="L282" s="141">
        <f>SUM(L283:L284)</f>
        <v>0</v>
      </c>
    </row>
    <row r="283" spans="1:12" ht="25.5" hidden="1" customHeight="1">
      <c r="A283" s="130">
        <v>3</v>
      </c>
      <c r="B283" s="131">
        <v>2</v>
      </c>
      <c r="C283" s="131">
        <v>2</v>
      </c>
      <c r="D283" s="131">
        <v>2</v>
      </c>
      <c r="E283" s="131">
        <v>1</v>
      </c>
      <c r="F283" s="133">
        <v>1</v>
      </c>
      <c r="G283" s="132" t="s">
        <v>191</v>
      </c>
      <c r="H283" s="177">
        <v>250</v>
      </c>
      <c r="I283" s="137">
        <v>0</v>
      </c>
      <c r="J283" s="137">
        <v>0</v>
      </c>
      <c r="K283" s="137">
        <v>0</v>
      </c>
      <c r="L283" s="137">
        <v>0</v>
      </c>
    </row>
    <row r="284" spans="1:12" ht="25.5" hidden="1" customHeight="1">
      <c r="A284" s="130">
        <v>3</v>
      </c>
      <c r="B284" s="131">
        <v>2</v>
      </c>
      <c r="C284" s="131">
        <v>2</v>
      </c>
      <c r="D284" s="131">
        <v>2</v>
      </c>
      <c r="E284" s="131">
        <v>1</v>
      </c>
      <c r="F284" s="133">
        <v>2</v>
      </c>
      <c r="G284" s="134" t="s">
        <v>192</v>
      </c>
      <c r="H284" s="177">
        <v>251</v>
      </c>
      <c r="I284" s="137">
        <v>0</v>
      </c>
      <c r="J284" s="137">
        <v>0</v>
      </c>
      <c r="K284" s="137">
        <v>0</v>
      </c>
      <c r="L284" s="137">
        <v>0</v>
      </c>
    </row>
    <row r="285" spans="1:12" ht="25.5" hidden="1" customHeight="1">
      <c r="A285" s="130">
        <v>3</v>
      </c>
      <c r="B285" s="131">
        <v>2</v>
      </c>
      <c r="C285" s="131">
        <v>2</v>
      </c>
      <c r="D285" s="131">
        <v>3</v>
      </c>
      <c r="E285" s="131"/>
      <c r="F285" s="133"/>
      <c r="G285" s="132" t="s">
        <v>193</v>
      </c>
      <c r="H285" s="177">
        <v>252</v>
      </c>
      <c r="I285" s="119">
        <f>I286</f>
        <v>0</v>
      </c>
      <c r="J285" s="160">
        <f>J286</f>
        <v>0</v>
      </c>
      <c r="K285" s="120">
        <f>K286</f>
        <v>0</v>
      </c>
      <c r="L285" s="120">
        <f>L286</f>
        <v>0</v>
      </c>
    </row>
    <row r="286" spans="1:12" ht="25.5" hidden="1" customHeight="1">
      <c r="A286" s="125">
        <v>3</v>
      </c>
      <c r="B286" s="131">
        <v>2</v>
      </c>
      <c r="C286" s="131">
        <v>2</v>
      </c>
      <c r="D286" s="131">
        <v>3</v>
      </c>
      <c r="E286" s="131">
        <v>1</v>
      </c>
      <c r="F286" s="133"/>
      <c r="G286" s="132" t="s">
        <v>193</v>
      </c>
      <c r="H286" s="177">
        <v>253</v>
      </c>
      <c r="I286" s="119">
        <f>I287+I288</f>
        <v>0</v>
      </c>
      <c r="J286" s="119">
        <f>J287+J288</f>
        <v>0</v>
      </c>
      <c r="K286" s="119">
        <f>K287+K288</f>
        <v>0</v>
      </c>
      <c r="L286" s="119">
        <f>L287+L288</f>
        <v>0</v>
      </c>
    </row>
    <row r="287" spans="1:12" ht="25.5" hidden="1" customHeight="1">
      <c r="A287" s="125">
        <v>3</v>
      </c>
      <c r="B287" s="131">
        <v>2</v>
      </c>
      <c r="C287" s="131">
        <v>2</v>
      </c>
      <c r="D287" s="131">
        <v>3</v>
      </c>
      <c r="E287" s="131">
        <v>1</v>
      </c>
      <c r="F287" s="133">
        <v>1</v>
      </c>
      <c r="G287" s="132" t="s">
        <v>194</v>
      </c>
      <c r="H287" s="177">
        <v>254</v>
      </c>
      <c r="I287" s="137">
        <v>0</v>
      </c>
      <c r="J287" s="137">
        <v>0</v>
      </c>
      <c r="K287" s="137">
        <v>0</v>
      </c>
      <c r="L287" s="137">
        <v>0</v>
      </c>
    </row>
    <row r="288" spans="1:12" ht="25.5" hidden="1" customHeight="1">
      <c r="A288" s="125">
        <v>3</v>
      </c>
      <c r="B288" s="131">
        <v>2</v>
      </c>
      <c r="C288" s="131">
        <v>2</v>
      </c>
      <c r="D288" s="131">
        <v>3</v>
      </c>
      <c r="E288" s="131">
        <v>1</v>
      </c>
      <c r="F288" s="133">
        <v>2</v>
      </c>
      <c r="G288" s="132" t="s">
        <v>195</v>
      </c>
      <c r="H288" s="177">
        <v>255</v>
      </c>
      <c r="I288" s="137">
        <v>0</v>
      </c>
      <c r="J288" s="137">
        <v>0</v>
      </c>
      <c r="K288" s="137">
        <v>0</v>
      </c>
      <c r="L288" s="137">
        <v>0</v>
      </c>
    </row>
    <row r="289" spans="1:12" hidden="1">
      <c r="A289" s="130">
        <v>3</v>
      </c>
      <c r="B289" s="131">
        <v>2</v>
      </c>
      <c r="C289" s="131">
        <v>2</v>
      </c>
      <c r="D289" s="131">
        <v>4</v>
      </c>
      <c r="E289" s="131"/>
      <c r="F289" s="133"/>
      <c r="G289" s="132" t="s">
        <v>196</v>
      </c>
      <c r="H289" s="177">
        <v>256</v>
      </c>
      <c r="I289" s="119">
        <f>I290</f>
        <v>0</v>
      </c>
      <c r="J289" s="160">
        <f>J290</f>
        <v>0</v>
      </c>
      <c r="K289" s="120">
        <f>K290</f>
        <v>0</v>
      </c>
      <c r="L289" s="120">
        <f>L290</f>
        <v>0</v>
      </c>
    </row>
    <row r="290" spans="1:12" hidden="1">
      <c r="A290" s="130">
        <v>3</v>
      </c>
      <c r="B290" s="131">
        <v>2</v>
      </c>
      <c r="C290" s="131">
        <v>2</v>
      </c>
      <c r="D290" s="131">
        <v>4</v>
      </c>
      <c r="E290" s="131">
        <v>1</v>
      </c>
      <c r="F290" s="133"/>
      <c r="G290" s="132" t="s">
        <v>196</v>
      </c>
      <c r="H290" s="177">
        <v>257</v>
      </c>
      <c r="I290" s="119">
        <f>SUM(I291:I292)</f>
        <v>0</v>
      </c>
      <c r="J290" s="160">
        <f>SUM(J291:J292)</f>
        <v>0</v>
      </c>
      <c r="K290" s="120">
        <f>SUM(K291:K292)</f>
        <v>0</v>
      </c>
      <c r="L290" s="120">
        <f>SUM(L291:L292)</f>
        <v>0</v>
      </c>
    </row>
    <row r="291" spans="1:12" ht="25.5" hidden="1" customHeight="1">
      <c r="A291" s="130">
        <v>3</v>
      </c>
      <c r="B291" s="131">
        <v>2</v>
      </c>
      <c r="C291" s="131">
        <v>2</v>
      </c>
      <c r="D291" s="131">
        <v>4</v>
      </c>
      <c r="E291" s="131">
        <v>1</v>
      </c>
      <c r="F291" s="133">
        <v>1</v>
      </c>
      <c r="G291" s="132" t="s">
        <v>197</v>
      </c>
      <c r="H291" s="177">
        <v>258</v>
      </c>
      <c r="I291" s="137">
        <v>0</v>
      </c>
      <c r="J291" s="137">
        <v>0</v>
      </c>
      <c r="K291" s="137">
        <v>0</v>
      </c>
      <c r="L291" s="137">
        <v>0</v>
      </c>
    </row>
    <row r="292" spans="1:12" ht="25.5" hidden="1" customHeight="1">
      <c r="A292" s="125">
        <v>3</v>
      </c>
      <c r="B292" s="123">
        <v>2</v>
      </c>
      <c r="C292" s="123">
        <v>2</v>
      </c>
      <c r="D292" s="123">
        <v>4</v>
      </c>
      <c r="E292" s="123">
        <v>1</v>
      </c>
      <c r="F292" s="126">
        <v>2</v>
      </c>
      <c r="G292" s="134" t="s">
        <v>198</v>
      </c>
      <c r="H292" s="177">
        <v>259</v>
      </c>
      <c r="I292" s="137">
        <v>0</v>
      </c>
      <c r="J292" s="137">
        <v>0</v>
      </c>
      <c r="K292" s="137">
        <v>0</v>
      </c>
      <c r="L292" s="137">
        <v>0</v>
      </c>
    </row>
    <row r="293" spans="1:12" hidden="1">
      <c r="A293" s="130">
        <v>3</v>
      </c>
      <c r="B293" s="131">
        <v>2</v>
      </c>
      <c r="C293" s="131">
        <v>2</v>
      </c>
      <c r="D293" s="131">
        <v>5</v>
      </c>
      <c r="E293" s="131"/>
      <c r="F293" s="133"/>
      <c r="G293" s="132" t="s">
        <v>199</v>
      </c>
      <c r="H293" s="177">
        <v>260</v>
      </c>
      <c r="I293" s="119">
        <f t="shared" ref="I293:L294" si="26">I294</f>
        <v>0</v>
      </c>
      <c r="J293" s="160">
        <f t="shared" si="26"/>
        <v>0</v>
      </c>
      <c r="K293" s="120">
        <f t="shared" si="26"/>
        <v>0</v>
      </c>
      <c r="L293" s="120">
        <f t="shared" si="26"/>
        <v>0</v>
      </c>
    </row>
    <row r="294" spans="1:12" hidden="1">
      <c r="A294" s="130">
        <v>3</v>
      </c>
      <c r="B294" s="131">
        <v>2</v>
      </c>
      <c r="C294" s="131">
        <v>2</v>
      </c>
      <c r="D294" s="131">
        <v>5</v>
      </c>
      <c r="E294" s="131">
        <v>1</v>
      </c>
      <c r="F294" s="133"/>
      <c r="G294" s="132" t="s">
        <v>199</v>
      </c>
      <c r="H294" s="177">
        <v>261</v>
      </c>
      <c r="I294" s="119">
        <f t="shared" si="26"/>
        <v>0</v>
      </c>
      <c r="J294" s="160">
        <f t="shared" si="26"/>
        <v>0</v>
      </c>
      <c r="K294" s="120">
        <f t="shared" si="26"/>
        <v>0</v>
      </c>
      <c r="L294" s="120">
        <f t="shared" si="26"/>
        <v>0</v>
      </c>
    </row>
    <row r="295" spans="1:12" hidden="1">
      <c r="A295" s="130">
        <v>3</v>
      </c>
      <c r="B295" s="131">
        <v>2</v>
      </c>
      <c r="C295" s="131">
        <v>2</v>
      </c>
      <c r="D295" s="131">
        <v>5</v>
      </c>
      <c r="E295" s="131">
        <v>1</v>
      </c>
      <c r="F295" s="133">
        <v>1</v>
      </c>
      <c r="G295" s="132" t="s">
        <v>199</v>
      </c>
      <c r="H295" s="177">
        <v>262</v>
      </c>
      <c r="I295" s="137">
        <v>0</v>
      </c>
      <c r="J295" s="137">
        <v>0</v>
      </c>
      <c r="K295" s="137">
        <v>0</v>
      </c>
      <c r="L295" s="137">
        <v>0</v>
      </c>
    </row>
    <row r="296" spans="1:12" hidden="1">
      <c r="A296" s="130">
        <v>3</v>
      </c>
      <c r="B296" s="131">
        <v>2</v>
      </c>
      <c r="C296" s="131">
        <v>2</v>
      </c>
      <c r="D296" s="131">
        <v>6</v>
      </c>
      <c r="E296" s="131"/>
      <c r="F296" s="133"/>
      <c r="G296" s="132" t="s">
        <v>182</v>
      </c>
      <c r="H296" s="177">
        <v>263</v>
      </c>
      <c r="I296" s="119">
        <f t="shared" ref="I296:L297" si="27">I297</f>
        <v>0</v>
      </c>
      <c r="J296" s="196">
        <f t="shared" si="27"/>
        <v>0</v>
      </c>
      <c r="K296" s="120">
        <f t="shared" si="27"/>
        <v>0</v>
      </c>
      <c r="L296" s="120">
        <f t="shared" si="27"/>
        <v>0</v>
      </c>
    </row>
    <row r="297" spans="1:12" hidden="1">
      <c r="A297" s="130">
        <v>3</v>
      </c>
      <c r="B297" s="131">
        <v>2</v>
      </c>
      <c r="C297" s="131">
        <v>2</v>
      </c>
      <c r="D297" s="131">
        <v>6</v>
      </c>
      <c r="E297" s="131">
        <v>1</v>
      </c>
      <c r="F297" s="133"/>
      <c r="G297" s="132" t="s">
        <v>182</v>
      </c>
      <c r="H297" s="177">
        <v>264</v>
      </c>
      <c r="I297" s="119">
        <f t="shared" si="27"/>
        <v>0</v>
      </c>
      <c r="J297" s="196">
        <f t="shared" si="27"/>
        <v>0</v>
      </c>
      <c r="K297" s="120">
        <f t="shared" si="27"/>
        <v>0</v>
      </c>
      <c r="L297" s="120">
        <f t="shared" si="27"/>
        <v>0</v>
      </c>
    </row>
    <row r="298" spans="1:12" hidden="1">
      <c r="A298" s="130">
        <v>3</v>
      </c>
      <c r="B298" s="152">
        <v>2</v>
      </c>
      <c r="C298" s="152">
        <v>2</v>
      </c>
      <c r="D298" s="131">
        <v>6</v>
      </c>
      <c r="E298" s="152">
        <v>1</v>
      </c>
      <c r="F298" s="153">
        <v>1</v>
      </c>
      <c r="G298" s="154" t="s">
        <v>182</v>
      </c>
      <c r="H298" s="177">
        <v>265</v>
      </c>
      <c r="I298" s="137">
        <v>0</v>
      </c>
      <c r="J298" s="137">
        <v>0</v>
      </c>
      <c r="K298" s="137">
        <v>0</v>
      </c>
      <c r="L298" s="137">
        <v>0</v>
      </c>
    </row>
    <row r="299" spans="1:12" hidden="1">
      <c r="A299" s="134">
        <v>3</v>
      </c>
      <c r="B299" s="130">
        <v>2</v>
      </c>
      <c r="C299" s="131">
        <v>2</v>
      </c>
      <c r="D299" s="131">
        <v>7</v>
      </c>
      <c r="E299" s="131"/>
      <c r="F299" s="133"/>
      <c r="G299" s="132" t="s">
        <v>183</v>
      </c>
      <c r="H299" s="177">
        <v>266</v>
      </c>
      <c r="I299" s="119">
        <f>I300</f>
        <v>0</v>
      </c>
      <c r="J299" s="196">
        <f>J300</f>
        <v>0</v>
      </c>
      <c r="K299" s="120">
        <f>K300</f>
        <v>0</v>
      </c>
      <c r="L299" s="120">
        <f>L300</f>
        <v>0</v>
      </c>
    </row>
    <row r="300" spans="1:12" hidden="1">
      <c r="A300" s="134">
        <v>3</v>
      </c>
      <c r="B300" s="130">
        <v>2</v>
      </c>
      <c r="C300" s="131">
        <v>2</v>
      </c>
      <c r="D300" s="131">
        <v>7</v>
      </c>
      <c r="E300" s="131">
        <v>1</v>
      </c>
      <c r="F300" s="133"/>
      <c r="G300" s="132" t="s">
        <v>183</v>
      </c>
      <c r="H300" s="177">
        <v>267</v>
      </c>
      <c r="I300" s="119">
        <f>I301+I302</f>
        <v>0</v>
      </c>
      <c r="J300" s="119">
        <f>J301+J302</f>
        <v>0</v>
      </c>
      <c r="K300" s="119">
        <f>K301+K302</f>
        <v>0</v>
      </c>
      <c r="L300" s="119">
        <f>L301+L302</f>
        <v>0</v>
      </c>
    </row>
    <row r="301" spans="1:12" ht="25.5" hidden="1" customHeight="1">
      <c r="A301" s="134">
        <v>3</v>
      </c>
      <c r="B301" s="130">
        <v>2</v>
      </c>
      <c r="C301" s="130">
        <v>2</v>
      </c>
      <c r="D301" s="131">
        <v>7</v>
      </c>
      <c r="E301" s="131">
        <v>1</v>
      </c>
      <c r="F301" s="133">
        <v>1</v>
      </c>
      <c r="G301" s="132" t="s">
        <v>184</v>
      </c>
      <c r="H301" s="177">
        <v>268</v>
      </c>
      <c r="I301" s="137">
        <v>0</v>
      </c>
      <c r="J301" s="137">
        <v>0</v>
      </c>
      <c r="K301" s="137">
        <v>0</v>
      </c>
      <c r="L301" s="137">
        <v>0</v>
      </c>
    </row>
    <row r="302" spans="1:12" ht="25.5" hidden="1" customHeight="1">
      <c r="A302" s="134">
        <v>3</v>
      </c>
      <c r="B302" s="130">
        <v>2</v>
      </c>
      <c r="C302" s="130">
        <v>2</v>
      </c>
      <c r="D302" s="131">
        <v>7</v>
      </c>
      <c r="E302" s="131">
        <v>1</v>
      </c>
      <c r="F302" s="133">
        <v>2</v>
      </c>
      <c r="G302" s="132" t="s">
        <v>185</v>
      </c>
      <c r="H302" s="177">
        <v>269</v>
      </c>
      <c r="I302" s="137">
        <v>0</v>
      </c>
      <c r="J302" s="137">
        <v>0</v>
      </c>
      <c r="K302" s="137">
        <v>0</v>
      </c>
      <c r="L302" s="137">
        <v>0</v>
      </c>
    </row>
    <row r="303" spans="1:12" ht="25.5" hidden="1" customHeight="1">
      <c r="A303" s="138">
        <v>3</v>
      </c>
      <c r="B303" s="138">
        <v>3</v>
      </c>
      <c r="C303" s="115"/>
      <c r="D303" s="116"/>
      <c r="E303" s="116"/>
      <c r="F303" s="118"/>
      <c r="G303" s="117" t="s">
        <v>200</v>
      </c>
      <c r="H303" s="177">
        <v>270</v>
      </c>
      <c r="I303" s="119">
        <f>SUM(I304+I336)</f>
        <v>0</v>
      </c>
      <c r="J303" s="196">
        <f>SUM(J304+J336)</f>
        <v>0</v>
      </c>
      <c r="K303" s="120">
        <f>SUM(K304+K336)</f>
        <v>0</v>
      </c>
      <c r="L303" s="120">
        <f>SUM(L304+L336)</f>
        <v>0</v>
      </c>
    </row>
    <row r="304" spans="1:12" ht="38.25" hidden="1" customHeight="1">
      <c r="A304" s="134">
        <v>3</v>
      </c>
      <c r="B304" s="134">
        <v>3</v>
      </c>
      <c r="C304" s="130">
        <v>1</v>
      </c>
      <c r="D304" s="131"/>
      <c r="E304" s="131"/>
      <c r="F304" s="133"/>
      <c r="G304" s="132" t="s">
        <v>201</v>
      </c>
      <c r="H304" s="177">
        <v>271</v>
      </c>
      <c r="I304" s="119">
        <f>SUM(I305+I314+I318+I322+I326+I329+I332)</f>
        <v>0</v>
      </c>
      <c r="J304" s="196">
        <f>SUM(J305+J314+J318+J322+J326+J329+J332)</f>
        <v>0</v>
      </c>
      <c r="K304" s="120">
        <f>SUM(K305+K314+K318+K322+K326+K329+K332)</f>
        <v>0</v>
      </c>
      <c r="L304" s="120">
        <f>SUM(L305+L314+L318+L322+L326+L329+L332)</f>
        <v>0</v>
      </c>
    </row>
    <row r="305" spans="1:12" hidden="1">
      <c r="A305" s="134">
        <v>3</v>
      </c>
      <c r="B305" s="134">
        <v>3</v>
      </c>
      <c r="C305" s="130">
        <v>1</v>
      </c>
      <c r="D305" s="131">
        <v>1</v>
      </c>
      <c r="E305" s="131"/>
      <c r="F305" s="133"/>
      <c r="G305" s="132" t="s">
        <v>187</v>
      </c>
      <c r="H305" s="177">
        <v>272</v>
      </c>
      <c r="I305" s="119">
        <f>SUM(I306+I308+I311)</f>
        <v>0</v>
      </c>
      <c r="J305" s="119">
        <f>SUM(J306+J308+J311)</f>
        <v>0</v>
      </c>
      <c r="K305" s="119">
        <f>SUM(K306+K308+K311)</f>
        <v>0</v>
      </c>
      <c r="L305" s="119">
        <f>SUM(L306+L308+L311)</f>
        <v>0</v>
      </c>
    </row>
    <row r="306" spans="1:12" hidden="1">
      <c r="A306" s="134">
        <v>3</v>
      </c>
      <c r="B306" s="134">
        <v>3</v>
      </c>
      <c r="C306" s="130">
        <v>1</v>
      </c>
      <c r="D306" s="131">
        <v>1</v>
      </c>
      <c r="E306" s="131">
        <v>1</v>
      </c>
      <c r="F306" s="133"/>
      <c r="G306" s="132" t="s">
        <v>165</v>
      </c>
      <c r="H306" s="177">
        <v>273</v>
      </c>
      <c r="I306" s="119">
        <f>SUM(I307:I307)</f>
        <v>0</v>
      </c>
      <c r="J306" s="196">
        <f>SUM(J307:J307)</f>
        <v>0</v>
      </c>
      <c r="K306" s="120">
        <f>SUM(K307:K307)</f>
        <v>0</v>
      </c>
      <c r="L306" s="120">
        <f>SUM(L307:L307)</f>
        <v>0</v>
      </c>
    </row>
    <row r="307" spans="1:12" hidden="1">
      <c r="A307" s="134">
        <v>3</v>
      </c>
      <c r="B307" s="134">
        <v>3</v>
      </c>
      <c r="C307" s="130">
        <v>1</v>
      </c>
      <c r="D307" s="131">
        <v>1</v>
      </c>
      <c r="E307" s="131">
        <v>1</v>
      </c>
      <c r="F307" s="133">
        <v>1</v>
      </c>
      <c r="G307" s="132" t="s">
        <v>165</v>
      </c>
      <c r="H307" s="177">
        <v>274</v>
      </c>
      <c r="I307" s="137">
        <v>0</v>
      </c>
      <c r="J307" s="137">
        <v>0</v>
      </c>
      <c r="K307" s="137">
        <v>0</v>
      </c>
      <c r="L307" s="137">
        <v>0</v>
      </c>
    </row>
    <row r="308" spans="1:12" hidden="1">
      <c r="A308" s="134">
        <v>3</v>
      </c>
      <c r="B308" s="134">
        <v>3</v>
      </c>
      <c r="C308" s="130">
        <v>1</v>
      </c>
      <c r="D308" s="131">
        <v>1</v>
      </c>
      <c r="E308" s="131">
        <v>2</v>
      </c>
      <c r="F308" s="133"/>
      <c r="G308" s="132" t="s">
        <v>188</v>
      </c>
      <c r="H308" s="177">
        <v>275</v>
      </c>
      <c r="I308" s="119">
        <f>SUM(I309:I310)</f>
        <v>0</v>
      </c>
      <c r="J308" s="119">
        <f>SUM(J309:J310)</f>
        <v>0</v>
      </c>
      <c r="K308" s="119">
        <f>SUM(K309:K310)</f>
        <v>0</v>
      </c>
      <c r="L308" s="119">
        <f>SUM(L309:L310)</f>
        <v>0</v>
      </c>
    </row>
    <row r="309" spans="1:12" hidden="1">
      <c r="A309" s="134">
        <v>3</v>
      </c>
      <c r="B309" s="134">
        <v>3</v>
      </c>
      <c r="C309" s="130">
        <v>1</v>
      </c>
      <c r="D309" s="131">
        <v>1</v>
      </c>
      <c r="E309" s="131">
        <v>2</v>
      </c>
      <c r="F309" s="133">
        <v>1</v>
      </c>
      <c r="G309" s="132" t="s">
        <v>167</v>
      </c>
      <c r="H309" s="177">
        <v>276</v>
      </c>
      <c r="I309" s="137">
        <v>0</v>
      </c>
      <c r="J309" s="137">
        <v>0</v>
      </c>
      <c r="K309" s="137">
        <v>0</v>
      </c>
      <c r="L309" s="137">
        <v>0</v>
      </c>
    </row>
    <row r="310" spans="1:12" hidden="1">
      <c r="A310" s="134">
        <v>3</v>
      </c>
      <c r="B310" s="134">
        <v>3</v>
      </c>
      <c r="C310" s="130">
        <v>1</v>
      </c>
      <c r="D310" s="131">
        <v>1</v>
      </c>
      <c r="E310" s="131">
        <v>2</v>
      </c>
      <c r="F310" s="133">
        <v>2</v>
      </c>
      <c r="G310" s="132" t="s">
        <v>168</v>
      </c>
      <c r="H310" s="177">
        <v>277</v>
      </c>
      <c r="I310" s="137">
        <v>0</v>
      </c>
      <c r="J310" s="137">
        <v>0</v>
      </c>
      <c r="K310" s="137">
        <v>0</v>
      </c>
      <c r="L310" s="137">
        <v>0</v>
      </c>
    </row>
    <row r="311" spans="1:12" hidden="1">
      <c r="A311" s="134">
        <v>3</v>
      </c>
      <c r="B311" s="134">
        <v>3</v>
      </c>
      <c r="C311" s="130">
        <v>1</v>
      </c>
      <c r="D311" s="131">
        <v>1</v>
      </c>
      <c r="E311" s="131">
        <v>3</v>
      </c>
      <c r="F311" s="133"/>
      <c r="G311" s="132" t="s">
        <v>169</v>
      </c>
      <c r="H311" s="177">
        <v>278</v>
      </c>
      <c r="I311" s="119">
        <f>SUM(I312:I313)</f>
        <v>0</v>
      </c>
      <c r="J311" s="119">
        <f>SUM(J312:J313)</f>
        <v>0</v>
      </c>
      <c r="K311" s="119">
        <f>SUM(K312:K313)</f>
        <v>0</v>
      </c>
      <c r="L311" s="119">
        <f>SUM(L312:L313)</f>
        <v>0</v>
      </c>
    </row>
    <row r="312" spans="1:12" hidden="1">
      <c r="A312" s="134">
        <v>3</v>
      </c>
      <c r="B312" s="134">
        <v>3</v>
      </c>
      <c r="C312" s="130">
        <v>1</v>
      </c>
      <c r="D312" s="131">
        <v>1</v>
      </c>
      <c r="E312" s="131">
        <v>3</v>
      </c>
      <c r="F312" s="133">
        <v>1</v>
      </c>
      <c r="G312" s="132" t="s">
        <v>170</v>
      </c>
      <c r="H312" s="177">
        <v>279</v>
      </c>
      <c r="I312" s="137">
        <v>0</v>
      </c>
      <c r="J312" s="137">
        <v>0</v>
      </c>
      <c r="K312" s="137">
        <v>0</v>
      </c>
      <c r="L312" s="137">
        <v>0</v>
      </c>
    </row>
    <row r="313" spans="1:12" hidden="1">
      <c r="A313" s="134">
        <v>3</v>
      </c>
      <c r="B313" s="134">
        <v>3</v>
      </c>
      <c r="C313" s="130">
        <v>1</v>
      </c>
      <c r="D313" s="131">
        <v>1</v>
      </c>
      <c r="E313" s="131">
        <v>3</v>
      </c>
      <c r="F313" s="133">
        <v>2</v>
      </c>
      <c r="G313" s="132" t="s">
        <v>189</v>
      </c>
      <c r="H313" s="177">
        <v>280</v>
      </c>
      <c r="I313" s="137">
        <v>0</v>
      </c>
      <c r="J313" s="137">
        <v>0</v>
      </c>
      <c r="K313" s="137">
        <v>0</v>
      </c>
      <c r="L313" s="137">
        <v>0</v>
      </c>
    </row>
    <row r="314" spans="1:12" hidden="1">
      <c r="A314" s="150">
        <v>3</v>
      </c>
      <c r="B314" s="125">
        <v>3</v>
      </c>
      <c r="C314" s="130">
        <v>1</v>
      </c>
      <c r="D314" s="131">
        <v>2</v>
      </c>
      <c r="E314" s="131"/>
      <c r="F314" s="133"/>
      <c r="G314" s="132" t="s">
        <v>202</v>
      </c>
      <c r="H314" s="177">
        <v>281</v>
      </c>
      <c r="I314" s="119">
        <f>I315</f>
        <v>0</v>
      </c>
      <c r="J314" s="196">
        <f>J315</f>
        <v>0</v>
      </c>
      <c r="K314" s="120">
        <f>K315</f>
        <v>0</v>
      </c>
      <c r="L314" s="120">
        <f>L315</f>
        <v>0</v>
      </c>
    </row>
    <row r="315" spans="1:12" hidden="1">
      <c r="A315" s="150">
        <v>3</v>
      </c>
      <c r="B315" s="150">
        <v>3</v>
      </c>
      <c r="C315" s="125">
        <v>1</v>
      </c>
      <c r="D315" s="123">
        <v>2</v>
      </c>
      <c r="E315" s="123">
        <v>1</v>
      </c>
      <c r="F315" s="126"/>
      <c r="G315" s="132" t="s">
        <v>202</v>
      </c>
      <c r="H315" s="177">
        <v>282</v>
      </c>
      <c r="I315" s="140">
        <f>SUM(I316:I317)</f>
        <v>0</v>
      </c>
      <c r="J315" s="197">
        <f>SUM(J316:J317)</f>
        <v>0</v>
      </c>
      <c r="K315" s="141">
        <f>SUM(K316:K317)</f>
        <v>0</v>
      </c>
      <c r="L315" s="141">
        <f>SUM(L316:L317)</f>
        <v>0</v>
      </c>
    </row>
    <row r="316" spans="1:12" ht="25.5" hidden="1" customHeight="1">
      <c r="A316" s="134">
        <v>3</v>
      </c>
      <c r="B316" s="134">
        <v>3</v>
      </c>
      <c r="C316" s="130">
        <v>1</v>
      </c>
      <c r="D316" s="131">
        <v>2</v>
      </c>
      <c r="E316" s="131">
        <v>1</v>
      </c>
      <c r="F316" s="133">
        <v>1</v>
      </c>
      <c r="G316" s="132" t="s">
        <v>203</v>
      </c>
      <c r="H316" s="177">
        <v>283</v>
      </c>
      <c r="I316" s="137">
        <v>0</v>
      </c>
      <c r="J316" s="137">
        <v>0</v>
      </c>
      <c r="K316" s="137">
        <v>0</v>
      </c>
      <c r="L316" s="137">
        <v>0</v>
      </c>
    </row>
    <row r="317" spans="1:12" hidden="1">
      <c r="A317" s="142">
        <v>3</v>
      </c>
      <c r="B317" s="180">
        <v>3</v>
      </c>
      <c r="C317" s="151">
        <v>1</v>
      </c>
      <c r="D317" s="152">
        <v>2</v>
      </c>
      <c r="E317" s="152">
        <v>1</v>
      </c>
      <c r="F317" s="153">
        <v>2</v>
      </c>
      <c r="G317" s="154" t="s">
        <v>204</v>
      </c>
      <c r="H317" s="177">
        <v>284</v>
      </c>
      <c r="I317" s="137">
        <v>0</v>
      </c>
      <c r="J317" s="137">
        <v>0</v>
      </c>
      <c r="K317" s="137">
        <v>0</v>
      </c>
      <c r="L317" s="137">
        <v>0</v>
      </c>
    </row>
    <row r="318" spans="1:12" ht="25.5" hidden="1" customHeight="1">
      <c r="A318" s="130">
        <v>3</v>
      </c>
      <c r="B318" s="132">
        <v>3</v>
      </c>
      <c r="C318" s="130">
        <v>1</v>
      </c>
      <c r="D318" s="131">
        <v>3</v>
      </c>
      <c r="E318" s="131"/>
      <c r="F318" s="133"/>
      <c r="G318" s="132" t="s">
        <v>205</v>
      </c>
      <c r="H318" s="177">
        <v>285</v>
      </c>
      <c r="I318" s="119">
        <f>I319</f>
        <v>0</v>
      </c>
      <c r="J318" s="196">
        <f>J319</f>
        <v>0</v>
      </c>
      <c r="K318" s="120">
        <f>K319</f>
        <v>0</v>
      </c>
      <c r="L318" s="120">
        <f>L319</f>
        <v>0</v>
      </c>
    </row>
    <row r="319" spans="1:12" ht="25.5" hidden="1" customHeight="1">
      <c r="A319" s="130">
        <v>3</v>
      </c>
      <c r="B319" s="154">
        <v>3</v>
      </c>
      <c r="C319" s="151">
        <v>1</v>
      </c>
      <c r="D319" s="152">
        <v>3</v>
      </c>
      <c r="E319" s="152">
        <v>1</v>
      </c>
      <c r="F319" s="153"/>
      <c r="G319" s="132" t="s">
        <v>205</v>
      </c>
      <c r="H319" s="177">
        <v>286</v>
      </c>
      <c r="I319" s="120">
        <f>I320+I321</f>
        <v>0</v>
      </c>
      <c r="J319" s="120">
        <f>J320+J321</f>
        <v>0</v>
      </c>
      <c r="K319" s="120">
        <f>K320+K321</f>
        <v>0</v>
      </c>
      <c r="L319" s="120">
        <f>L320+L321</f>
        <v>0</v>
      </c>
    </row>
    <row r="320" spans="1:12" ht="25.5" hidden="1" customHeight="1">
      <c r="A320" s="130">
        <v>3</v>
      </c>
      <c r="B320" s="132">
        <v>3</v>
      </c>
      <c r="C320" s="130">
        <v>1</v>
      </c>
      <c r="D320" s="131">
        <v>3</v>
      </c>
      <c r="E320" s="131">
        <v>1</v>
      </c>
      <c r="F320" s="133">
        <v>1</v>
      </c>
      <c r="G320" s="132" t="s">
        <v>206</v>
      </c>
      <c r="H320" s="177">
        <v>287</v>
      </c>
      <c r="I320" s="185">
        <v>0</v>
      </c>
      <c r="J320" s="185">
        <v>0</v>
      </c>
      <c r="K320" s="185">
        <v>0</v>
      </c>
      <c r="L320" s="184">
        <v>0</v>
      </c>
    </row>
    <row r="321" spans="1:12" ht="25.5" hidden="1" customHeight="1">
      <c r="A321" s="130">
        <v>3</v>
      </c>
      <c r="B321" s="132">
        <v>3</v>
      </c>
      <c r="C321" s="130">
        <v>1</v>
      </c>
      <c r="D321" s="131">
        <v>3</v>
      </c>
      <c r="E321" s="131">
        <v>1</v>
      </c>
      <c r="F321" s="133">
        <v>2</v>
      </c>
      <c r="G321" s="132" t="s">
        <v>207</v>
      </c>
      <c r="H321" s="177">
        <v>288</v>
      </c>
      <c r="I321" s="137">
        <v>0</v>
      </c>
      <c r="J321" s="137">
        <v>0</v>
      </c>
      <c r="K321" s="137">
        <v>0</v>
      </c>
      <c r="L321" s="137">
        <v>0</v>
      </c>
    </row>
    <row r="322" spans="1:12" hidden="1">
      <c r="A322" s="130">
        <v>3</v>
      </c>
      <c r="B322" s="132">
        <v>3</v>
      </c>
      <c r="C322" s="130">
        <v>1</v>
      </c>
      <c r="D322" s="131">
        <v>4</v>
      </c>
      <c r="E322" s="131"/>
      <c r="F322" s="133"/>
      <c r="G322" s="132" t="s">
        <v>208</v>
      </c>
      <c r="H322" s="177">
        <v>289</v>
      </c>
      <c r="I322" s="119">
        <f>I323</f>
        <v>0</v>
      </c>
      <c r="J322" s="196">
        <f>J323</f>
        <v>0</v>
      </c>
      <c r="K322" s="120">
        <f>K323</f>
        <v>0</v>
      </c>
      <c r="L322" s="120">
        <f>L323</f>
        <v>0</v>
      </c>
    </row>
    <row r="323" spans="1:12" hidden="1">
      <c r="A323" s="134">
        <v>3</v>
      </c>
      <c r="B323" s="130">
        <v>3</v>
      </c>
      <c r="C323" s="131">
        <v>1</v>
      </c>
      <c r="D323" s="131">
        <v>4</v>
      </c>
      <c r="E323" s="131">
        <v>1</v>
      </c>
      <c r="F323" s="133"/>
      <c r="G323" s="132" t="s">
        <v>208</v>
      </c>
      <c r="H323" s="177">
        <v>290</v>
      </c>
      <c r="I323" s="119">
        <f>SUM(I324:I325)</f>
        <v>0</v>
      </c>
      <c r="J323" s="119">
        <f>SUM(J324:J325)</f>
        <v>0</v>
      </c>
      <c r="K323" s="119">
        <f>SUM(K324:K325)</f>
        <v>0</v>
      </c>
      <c r="L323" s="119">
        <f>SUM(L324:L325)</f>
        <v>0</v>
      </c>
    </row>
    <row r="324" spans="1:12" hidden="1">
      <c r="A324" s="134">
        <v>3</v>
      </c>
      <c r="B324" s="130">
        <v>3</v>
      </c>
      <c r="C324" s="131">
        <v>1</v>
      </c>
      <c r="D324" s="131">
        <v>4</v>
      </c>
      <c r="E324" s="131">
        <v>1</v>
      </c>
      <c r="F324" s="133">
        <v>1</v>
      </c>
      <c r="G324" s="132" t="s">
        <v>209</v>
      </c>
      <c r="H324" s="177">
        <v>291</v>
      </c>
      <c r="I324" s="136">
        <v>0</v>
      </c>
      <c r="J324" s="137">
        <v>0</v>
      </c>
      <c r="K324" s="137">
        <v>0</v>
      </c>
      <c r="L324" s="136">
        <v>0</v>
      </c>
    </row>
    <row r="325" spans="1:12" hidden="1">
      <c r="A325" s="130">
        <v>3</v>
      </c>
      <c r="B325" s="131">
        <v>3</v>
      </c>
      <c r="C325" s="131">
        <v>1</v>
      </c>
      <c r="D325" s="131">
        <v>4</v>
      </c>
      <c r="E325" s="131">
        <v>1</v>
      </c>
      <c r="F325" s="133">
        <v>2</v>
      </c>
      <c r="G325" s="132" t="s">
        <v>210</v>
      </c>
      <c r="H325" s="177">
        <v>292</v>
      </c>
      <c r="I325" s="137">
        <v>0</v>
      </c>
      <c r="J325" s="185">
        <v>0</v>
      </c>
      <c r="K325" s="185">
        <v>0</v>
      </c>
      <c r="L325" s="184">
        <v>0</v>
      </c>
    </row>
    <row r="326" spans="1:12" hidden="1">
      <c r="A326" s="130">
        <v>3</v>
      </c>
      <c r="B326" s="131">
        <v>3</v>
      </c>
      <c r="C326" s="131">
        <v>1</v>
      </c>
      <c r="D326" s="131">
        <v>5</v>
      </c>
      <c r="E326" s="131"/>
      <c r="F326" s="133"/>
      <c r="G326" s="132" t="s">
        <v>211</v>
      </c>
      <c r="H326" s="177">
        <v>293</v>
      </c>
      <c r="I326" s="141">
        <f t="shared" ref="I326:L327" si="28">I327</f>
        <v>0</v>
      </c>
      <c r="J326" s="196">
        <f t="shared" si="28"/>
        <v>0</v>
      </c>
      <c r="K326" s="120">
        <f t="shared" si="28"/>
        <v>0</v>
      </c>
      <c r="L326" s="120">
        <f t="shared" si="28"/>
        <v>0</v>
      </c>
    </row>
    <row r="327" spans="1:12" hidden="1">
      <c r="A327" s="125">
        <v>3</v>
      </c>
      <c r="B327" s="152">
        <v>3</v>
      </c>
      <c r="C327" s="152">
        <v>1</v>
      </c>
      <c r="D327" s="152">
        <v>5</v>
      </c>
      <c r="E327" s="152">
        <v>1</v>
      </c>
      <c r="F327" s="153"/>
      <c r="G327" s="132" t="s">
        <v>211</v>
      </c>
      <c r="H327" s="177">
        <v>294</v>
      </c>
      <c r="I327" s="120">
        <f t="shared" si="28"/>
        <v>0</v>
      </c>
      <c r="J327" s="197">
        <f t="shared" si="28"/>
        <v>0</v>
      </c>
      <c r="K327" s="141">
        <f t="shared" si="28"/>
        <v>0</v>
      </c>
      <c r="L327" s="141">
        <f t="shared" si="28"/>
        <v>0</v>
      </c>
    </row>
    <row r="328" spans="1:12" hidden="1">
      <c r="A328" s="130">
        <v>3</v>
      </c>
      <c r="B328" s="131">
        <v>3</v>
      </c>
      <c r="C328" s="131">
        <v>1</v>
      </c>
      <c r="D328" s="131">
        <v>5</v>
      </c>
      <c r="E328" s="131">
        <v>1</v>
      </c>
      <c r="F328" s="133">
        <v>1</v>
      </c>
      <c r="G328" s="132" t="s">
        <v>212</v>
      </c>
      <c r="H328" s="177">
        <v>295</v>
      </c>
      <c r="I328" s="137">
        <v>0</v>
      </c>
      <c r="J328" s="185">
        <v>0</v>
      </c>
      <c r="K328" s="185">
        <v>0</v>
      </c>
      <c r="L328" s="184">
        <v>0</v>
      </c>
    </row>
    <row r="329" spans="1:12" hidden="1">
      <c r="A329" s="130">
        <v>3</v>
      </c>
      <c r="B329" s="131">
        <v>3</v>
      </c>
      <c r="C329" s="131">
        <v>1</v>
      </c>
      <c r="D329" s="131">
        <v>6</v>
      </c>
      <c r="E329" s="131"/>
      <c r="F329" s="133"/>
      <c r="G329" s="132" t="s">
        <v>182</v>
      </c>
      <c r="H329" s="177">
        <v>296</v>
      </c>
      <c r="I329" s="120">
        <f t="shared" ref="I329:L330" si="29">I330</f>
        <v>0</v>
      </c>
      <c r="J329" s="196">
        <f t="shared" si="29"/>
        <v>0</v>
      </c>
      <c r="K329" s="120">
        <f t="shared" si="29"/>
        <v>0</v>
      </c>
      <c r="L329" s="120">
        <f t="shared" si="29"/>
        <v>0</v>
      </c>
    </row>
    <row r="330" spans="1:12" hidden="1">
      <c r="A330" s="130">
        <v>3</v>
      </c>
      <c r="B330" s="131">
        <v>3</v>
      </c>
      <c r="C330" s="131">
        <v>1</v>
      </c>
      <c r="D330" s="131">
        <v>6</v>
      </c>
      <c r="E330" s="131">
        <v>1</v>
      </c>
      <c r="F330" s="133"/>
      <c r="G330" s="132" t="s">
        <v>182</v>
      </c>
      <c r="H330" s="177">
        <v>297</v>
      </c>
      <c r="I330" s="119">
        <f t="shared" si="29"/>
        <v>0</v>
      </c>
      <c r="J330" s="196">
        <f t="shared" si="29"/>
        <v>0</v>
      </c>
      <c r="K330" s="120">
        <f t="shared" si="29"/>
        <v>0</v>
      </c>
      <c r="L330" s="120">
        <f t="shared" si="29"/>
        <v>0</v>
      </c>
    </row>
    <row r="331" spans="1:12" hidden="1">
      <c r="A331" s="130">
        <v>3</v>
      </c>
      <c r="B331" s="131">
        <v>3</v>
      </c>
      <c r="C331" s="131">
        <v>1</v>
      </c>
      <c r="D331" s="131">
        <v>6</v>
      </c>
      <c r="E331" s="131">
        <v>1</v>
      </c>
      <c r="F331" s="133">
        <v>1</v>
      </c>
      <c r="G331" s="132" t="s">
        <v>182</v>
      </c>
      <c r="H331" s="177">
        <v>298</v>
      </c>
      <c r="I331" s="185">
        <v>0</v>
      </c>
      <c r="J331" s="185">
        <v>0</v>
      </c>
      <c r="K331" s="185">
        <v>0</v>
      </c>
      <c r="L331" s="184">
        <v>0</v>
      </c>
    </row>
    <row r="332" spans="1:12" hidden="1">
      <c r="A332" s="130">
        <v>3</v>
      </c>
      <c r="B332" s="131">
        <v>3</v>
      </c>
      <c r="C332" s="131">
        <v>1</v>
      </c>
      <c r="D332" s="131">
        <v>7</v>
      </c>
      <c r="E332" s="131"/>
      <c r="F332" s="133"/>
      <c r="G332" s="132" t="s">
        <v>213</v>
      </c>
      <c r="H332" s="177">
        <v>299</v>
      </c>
      <c r="I332" s="119">
        <f>I333</f>
        <v>0</v>
      </c>
      <c r="J332" s="196">
        <f>J333</f>
        <v>0</v>
      </c>
      <c r="K332" s="120">
        <f>K333</f>
        <v>0</v>
      </c>
      <c r="L332" s="120">
        <f>L333</f>
        <v>0</v>
      </c>
    </row>
    <row r="333" spans="1:12" hidden="1">
      <c r="A333" s="130">
        <v>3</v>
      </c>
      <c r="B333" s="131">
        <v>3</v>
      </c>
      <c r="C333" s="131">
        <v>1</v>
      </c>
      <c r="D333" s="131">
        <v>7</v>
      </c>
      <c r="E333" s="131">
        <v>1</v>
      </c>
      <c r="F333" s="133"/>
      <c r="G333" s="132" t="s">
        <v>213</v>
      </c>
      <c r="H333" s="177">
        <v>300</v>
      </c>
      <c r="I333" s="119">
        <f>I334+I335</f>
        <v>0</v>
      </c>
      <c r="J333" s="119">
        <f>J334+J335</f>
        <v>0</v>
      </c>
      <c r="K333" s="119">
        <f>K334+K335</f>
        <v>0</v>
      </c>
      <c r="L333" s="119">
        <f>L334+L335</f>
        <v>0</v>
      </c>
    </row>
    <row r="334" spans="1:12" ht="25.5" hidden="1" customHeight="1">
      <c r="A334" s="130">
        <v>3</v>
      </c>
      <c r="B334" s="131">
        <v>3</v>
      </c>
      <c r="C334" s="131">
        <v>1</v>
      </c>
      <c r="D334" s="131">
        <v>7</v>
      </c>
      <c r="E334" s="131">
        <v>1</v>
      </c>
      <c r="F334" s="133">
        <v>1</v>
      </c>
      <c r="G334" s="132" t="s">
        <v>214</v>
      </c>
      <c r="H334" s="177">
        <v>301</v>
      </c>
      <c r="I334" s="185">
        <v>0</v>
      </c>
      <c r="J334" s="185">
        <v>0</v>
      </c>
      <c r="K334" s="185">
        <v>0</v>
      </c>
      <c r="L334" s="184">
        <v>0</v>
      </c>
    </row>
    <row r="335" spans="1:12" ht="25.5" hidden="1" customHeight="1">
      <c r="A335" s="130">
        <v>3</v>
      </c>
      <c r="B335" s="131">
        <v>3</v>
      </c>
      <c r="C335" s="131">
        <v>1</v>
      </c>
      <c r="D335" s="131">
        <v>7</v>
      </c>
      <c r="E335" s="131">
        <v>1</v>
      </c>
      <c r="F335" s="133">
        <v>2</v>
      </c>
      <c r="G335" s="132" t="s">
        <v>215</v>
      </c>
      <c r="H335" s="177">
        <v>302</v>
      </c>
      <c r="I335" s="137">
        <v>0</v>
      </c>
      <c r="J335" s="137">
        <v>0</v>
      </c>
      <c r="K335" s="137">
        <v>0</v>
      </c>
      <c r="L335" s="137">
        <v>0</v>
      </c>
    </row>
    <row r="336" spans="1:12" ht="38.25" hidden="1" customHeight="1">
      <c r="A336" s="130">
        <v>3</v>
      </c>
      <c r="B336" s="131">
        <v>3</v>
      </c>
      <c r="C336" s="131">
        <v>2</v>
      </c>
      <c r="D336" s="131"/>
      <c r="E336" s="131"/>
      <c r="F336" s="133"/>
      <c r="G336" s="132" t="s">
        <v>216</v>
      </c>
      <c r="H336" s="177">
        <v>303</v>
      </c>
      <c r="I336" s="119">
        <f>SUM(I337+I346+I350+I354+I358+I361+I364)</f>
        <v>0</v>
      </c>
      <c r="J336" s="196">
        <f>SUM(J337+J346+J350+J354+J358+J361+J364)</f>
        <v>0</v>
      </c>
      <c r="K336" s="120">
        <f>SUM(K337+K346+K350+K354+K358+K361+K364)</f>
        <v>0</v>
      </c>
      <c r="L336" s="120">
        <f>SUM(L337+L346+L350+L354+L358+L361+L364)</f>
        <v>0</v>
      </c>
    </row>
    <row r="337" spans="1:15" hidden="1">
      <c r="A337" s="130">
        <v>3</v>
      </c>
      <c r="B337" s="131">
        <v>3</v>
      </c>
      <c r="C337" s="131">
        <v>2</v>
      </c>
      <c r="D337" s="131">
        <v>1</v>
      </c>
      <c r="E337" s="131"/>
      <c r="F337" s="133"/>
      <c r="G337" s="132" t="s">
        <v>164</v>
      </c>
      <c r="H337" s="177">
        <v>304</v>
      </c>
      <c r="I337" s="119">
        <f>I338</f>
        <v>0</v>
      </c>
      <c r="J337" s="196">
        <f>J338</f>
        <v>0</v>
      </c>
      <c r="K337" s="120">
        <f>K338</f>
        <v>0</v>
      </c>
      <c r="L337" s="120">
        <f>L338</f>
        <v>0</v>
      </c>
    </row>
    <row r="338" spans="1:15" hidden="1">
      <c r="A338" s="134">
        <v>3</v>
      </c>
      <c r="B338" s="130">
        <v>3</v>
      </c>
      <c r="C338" s="131">
        <v>2</v>
      </c>
      <c r="D338" s="132">
        <v>1</v>
      </c>
      <c r="E338" s="130">
        <v>1</v>
      </c>
      <c r="F338" s="133"/>
      <c r="G338" s="132" t="s">
        <v>164</v>
      </c>
      <c r="H338" s="177">
        <v>305</v>
      </c>
      <c r="I338" s="119">
        <f>SUM(I339:I339)</f>
        <v>0</v>
      </c>
      <c r="J338" s="119">
        <f>SUM(J339:J339)</f>
        <v>0</v>
      </c>
      <c r="K338" s="119">
        <f>SUM(K339:K339)</f>
        <v>0</v>
      </c>
      <c r="L338" s="119">
        <f>SUM(L339:L339)</f>
        <v>0</v>
      </c>
      <c r="M338" s="198"/>
      <c r="N338" s="198"/>
      <c r="O338" s="198"/>
    </row>
    <row r="339" spans="1:15" hidden="1">
      <c r="A339" s="134">
        <v>3</v>
      </c>
      <c r="B339" s="130">
        <v>3</v>
      </c>
      <c r="C339" s="131">
        <v>2</v>
      </c>
      <c r="D339" s="132">
        <v>1</v>
      </c>
      <c r="E339" s="130">
        <v>1</v>
      </c>
      <c r="F339" s="133">
        <v>1</v>
      </c>
      <c r="G339" s="132" t="s">
        <v>165</v>
      </c>
      <c r="H339" s="177">
        <v>306</v>
      </c>
      <c r="I339" s="185">
        <v>0</v>
      </c>
      <c r="J339" s="185">
        <v>0</v>
      </c>
      <c r="K339" s="185">
        <v>0</v>
      </c>
      <c r="L339" s="184">
        <v>0</v>
      </c>
    </row>
    <row r="340" spans="1:15" hidden="1">
      <c r="A340" s="134">
        <v>3</v>
      </c>
      <c r="B340" s="130">
        <v>3</v>
      </c>
      <c r="C340" s="131">
        <v>2</v>
      </c>
      <c r="D340" s="132">
        <v>1</v>
      </c>
      <c r="E340" s="130">
        <v>2</v>
      </c>
      <c r="F340" s="133"/>
      <c r="G340" s="154" t="s">
        <v>188</v>
      </c>
      <c r="H340" s="177">
        <v>307</v>
      </c>
      <c r="I340" s="119">
        <f>SUM(I341:I342)</f>
        <v>0</v>
      </c>
      <c r="J340" s="119">
        <f>SUM(J341:J342)</f>
        <v>0</v>
      </c>
      <c r="K340" s="119">
        <f>SUM(K341:K342)</f>
        <v>0</v>
      </c>
      <c r="L340" s="119">
        <f>SUM(L341:L342)</f>
        <v>0</v>
      </c>
    </row>
    <row r="341" spans="1:15" hidden="1">
      <c r="A341" s="134">
        <v>3</v>
      </c>
      <c r="B341" s="130">
        <v>3</v>
      </c>
      <c r="C341" s="131">
        <v>2</v>
      </c>
      <c r="D341" s="132">
        <v>1</v>
      </c>
      <c r="E341" s="130">
        <v>2</v>
      </c>
      <c r="F341" s="133">
        <v>1</v>
      </c>
      <c r="G341" s="154" t="s">
        <v>167</v>
      </c>
      <c r="H341" s="177">
        <v>308</v>
      </c>
      <c r="I341" s="185">
        <v>0</v>
      </c>
      <c r="J341" s="185">
        <v>0</v>
      </c>
      <c r="K341" s="185">
        <v>0</v>
      </c>
      <c r="L341" s="184">
        <v>0</v>
      </c>
    </row>
    <row r="342" spans="1:15" hidden="1">
      <c r="A342" s="134">
        <v>3</v>
      </c>
      <c r="B342" s="130">
        <v>3</v>
      </c>
      <c r="C342" s="131">
        <v>2</v>
      </c>
      <c r="D342" s="132">
        <v>1</v>
      </c>
      <c r="E342" s="130">
        <v>2</v>
      </c>
      <c r="F342" s="133">
        <v>2</v>
      </c>
      <c r="G342" s="154" t="s">
        <v>168</v>
      </c>
      <c r="H342" s="177">
        <v>309</v>
      </c>
      <c r="I342" s="137">
        <v>0</v>
      </c>
      <c r="J342" s="137">
        <v>0</v>
      </c>
      <c r="K342" s="137">
        <v>0</v>
      </c>
      <c r="L342" s="137">
        <v>0</v>
      </c>
    </row>
    <row r="343" spans="1:15" hidden="1">
      <c r="A343" s="134">
        <v>3</v>
      </c>
      <c r="B343" s="130">
        <v>3</v>
      </c>
      <c r="C343" s="131">
        <v>2</v>
      </c>
      <c r="D343" s="132">
        <v>1</v>
      </c>
      <c r="E343" s="130">
        <v>3</v>
      </c>
      <c r="F343" s="133"/>
      <c r="G343" s="154" t="s">
        <v>169</v>
      </c>
      <c r="H343" s="177">
        <v>310</v>
      </c>
      <c r="I343" s="119">
        <f>SUM(I344:I345)</f>
        <v>0</v>
      </c>
      <c r="J343" s="119">
        <f>SUM(J344:J345)</f>
        <v>0</v>
      </c>
      <c r="K343" s="119">
        <f>SUM(K344:K345)</f>
        <v>0</v>
      </c>
      <c r="L343" s="119">
        <f>SUM(L344:L345)</f>
        <v>0</v>
      </c>
    </row>
    <row r="344" spans="1:15" hidden="1">
      <c r="A344" s="134">
        <v>3</v>
      </c>
      <c r="B344" s="130">
        <v>3</v>
      </c>
      <c r="C344" s="131">
        <v>2</v>
      </c>
      <c r="D344" s="132">
        <v>1</v>
      </c>
      <c r="E344" s="130">
        <v>3</v>
      </c>
      <c r="F344" s="133">
        <v>1</v>
      </c>
      <c r="G344" s="154" t="s">
        <v>170</v>
      </c>
      <c r="H344" s="177">
        <v>311</v>
      </c>
      <c r="I344" s="137">
        <v>0</v>
      </c>
      <c r="J344" s="137">
        <v>0</v>
      </c>
      <c r="K344" s="137">
        <v>0</v>
      </c>
      <c r="L344" s="137">
        <v>0</v>
      </c>
    </row>
    <row r="345" spans="1:15" hidden="1">
      <c r="A345" s="134">
        <v>3</v>
      </c>
      <c r="B345" s="130">
        <v>3</v>
      </c>
      <c r="C345" s="131">
        <v>2</v>
      </c>
      <c r="D345" s="132">
        <v>1</v>
      </c>
      <c r="E345" s="130">
        <v>3</v>
      </c>
      <c r="F345" s="133">
        <v>2</v>
      </c>
      <c r="G345" s="154" t="s">
        <v>189</v>
      </c>
      <c r="H345" s="177">
        <v>312</v>
      </c>
      <c r="I345" s="155">
        <v>0</v>
      </c>
      <c r="J345" s="199">
        <v>0</v>
      </c>
      <c r="K345" s="155">
        <v>0</v>
      </c>
      <c r="L345" s="155">
        <v>0</v>
      </c>
    </row>
    <row r="346" spans="1:15" hidden="1">
      <c r="A346" s="142">
        <v>3</v>
      </c>
      <c r="B346" s="142">
        <v>3</v>
      </c>
      <c r="C346" s="151">
        <v>2</v>
      </c>
      <c r="D346" s="154">
        <v>2</v>
      </c>
      <c r="E346" s="151"/>
      <c r="F346" s="153"/>
      <c r="G346" s="154" t="s">
        <v>202</v>
      </c>
      <c r="H346" s="177">
        <v>313</v>
      </c>
      <c r="I346" s="147">
        <f>I347</f>
        <v>0</v>
      </c>
      <c r="J346" s="200">
        <f>J347</f>
        <v>0</v>
      </c>
      <c r="K346" s="148">
        <f>K347</f>
        <v>0</v>
      </c>
      <c r="L346" s="148">
        <f>L347</f>
        <v>0</v>
      </c>
    </row>
    <row r="347" spans="1:15" hidden="1">
      <c r="A347" s="134">
        <v>3</v>
      </c>
      <c r="B347" s="134">
        <v>3</v>
      </c>
      <c r="C347" s="130">
        <v>2</v>
      </c>
      <c r="D347" s="132">
        <v>2</v>
      </c>
      <c r="E347" s="130">
        <v>1</v>
      </c>
      <c r="F347" s="133"/>
      <c r="G347" s="154" t="s">
        <v>202</v>
      </c>
      <c r="H347" s="177">
        <v>314</v>
      </c>
      <c r="I347" s="119">
        <f>SUM(I348:I349)</f>
        <v>0</v>
      </c>
      <c r="J347" s="160">
        <f>SUM(J348:J349)</f>
        <v>0</v>
      </c>
      <c r="K347" s="120">
        <f>SUM(K348:K349)</f>
        <v>0</v>
      </c>
      <c r="L347" s="120">
        <f>SUM(L348:L349)</f>
        <v>0</v>
      </c>
    </row>
    <row r="348" spans="1:15" ht="25.5" hidden="1" customHeight="1">
      <c r="A348" s="134">
        <v>3</v>
      </c>
      <c r="B348" s="134">
        <v>3</v>
      </c>
      <c r="C348" s="130">
        <v>2</v>
      </c>
      <c r="D348" s="132">
        <v>2</v>
      </c>
      <c r="E348" s="134">
        <v>1</v>
      </c>
      <c r="F348" s="165">
        <v>1</v>
      </c>
      <c r="G348" s="132" t="s">
        <v>203</v>
      </c>
      <c r="H348" s="177">
        <v>315</v>
      </c>
      <c r="I348" s="137">
        <v>0</v>
      </c>
      <c r="J348" s="137">
        <v>0</v>
      </c>
      <c r="K348" s="137">
        <v>0</v>
      </c>
      <c r="L348" s="137">
        <v>0</v>
      </c>
    </row>
    <row r="349" spans="1:15" hidden="1">
      <c r="A349" s="142">
        <v>3</v>
      </c>
      <c r="B349" s="142">
        <v>3</v>
      </c>
      <c r="C349" s="143">
        <v>2</v>
      </c>
      <c r="D349" s="144">
        <v>2</v>
      </c>
      <c r="E349" s="145">
        <v>1</v>
      </c>
      <c r="F349" s="174">
        <v>2</v>
      </c>
      <c r="G349" s="145" t="s">
        <v>204</v>
      </c>
      <c r="H349" s="177">
        <v>316</v>
      </c>
      <c r="I349" s="137">
        <v>0</v>
      </c>
      <c r="J349" s="137">
        <v>0</v>
      </c>
      <c r="K349" s="137">
        <v>0</v>
      </c>
      <c r="L349" s="137">
        <v>0</v>
      </c>
    </row>
    <row r="350" spans="1:15" ht="25.5" hidden="1" customHeight="1">
      <c r="A350" s="134">
        <v>3</v>
      </c>
      <c r="B350" s="134">
        <v>3</v>
      </c>
      <c r="C350" s="130">
        <v>2</v>
      </c>
      <c r="D350" s="131">
        <v>3</v>
      </c>
      <c r="E350" s="132"/>
      <c r="F350" s="165"/>
      <c r="G350" s="132" t="s">
        <v>205</v>
      </c>
      <c r="H350" s="177">
        <v>317</v>
      </c>
      <c r="I350" s="119">
        <f>I351</f>
        <v>0</v>
      </c>
      <c r="J350" s="160">
        <f>J351</f>
        <v>0</v>
      </c>
      <c r="K350" s="120">
        <f>K351</f>
        <v>0</v>
      </c>
      <c r="L350" s="120">
        <f>L351</f>
        <v>0</v>
      </c>
    </row>
    <row r="351" spans="1:15" ht="25.5" hidden="1" customHeight="1">
      <c r="A351" s="134">
        <v>3</v>
      </c>
      <c r="B351" s="134">
        <v>3</v>
      </c>
      <c r="C351" s="130">
        <v>2</v>
      </c>
      <c r="D351" s="131">
        <v>3</v>
      </c>
      <c r="E351" s="132">
        <v>1</v>
      </c>
      <c r="F351" s="165"/>
      <c r="G351" s="132" t="s">
        <v>205</v>
      </c>
      <c r="H351" s="177">
        <v>318</v>
      </c>
      <c r="I351" s="119">
        <f>I352+I353</f>
        <v>0</v>
      </c>
      <c r="J351" s="119">
        <f>J352+J353</f>
        <v>0</v>
      </c>
      <c r="K351" s="119">
        <f>K352+K353</f>
        <v>0</v>
      </c>
      <c r="L351" s="119">
        <f>L352+L353</f>
        <v>0</v>
      </c>
    </row>
    <row r="352" spans="1:15" ht="25.5" hidden="1" customHeight="1">
      <c r="A352" s="134">
        <v>3</v>
      </c>
      <c r="B352" s="134">
        <v>3</v>
      </c>
      <c r="C352" s="130">
        <v>2</v>
      </c>
      <c r="D352" s="131">
        <v>3</v>
      </c>
      <c r="E352" s="132">
        <v>1</v>
      </c>
      <c r="F352" s="165">
        <v>1</v>
      </c>
      <c r="G352" s="132" t="s">
        <v>206</v>
      </c>
      <c r="H352" s="177">
        <v>319</v>
      </c>
      <c r="I352" s="185">
        <v>0</v>
      </c>
      <c r="J352" s="185">
        <v>0</v>
      </c>
      <c r="K352" s="185">
        <v>0</v>
      </c>
      <c r="L352" s="184">
        <v>0</v>
      </c>
    </row>
    <row r="353" spans="1:12" ht="25.5" hidden="1" customHeight="1">
      <c r="A353" s="134">
        <v>3</v>
      </c>
      <c r="B353" s="134">
        <v>3</v>
      </c>
      <c r="C353" s="130">
        <v>2</v>
      </c>
      <c r="D353" s="131">
        <v>3</v>
      </c>
      <c r="E353" s="132">
        <v>1</v>
      </c>
      <c r="F353" s="165">
        <v>2</v>
      </c>
      <c r="G353" s="132" t="s">
        <v>207</v>
      </c>
      <c r="H353" s="177">
        <v>320</v>
      </c>
      <c r="I353" s="137">
        <v>0</v>
      </c>
      <c r="J353" s="137">
        <v>0</v>
      </c>
      <c r="K353" s="137">
        <v>0</v>
      </c>
      <c r="L353" s="137">
        <v>0</v>
      </c>
    </row>
    <row r="354" spans="1:12" hidden="1">
      <c r="A354" s="134">
        <v>3</v>
      </c>
      <c r="B354" s="134">
        <v>3</v>
      </c>
      <c r="C354" s="130">
        <v>2</v>
      </c>
      <c r="D354" s="131">
        <v>4</v>
      </c>
      <c r="E354" s="131"/>
      <c r="F354" s="133"/>
      <c r="G354" s="132" t="s">
        <v>208</v>
      </c>
      <c r="H354" s="177">
        <v>321</v>
      </c>
      <c r="I354" s="119">
        <f>I355</f>
        <v>0</v>
      </c>
      <c r="J354" s="160">
        <f>J355</f>
        <v>0</v>
      </c>
      <c r="K354" s="120">
        <f>K355</f>
        <v>0</v>
      </c>
      <c r="L354" s="120">
        <f>L355</f>
        <v>0</v>
      </c>
    </row>
    <row r="355" spans="1:12" hidden="1">
      <c r="A355" s="150">
        <v>3</v>
      </c>
      <c r="B355" s="150">
        <v>3</v>
      </c>
      <c r="C355" s="125">
        <v>2</v>
      </c>
      <c r="D355" s="123">
        <v>4</v>
      </c>
      <c r="E355" s="123">
        <v>1</v>
      </c>
      <c r="F355" s="126"/>
      <c r="G355" s="132" t="s">
        <v>208</v>
      </c>
      <c r="H355" s="177">
        <v>322</v>
      </c>
      <c r="I355" s="140">
        <f>SUM(I356:I357)</f>
        <v>0</v>
      </c>
      <c r="J355" s="162">
        <f>SUM(J356:J357)</f>
        <v>0</v>
      </c>
      <c r="K355" s="141">
        <f>SUM(K356:K357)</f>
        <v>0</v>
      </c>
      <c r="L355" s="141">
        <f>SUM(L356:L357)</f>
        <v>0</v>
      </c>
    </row>
    <row r="356" spans="1:12" hidden="1">
      <c r="A356" s="134">
        <v>3</v>
      </c>
      <c r="B356" s="134">
        <v>3</v>
      </c>
      <c r="C356" s="130">
        <v>2</v>
      </c>
      <c r="D356" s="131">
        <v>4</v>
      </c>
      <c r="E356" s="131">
        <v>1</v>
      </c>
      <c r="F356" s="133">
        <v>1</v>
      </c>
      <c r="G356" s="132" t="s">
        <v>209</v>
      </c>
      <c r="H356" s="177">
        <v>323</v>
      </c>
      <c r="I356" s="137">
        <v>0</v>
      </c>
      <c r="J356" s="137">
        <v>0</v>
      </c>
      <c r="K356" s="137">
        <v>0</v>
      </c>
      <c r="L356" s="137">
        <v>0</v>
      </c>
    </row>
    <row r="357" spans="1:12" hidden="1">
      <c r="A357" s="134">
        <v>3</v>
      </c>
      <c r="B357" s="134">
        <v>3</v>
      </c>
      <c r="C357" s="130">
        <v>2</v>
      </c>
      <c r="D357" s="131">
        <v>4</v>
      </c>
      <c r="E357" s="131">
        <v>1</v>
      </c>
      <c r="F357" s="133">
        <v>2</v>
      </c>
      <c r="G357" s="132" t="s">
        <v>217</v>
      </c>
      <c r="H357" s="177">
        <v>324</v>
      </c>
      <c r="I357" s="137">
        <v>0</v>
      </c>
      <c r="J357" s="137">
        <v>0</v>
      </c>
      <c r="K357" s="137">
        <v>0</v>
      </c>
      <c r="L357" s="137">
        <v>0</v>
      </c>
    </row>
    <row r="358" spans="1:12" hidden="1">
      <c r="A358" s="134">
        <v>3</v>
      </c>
      <c r="B358" s="134">
        <v>3</v>
      </c>
      <c r="C358" s="130">
        <v>2</v>
      </c>
      <c r="D358" s="131">
        <v>5</v>
      </c>
      <c r="E358" s="131"/>
      <c r="F358" s="133"/>
      <c r="G358" s="132" t="s">
        <v>211</v>
      </c>
      <c r="H358" s="177">
        <v>325</v>
      </c>
      <c r="I358" s="119">
        <f t="shared" ref="I358:L359" si="30">I359</f>
        <v>0</v>
      </c>
      <c r="J358" s="160">
        <f t="shared" si="30"/>
        <v>0</v>
      </c>
      <c r="K358" s="120">
        <f t="shared" si="30"/>
        <v>0</v>
      </c>
      <c r="L358" s="120">
        <f t="shared" si="30"/>
        <v>0</v>
      </c>
    </row>
    <row r="359" spans="1:12" hidden="1">
      <c r="A359" s="150">
        <v>3</v>
      </c>
      <c r="B359" s="150">
        <v>3</v>
      </c>
      <c r="C359" s="125">
        <v>2</v>
      </c>
      <c r="D359" s="123">
        <v>5</v>
      </c>
      <c r="E359" s="123">
        <v>1</v>
      </c>
      <c r="F359" s="126"/>
      <c r="G359" s="132" t="s">
        <v>211</v>
      </c>
      <c r="H359" s="177">
        <v>326</v>
      </c>
      <c r="I359" s="140">
        <f t="shared" si="30"/>
        <v>0</v>
      </c>
      <c r="J359" s="162">
        <f t="shared" si="30"/>
        <v>0</v>
      </c>
      <c r="K359" s="141">
        <f t="shared" si="30"/>
        <v>0</v>
      </c>
      <c r="L359" s="141">
        <f t="shared" si="30"/>
        <v>0</v>
      </c>
    </row>
    <row r="360" spans="1:12" hidden="1">
      <c r="A360" s="134">
        <v>3</v>
      </c>
      <c r="B360" s="134">
        <v>3</v>
      </c>
      <c r="C360" s="130">
        <v>2</v>
      </c>
      <c r="D360" s="131">
        <v>5</v>
      </c>
      <c r="E360" s="131">
        <v>1</v>
      </c>
      <c r="F360" s="133">
        <v>1</v>
      </c>
      <c r="G360" s="132" t="s">
        <v>211</v>
      </c>
      <c r="H360" s="177">
        <v>327</v>
      </c>
      <c r="I360" s="185">
        <v>0</v>
      </c>
      <c r="J360" s="185">
        <v>0</v>
      </c>
      <c r="K360" s="185">
        <v>0</v>
      </c>
      <c r="L360" s="184">
        <v>0</v>
      </c>
    </row>
    <row r="361" spans="1:12" hidden="1">
      <c r="A361" s="134">
        <v>3</v>
      </c>
      <c r="B361" s="134">
        <v>3</v>
      </c>
      <c r="C361" s="130">
        <v>2</v>
      </c>
      <c r="D361" s="131">
        <v>6</v>
      </c>
      <c r="E361" s="131"/>
      <c r="F361" s="133"/>
      <c r="G361" s="132" t="s">
        <v>182</v>
      </c>
      <c r="H361" s="177">
        <v>328</v>
      </c>
      <c r="I361" s="119">
        <f t="shared" ref="I361:L362" si="31">I362</f>
        <v>0</v>
      </c>
      <c r="J361" s="160">
        <f t="shared" si="31"/>
        <v>0</v>
      </c>
      <c r="K361" s="120">
        <f t="shared" si="31"/>
        <v>0</v>
      </c>
      <c r="L361" s="120">
        <f t="shared" si="31"/>
        <v>0</v>
      </c>
    </row>
    <row r="362" spans="1:12" hidden="1">
      <c r="A362" s="134">
        <v>3</v>
      </c>
      <c r="B362" s="134">
        <v>3</v>
      </c>
      <c r="C362" s="130">
        <v>2</v>
      </c>
      <c r="D362" s="131">
        <v>6</v>
      </c>
      <c r="E362" s="131">
        <v>1</v>
      </c>
      <c r="F362" s="133"/>
      <c r="G362" s="132" t="s">
        <v>182</v>
      </c>
      <c r="H362" s="177">
        <v>329</v>
      </c>
      <c r="I362" s="119">
        <f t="shared" si="31"/>
        <v>0</v>
      </c>
      <c r="J362" s="160">
        <f t="shared" si="31"/>
        <v>0</v>
      </c>
      <c r="K362" s="120">
        <f t="shared" si="31"/>
        <v>0</v>
      </c>
      <c r="L362" s="120">
        <f t="shared" si="31"/>
        <v>0</v>
      </c>
    </row>
    <row r="363" spans="1:12" hidden="1">
      <c r="A363" s="142">
        <v>3</v>
      </c>
      <c r="B363" s="142">
        <v>3</v>
      </c>
      <c r="C363" s="143">
        <v>2</v>
      </c>
      <c r="D363" s="144">
        <v>6</v>
      </c>
      <c r="E363" s="144">
        <v>1</v>
      </c>
      <c r="F363" s="146">
        <v>1</v>
      </c>
      <c r="G363" s="145" t="s">
        <v>182</v>
      </c>
      <c r="H363" s="177">
        <v>330</v>
      </c>
      <c r="I363" s="185">
        <v>0</v>
      </c>
      <c r="J363" s="185">
        <v>0</v>
      </c>
      <c r="K363" s="185">
        <v>0</v>
      </c>
      <c r="L363" s="184">
        <v>0</v>
      </c>
    </row>
    <row r="364" spans="1:12" hidden="1">
      <c r="A364" s="134">
        <v>3</v>
      </c>
      <c r="B364" s="134">
        <v>3</v>
      </c>
      <c r="C364" s="130">
        <v>2</v>
      </c>
      <c r="D364" s="131">
        <v>7</v>
      </c>
      <c r="E364" s="131"/>
      <c r="F364" s="133"/>
      <c r="G364" s="132" t="s">
        <v>213</v>
      </c>
      <c r="H364" s="177">
        <v>331</v>
      </c>
      <c r="I364" s="119">
        <f>I365</f>
        <v>0</v>
      </c>
      <c r="J364" s="160">
        <f>J365</f>
        <v>0</v>
      </c>
      <c r="K364" s="120">
        <f>K365</f>
        <v>0</v>
      </c>
      <c r="L364" s="120">
        <f>L365</f>
        <v>0</v>
      </c>
    </row>
    <row r="365" spans="1:12" hidden="1">
      <c r="A365" s="142">
        <v>3</v>
      </c>
      <c r="B365" s="142">
        <v>3</v>
      </c>
      <c r="C365" s="143">
        <v>2</v>
      </c>
      <c r="D365" s="144">
        <v>7</v>
      </c>
      <c r="E365" s="144">
        <v>1</v>
      </c>
      <c r="F365" s="146"/>
      <c r="G365" s="132" t="s">
        <v>213</v>
      </c>
      <c r="H365" s="177">
        <v>332</v>
      </c>
      <c r="I365" s="119">
        <f>SUM(I366:I367)</f>
        <v>0</v>
      </c>
      <c r="J365" s="119">
        <f>SUM(J366:J367)</f>
        <v>0</v>
      </c>
      <c r="K365" s="119">
        <f>SUM(K366:K367)</f>
        <v>0</v>
      </c>
      <c r="L365" s="119">
        <f>SUM(L366:L367)</f>
        <v>0</v>
      </c>
    </row>
    <row r="366" spans="1:12" ht="25.5" hidden="1" customHeight="1">
      <c r="A366" s="134">
        <v>3</v>
      </c>
      <c r="B366" s="134">
        <v>3</v>
      </c>
      <c r="C366" s="130">
        <v>2</v>
      </c>
      <c r="D366" s="131">
        <v>7</v>
      </c>
      <c r="E366" s="131">
        <v>1</v>
      </c>
      <c r="F366" s="133">
        <v>1</v>
      </c>
      <c r="G366" s="132" t="s">
        <v>214</v>
      </c>
      <c r="H366" s="177">
        <v>333</v>
      </c>
      <c r="I366" s="185">
        <v>0</v>
      </c>
      <c r="J366" s="185">
        <v>0</v>
      </c>
      <c r="K366" s="185">
        <v>0</v>
      </c>
      <c r="L366" s="184">
        <v>0</v>
      </c>
    </row>
    <row r="367" spans="1:12" ht="25.5" hidden="1" customHeight="1">
      <c r="A367" s="134">
        <v>3</v>
      </c>
      <c r="B367" s="134">
        <v>3</v>
      </c>
      <c r="C367" s="130">
        <v>2</v>
      </c>
      <c r="D367" s="131">
        <v>7</v>
      </c>
      <c r="E367" s="131">
        <v>1</v>
      </c>
      <c r="F367" s="133">
        <v>2</v>
      </c>
      <c r="G367" s="132" t="s">
        <v>215</v>
      </c>
      <c r="H367" s="177">
        <v>334</v>
      </c>
      <c r="I367" s="137">
        <v>0</v>
      </c>
      <c r="J367" s="137">
        <v>0</v>
      </c>
      <c r="K367" s="137">
        <v>0</v>
      </c>
      <c r="L367" s="137">
        <v>0</v>
      </c>
    </row>
    <row r="368" spans="1:12">
      <c r="A368" s="100"/>
      <c r="B368" s="100"/>
      <c r="C368" s="101"/>
      <c r="D368" s="201"/>
      <c r="E368" s="202"/>
      <c r="F368" s="203"/>
      <c r="G368" s="204" t="s">
        <v>218</v>
      </c>
      <c r="H368" s="177">
        <v>335</v>
      </c>
      <c r="I368" s="171">
        <f>SUM(I34+I184)</f>
        <v>21400</v>
      </c>
      <c r="J368" s="171">
        <f>SUM(J34+J184)</f>
        <v>21400</v>
      </c>
      <c r="K368" s="171">
        <f>SUM(K34+K184)</f>
        <v>21400</v>
      </c>
      <c r="L368" s="171">
        <f>SUM(L34+L184)</f>
        <v>21400</v>
      </c>
    </row>
    <row r="369" spans="1:12">
      <c r="G369" s="121"/>
      <c r="H369" s="110"/>
      <c r="I369" s="205"/>
      <c r="J369" s="206"/>
      <c r="K369" s="206"/>
      <c r="L369" s="206"/>
    </row>
    <row r="370" spans="1:12">
      <c r="A370" s="540"/>
      <c r="B370" s="540"/>
      <c r="C370" s="540"/>
      <c r="D370" s="900" t="s">
        <v>416</v>
      </c>
      <c r="E370" s="900"/>
      <c r="F370" s="900"/>
      <c r="G370" s="900"/>
      <c r="H370" s="536"/>
      <c r="I370" s="207"/>
      <c r="J370" s="206"/>
      <c r="K370" s="900" t="s">
        <v>219</v>
      </c>
      <c r="L370" s="900"/>
    </row>
    <row r="371" spans="1:12" ht="18.75" customHeight="1">
      <c r="A371" s="470" t="s">
        <v>491</v>
      </c>
      <c r="B371" s="470"/>
      <c r="C371" s="470"/>
      <c r="D371" s="470"/>
      <c r="E371" s="470"/>
      <c r="F371" s="470"/>
      <c r="G371" s="470"/>
      <c r="I371" s="542" t="s">
        <v>220</v>
      </c>
      <c r="K371" s="901" t="s">
        <v>221</v>
      </c>
      <c r="L371" s="901"/>
    </row>
    <row r="372" spans="1:12" ht="10.5" customHeight="1">
      <c r="D372" s="471"/>
      <c r="I372" s="208"/>
      <c r="K372" s="208"/>
      <c r="L372" s="208"/>
    </row>
    <row r="373" spans="1:12" ht="25.5" customHeight="1">
      <c r="A373" s="540"/>
      <c r="B373" s="540"/>
      <c r="C373" s="540"/>
      <c r="D373" s="909" t="s">
        <v>313</v>
      </c>
      <c r="E373" s="909"/>
      <c r="F373" s="909"/>
      <c r="G373" s="909"/>
      <c r="I373" s="208"/>
      <c r="K373" s="900" t="s">
        <v>407</v>
      </c>
      <c r="L373" s="900"/>
    </row>
    <row r="374" spans="1:12" ht="24.75" customHeight="1">
      <c r="A374" s="910" t="s">
        <v>492</v>
      </c>
      <c r="B374" s="910"/>
      <c r="C374" s="910"/>
      <c r="D374" s="910"/>
      <c r="E374" s="910"/>
      <c r="F374" s="910"/>
      <c r="G374" s="910"/>
      <c r="H374" s="538"/>
      <c r="I374" s="209" t="s">
        <v>220</v>
      </c>
      <c r="K374" s="901" t="s">
        <v>221</v>
      </c>
      <c r="L374" s="901"/>
    </row>
  </sheetData>
  <mergeCells count="30">
    <mergeCell ref="D373:G373"/>
    <mergeCell ref="K373:L373"/>
    <mergeCell ref="A374:G374"/>
    <mergeCell ref="K374:L374"/>
    <mergeCell ref="K31:K32"/>
    <mergeCell ref="L31:L32"/>
    <mergeCell ref="A33:F33"/>
    <mergeCell ref="D370:G370"/>
    <mergeCell ref="K370:L370"/>
    <mergeCell ref="K371:L371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51181102362204722" right="0" top="0.15748031496062992" bottom="0.15748031496062992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4"/>
  <sheetViews>
    <sheetView topLeftCell="A25" workbookViewId="0">
      <selection activeCell="A13" sqref="A13:L13"/>
    </sheetView>
  </sheetViews>
  <sheetFormatPr defaultRowHeight="15"/>
  <cols>
    <col min="1" max="4" width="2" style="76" customWidth="1"/>
    <col min="5" max="5" width="2.140625" style="76" customWidth="1"/>
    <col min="6" max="6" width="3" style="586" customWidth="1"/>
    <col min="7" max="7" width="34.85546875" style="76" customWidth="1"/>
    <col min="8" max="8" width="3.85546875" style="76" customWidth="1"/>
    <col min="9" max="9" width="10" style="76" customWidth="1"/>
    <col min="10" max="10" width="11.140625" style="76" customWidth="1"/>
    <col min="11" max="11" width="11" style="76" customWidth="1"/>
    <col min="12" max="12" width="10.5703125" style="76" customWidth="1"/>
    <col min="13" max="13" width="0.140625" style="76" hidden="1" customWidth="1"/>
    <col min="14" max="14" width="6.140625" style="76" hidden="1" customWidth="1"/>
    <col min="15" max="15" width="5.5703125" style="76" hidden="1" customWidth="1"/>
    <col min="16" max="16" width="9.140625" style="81"/>
    <col min="17" max="16384" width="9.140625" style="591"/>
  </cols>
  <sheetData>
    <row r="1" spans="1:15">
      <c r="G1" s="77"/>
      <c r="H1" s="78"/>
      <c r="I1" s="79"/>
      <c r="J1" s="587" t="s">
        <v>0</v>
      </c>
      <c r="K1" s="587"/>
      <c r="L1" s="587"/>
      <c r="M1" s="80"/>
      <c r="N1" s="587"/>
      <c r="O1" s="587"/>
    </row>
    <row r="2" spans="1:15">
      <c r="H2" s="78"/>
      <c r="I2" s="81"/>
      <c r="J2" s="587" t="s">
        <v>1</v>
      </c>
      <c r="K2" s="587"/>
      <c r="L2" s="587"/>
      <c r="M2" s="80"/>
      <c r="N2" s="587"/>
      <c r="O2" s="587"/>
    </row>
    <row r="3" spans="1:15">
      <c r="H3" s="82"/>
      <c r="I3" s="78"/>
      <c r="J3" s="587" t="s">
        <v>2</v>
      </c>
      <c r="K3" s="587"/>
      <c r="L3" s="587"/>
      <c r="M3" s="80"/>
      <c r="N3" s="587"/>
      <c r="O3" s="587"/>
    </row>
    <row r="4" spans="1:15">
      <c r="G4" s="83" t="s">
        <v>3</v>
      </c>
      <c r="H4" s="78"/>
      <c r="I4" s="81"/>
      <c r="J4" s="587" t="s">
        <v>4</v>
      </c>
      <c r="K4" s="587"/>
      <c r="L4" s="587"/>
      <c r="M4" s="80"/>
      <c r="N4" s="587"/>
      <c r="O4" s="587"/>
    </row>
    <row r="5" spans="1:15">
      <c r="H5" s="78"/>
      <c r="I5" s="81"/>
      <c r="J5" s="587" t="s">
        <v>417</v>
      </c>
      <c r="K5" s="587"/>
      <c r="L5" s="587"/>
      <c r="M5" s="80"/>
      <c r="N5" s="587"/>
      <c r="O5" s="587"/>
    </row>
    <row r="6" spans="1:15" ht="6" customHeight="1">
      <c r="H6" s="78"/>
      <c r="I6" s="81"/>
      <c r="J6" s="587"/>
      <c r="K6" s="587"/>
      <c r="L6" s="587"/>
      <c r="M6" s="80"/>
      <c r="N6" s="587"/>
      <c r="O6" s="587"/>
    </row>
    <row r="7" spans="1:15" ht="30" customHeight="1">
      <c r="A7" s="925" t="s">
        <v>487</v>
      </c>
      <c r="B7" s="925"/>
      <c r="C7" s="925"/>
      <c r="D7" s="925"/>
      <c r="E7" s="925"/>
      <c r="F7" s="925"/>
      <c r="G7" s="925"/>
      <c r="H7" s="925"/>
      <c r="I7" s="925"/>
      <c r="J7" s="925"/>
      <c r="K7" s="925"/>
      <c r="L7" s="925"/>
      <c r="M7" s="80"/>
    </row>
    <row r="8" spans="1:15" ht="11.25" customHeight="1">
      <c r="G8" s="84"/>
      <c r="H8" s="85"/>
      <c r="I8" s="85"/>
      <c r="J8" s="86"/>
      <c r="K8" s="86"/>
      <c r="L8" s="87"/>
      <c r="M8" s="80"/>
    </row>
    <row r="9" spans="1:15" ht="15.75" customHeight="1">
      <c r="A9" s="926" t="s">
        <v>5</v>
      </c>
      <c r="B9" s="926"/>
      <c r="C9" s="926"/>
      <c r="D9" s="926"/>
      <c r="E9" s="926"/>
      <c r="F9" s="926"/>
      <c r="G9" s="926"/>
      <c r="H9" s="926"/>
      <c r="I9" s="926"/>
      <c r="J9" s="926"/>
      <c r="K9" s="926"/>
      <c r="L9" s="926"/>
      <c r="M9" s="80"/>
    </row>
    <row r="10" spans="1:15">
      <c r="A10" s="927" t="s">
        <v>6</v>
      </c>
      <c r="B10" s="927"/>
      <c r="C10" s="927"/>
      <c r="D10" s="927"/>
      <c r="E10" s="927"/>
      <c r="F10" s="927"/>
      <c r="G10" s="927"/>
      <c r="H10" s="927"/>
      <c r="I10" s="927"/>
      <c r="J10" s="927"/>
      <c r="K10" s="927"/>
      <c r="L10" s="927"/>
      <c r="M10" s="80"/>
    </row>
    <row r="11" spans="1:15" ht="7.5" customHeight="1">
      <c r="A11" s="88"/>
      <c r="B11" s="587"/>
      <c r="C11" s="587"/>
      <c r="D11" s="587"/>
      <c r="E11" s="587"/>
      <c r="F11" s="587"/>
      <c r="G11" s="587"/>
      <c r="H11" s="587"/>
      <c r="I11" s="587"/>
      <c r="J11" s="587"/>
      <c r="K11" s="587"/>
      <c r="L11" s="587"/>
      <c r="M11" s="80"/>
    </row>
    <row r="12" spans="1:15" ht="15.75" customHeight="1">
      <c r="A12" s="88"/>
      <c r="B12" s="587"/>
      <c r="C12" s="587"/>
      <c r="D12" s="587"/>
      <c r="E12" s="587"/>
      <c r="F12" s="587"/>
      <c r="G12" s="928" t="s">
        <v>7</v>
      </c>
      <c r="H12" s="928"/>
      <c r="I12" s="928"/>
      <c r="J12" s="928"/>
      <c r="K12" s="928"/>
      <c r="L12" s="587"/>
      <c r="M12" s="80"/>
    </row>
    <row r="13" spans="1:15" ht="15.75" customHeight="1">
      <c r="A13" s="929" t="s">
        <v>488</v>
      </c>
      <c r="B13" s="929"/>
      <c r="C13" s="929"/>
      <c r="D13" s="929"/>
      <c r="E13" s="929"/>
      <c r="F13" s="929"/>
      <c r="G13" s="929"/>
      <c r="H13" s="929"/>
      <c r="I13" s="929"/>
      <c r="J13" s="929"/>
      <c r="K13" s="929"/>
      <c r="L13" s="929"/>
      <c r="M13" s="80"/>
    </row>
    <row r="14" spans="1:15" ht="12" customHeight="1">
      <c r="G14" s="930" t="s">
        <v>489</v>
      </c>
      <c r="H14" s="930"/>
      <c r="I14" s="930"/>
      <c r="J14" s="930"/>
      <c r="K14" s="930"/>
      <c r="M14" s="80"/>
    </row>
    <row r="15" spans="1:15">
      <c r="G15" s="931" t="s">
        <v>543</v>
      </c>
      <c r="H15" s="927"/>
      <c r="I15" s="927"/>
      <c r="J15" s="927"/>
      <c r="K15" s="927"/>
    </row>
    <row r="16" spans="1:15" ht="15.75" customHeight="1">
      <c r="B16" s="929" t="s">
        <v>8</v>
      </c>
      <c r="C16" s="929"/>
      <c r="D16" s="929"/>
      <c r="E16" s="929"/>
      <c r="F16" s="929"/>
      <c r="G16" s="929"/>
      <c r="H16" s="929"/>
      <c r="I16" s="929"/>
      <c r="J16" s="929"/>
      <c r="K16" s="929"/>
      <c r="L16" s="929"/>
    </row>
    <row r="17" spans="1:13" ht="7.5" customHeight="1"/>
    <row r="18" spans="1:13">
      <c r="G18" s="930" t="s">
        <v>490</v>
      </c>
      <c r="H18" s="930"/>
      <c r="I18" s="930"/>
      <c r="J18" s="930"/>
      <c r="K18" s="930"/>
    </row>
    <row r="19" spans="1:13">
      <c r="G19" s="932" t="s">
        <v>9</v>
      </c>
      <c r="H19" s="932"/>
      <c r="I19" s="932"/>
      <c r="J19" s="932"/>
      <c r="K19" s="932"/>
    </row>
    <row r="20" spans="1:13" ht="6.75" customHeight="1">
      <c r="G20" s="587"/>
      <c r="H20" s="587"/>
      <c r="I20" s="587"/>
      <c r="J20" s="587"/>
      <c r="K20" s="587"/>
    </row>
    <row r="21" spans="1:13">
      <c r="B21" s="81"/>
      <c r="C21" s="81"/>
      <c r="D21" s="81"/>
      <c r="E21" s="933" t="s">
        <v>10</v>
      </c>
      <c r="F21" s="933"/>
      <c r="G21" s="933"/>
      <c r="H21" s="933"/>
      <c r="I21" s="933"/>
      <c r="J21" s="933"/>
      <c r="K21" s="933"/>
      <c r="L21" s="81"/>
    </row>
    <row r="22" spans="1:13" ht="15" customHeight="1">
      <c r="A22" s="924" t="s">
        <v>11</v>
      </c>
      <c r="B22" s="924"/>
      <c r="C22" s="924"/>
      <c r="D22" s="924"/>
      <c r="E22" s="924"/>
      <c r="F22" s="924"/>
      <c r="G22" s="924"/>
      <c r="H22" s="924"/>
      <c r="I22" s="924"/>
      <c r="J22" s="924"/>
      <c r="K22" s="924"/>
      <c r="L22" s="924"/>
      <c r="M22" s="89"/>
    </row>
    <row r="23" spans="1:13">
      <c r="F23" s="76"/>
      <c r="J23" s="90"/>
      <c r="K23" s="91"/>
      <c r="L23" s="92" t="s">
        <v>12</v>
      </c>
      <c r="M23" s="89"/>
    </row>
    <row r="24" spans="1:13">
      <c r="F24" s="76"/>
      <c r="J24" s="93" t="s">
        <v>13</v>
      </c>
      <c r="K24" s="82"/>
      <c r="L24" s="94"/>
      <c r="M24" s="89"/>
    </row>
    <row r="25" spans="1:13">
      <c r="E25" s="587"/>
      <c r="F25" s="585"/>
      <c r="I25" s="95"/>
      <c r="J25" s="95"/>
      <c r="K25" s="96" t="s">
        <v>14</v>
      </c>
      <c r="L25" s="94"/>
      <c r="M25" s="89"/>
    </row>
    <row r="26" spans="1:13">
      <c r="A26" s="911"/>
      <c r="B26" s="911"/>
      <c r="C26" s="911"/>
      <c r="D26" s="911"/>
      <c r="E26" s="911"/>
      <c r="F26" s="911"/>
      <c r="G26" s="911"/>
      <c r="H26" s="911"/>
      <c r="I26" s="911"/>
      <c r="K26" s="96" t="s">
        <v>16</v>
      </c>
      <c r="L26" s="97" t="s">
        <v>17</v>
      </c>
      <c r="M26" s="89"/>
    </row>
    <row r="27" spans="1:13" ht="43.5" customHeight="1">
      <c r="A27" s="911" t="s">
        <v>18</v>
      </c>
      <c r="B27" s="911"/>
      <c r="C27" s="911"/>
      <c r="D27" s="911"/>
      <c r="E27" s="911"/>
      <c r="F27" s="911"/>
      <c r="G27" s="911"/>
      <c r="H27" s="911"/>
      <c r="I27" s="911"/>
      <c r="J27" s="589" t="s">
        <v>19</v>
      </c>
      <c r="K27" s="98" t="s">
        <v>20</v>
      </c>
      <c r="L27" s="94"/>
      <c r="M27" s="89"/>
    </row>
    <row r="28" spans="1:13">
      <c r="F28" s="76"/>
      <c r="G28" s="99" t="s">
        <v>21</v>
      </c>
      <c r="H28" s="100" t="s">
        <v>22</v>
      </c>
      <c r="I28" s="101"/>
      <c r="J28" s="102"/>
      <c r="K28" s="94"/>
      <c r="L28" s="94"/>
      <c r="M28" s="89"/>
    </row>
    <row r="29" spans="1:13">
      <c r="F29" s="76"/>
      <c r="G29" s="912" t="s">
        <v>23</v>
      </c>
      <c r="H29" s="912"/>
      <c r="I29" s="103"/>
      <c r="J29" s="104"/>
      <c r="K29" s="94"/>
      <c r="L29" s="94"/>
      <c r="M29" s="89"/>
    </row>
    <row r="30" spans="1:13">
      <c r="A30" s="913" t="s">
        <v>27</v>
      </c>
      <c r="B30" s="913"/>
      <c r="C30" s="913"/>
      <c r="D30" s="913"/>
      <c r="E30" s="913"/>
      <c r="F30" s="913"/>
      <c r="G30" s="913"/>
      <c r="H30" s="913"/>
      <c r="I30" s="913"/>
      <c r="J30" s="105"/>
      <c r="K30" s="105"/>
      <c r="L30" s="106" t="s">
        <v>28</v>
      </c>
      <c r="M30" s="107"/>
    </row>
    <row r="31" spans="1:13" ht="27" customHeight="1">
      <c r="A31" s="914" t="s">
        <v>29</v>
      </c>
      <c r="B31" s="915"/>
      <c r="C31" s="915"/>
      <c r="D31" s="915"/>
      <c r="E31" s="915"/>
      <c r="F31" s="915"/>
      <c r="G31" s="918" t="s">
        <v>30</v>
      </c>
      <c r="H31" s="920" t="s">
        <v>31</v>
      </c>
      <c r="I31" s="922" t="s">
        <v>32</v>
      </c>
      <c r="J31" s="923"/>
      <c r="K31" s="902" t="s">
        <v>33</v>
      </c>
      <c r="L31" s="904" t="s">
        <v>34</v>
      </c>
      <c r="M31" s="107"/>
    </row>
    <row r="32" spans="1:13" ht="58.5" customHeight="1">
      <c r="A32" s="916"/>
      <c r="B32" s="917"/>
      <c r="C32" s="917"/>
      <c r="D32" s="917"/>
      <c r="E32" s="917"/>
      <c r="F32" s="917"/>
      <c r="G32" s="919"/>
      <c r="H32" s="921"/>
      <c r="I32" s="108" t="s">
        <v>35</v>
      </c>
      <c r="J32" s="109" t="s">
        <v>36</v>
      </c>
      <c r="K32" s="903"/>
      <c r="L32" s="905"/>
    </row>
    <row r="33" spans="1:15">
      <c r="A33" s="906" t="s">
        <v>20</v>
      </c>
      <c r="B33" s="907"/>
      <c r="C33" s="907"/>
      <c r="D33" s="907"/>
      <c r="E33" s="907"/>
      <c r="F33" s="908"/>
      <c r="G33" s="110">
        <v>2</v>
      </c>
      <c r="H33" s="111">
        <v>3</v>
      </c>
      <c r="I33" s="112" t="s">
        <v>37</v>
      </c>
      <c r="J33" s="113" t="s">
        <v>38</v>
      </c>
      <c r="K33" s="114">
        <v>6</v>
      </c>
      <c r="L33" s="114">
        <v>7</v>
      </c>
    </row>
    <row r="34" spans="1:15">
      <c r="A34" s="115">
        <v>2</v>
      </c>
      <c r="B34" s="115"/>
      <c r="C34" s="116"/>
      <c r="D34" s="117"/>
      <c r="E34" s="115"/>
      <c r="F34" s="118"/>
      <c r="G34" s="117" t="s">
        <v>39</v>
      </c>
      <c r="H34" s="110">
        <v>1</v>
      </c>
      <c r="I34" s="119">
        <f>SUM(I35+I46+I65+I86+I93+I113+I139+I158+I168)</f>
        <v>80600</v>
      </c>
      <c r="J34" s="119">
        <f>SUM(J35+J46+J65+J86+J93+J113+J139+J158+J168)</f>
        <v>80600</v>
      </c>
      <c r="K34" s="120">
        <f>SUM(K35+K46+K65+K86+K93+K113+K139+K158+K168)</f>
        <v>80600</v>
      </c>
      <c r="L34" s="119">
        <f>SUM(L35+L46+L65+L86+L93+L113+L139+L158+L168)</f>
        <v>80600</v>
      </c>
      <c r="M34" s="121"/>
      <c r="N34" s="121"/>
      <c r="O34" s="121"/>
    </row>
    <row r="35" spans="1:15" ht="17.25" customHeight="1">
      <c r="A35" s="115">
        <v>2</v>
      </c>
      <c r="B35" s="122">
        <v>1</v>
      </c>
      <c r="C35" s="123"/>
      <c r="D35" s="124"/>
      <c r="E35" s="125"/>
      <c r="F35" s="126"/>
      <c r="G35" s="127" t="s">
        <v>40</v>
      </c>
      <c r="H35" s="110">
        <v>2</v>
      </c>
      <c r="I35" s="119">
        <f>SUM(I36+I42)</f>
        <v>80600</v>
      </c>
      <c r="J35" s="119">
        <f>SUM(J36+J42)</f>
        <v>80600</v>
      </c>
      <c r="K35" s="128">
        <f>SUM(K36+K42)</f>
        <v>80600</v>
      </c>
      <c r="L35" s="129">
        <f>SUM(L36+L42)</f>
        <v>80600</v>
      </c>
    </row>
    <row r="36" spans="1:15">
      <c r="A36" s="130">
        <v>2</v>
      </c>
      <c r="B36" s="130">
        <v>1</v>
      </c>
      <c r="C36" s="131">
        <v>1</v>
      </c>
      <c r="D36" s="132"/>
      <c r="E36" s="130"/>
      <c r="F36" s="133"/>
      <c r="G36" s="132" t="s">
        <v>41</v>
      </c>
      <c r="H36" s="110">
        <v>3</v>
      </c>
      <c r="I36" s="119">
        <f>SUM(I37)</f>
        <v>79500</v>
      </c>
      <c r="J36" s="119">
        <f>SUM(J37)</f>
        <v>79500</v>
      </c>
      <c r="K36" s="120">
        <f>SUM(K37)</f>
        <v>79500</v>
      </c>
      <c r="L36" s="119">
        <f>SUM(L37)</f>
        <v>79500</v>
      </c>
    </row>
    <row r="37" spans="1:15">
      <c r="A37" s="134">
        <v>2</v>
      </c>
      <c r="B37" s="130">
        <v>1</v>
      </c>
      <c r="C37" s="131">
        <v>1</v>
      </c>
      <c r="D37" s="132">
        <v>1</v>
      </c>
      <c r="E37" s="130"/>
      <c r="F37" s="133"/>
      <c r="G37" s="132" t="s">
        <v>41</v>
      </c>
      <c r="H37" s="110">
        <v>4</v>
      </c>
      <c r="I37" s="119">
        <f>SUM(I38+I40)</f>
        <v>79500</v>
      </c>
      <c r="J37" s="119">
        <f t="shared" ref="J37:L38" si="0">SUM(J38)</f>
        <v>79500</v>
      </c>
      <c r="K37" s="119">
        <f t="shared" si="0"/>
        <v>79500</v>
      </c>
      <c r="L37" s="119">
        <f t="shared" si="0"/>
        <v>79500</v>
      </c>
    </row>
    <row r="38" spans="1:15">
      <c r="A38" s="134">
        <v>2</v>
      </c>
      <c r="B38" s="130">
        <v>1</v>
      </c>
      <c r="C38" s="131">
        <v>1</v>
      </c>
      <c r="D38" s="132">
        <v>1</v>
      </c>
      <c r="E38" s="130">
        <v>1</v>
      </c>
      <c r="F38" s="133"/>
      <c r="G38" s="132" t="s">
        <v>42</v>
      </c>
      <c r="H38" s="110">
        <v>5</v>
      </c>
      <c r="I38" s="120">
        <f>SUM(I39)</f>
        <v>79500</v>
      </c>
      <c r="J38" s="120">
        <f t="shared" si="0"/>
        <v>79500</v>
      </c>
      <c r="K38" s="120">
        <f t="shared" si="0"/>
        <v>79500</v>
      </c>
      <c r="L38" s="120">
        <f t="shared" si="0"/>
        <v>79500</v>
      </c>
    </row>
    <row r="39" spans="1:15">
      <c r="A39" s="134">
        <v>2</v>
      </c>
      <c r="B39" s="130">
        <v>1</v>
      </c>
      <c r="C39" s="131">
        <v>1</v>
      </c>
      <c r="D39" s="132">
        <v>1</v>
      </c>
      <c r="E39" s="130">
        <v>1</v>
      </c>
      <c r="F39" s="133">
        <v>1</v>
      </c>
      <c r="G39" s="132" t="s">
        <v>42</v>
      </c>
      <c r="H39" s="110">
        <v>6</v>
      </c>
      <c r="I39" s="135">
        <v>79500</v>
      </c>
      <c r="J39" s="136">
        <v>79500</v>
      </c>
      <c r="K39" s="136">
        <v>79500</v>
      </c>
      <c r="L39" s="136">
        <v>79500</v>
      </c>
    </row>
    <row r="40" spans="1:15" hidden="1">
      <c r="A40" s="134">
        <v>2</v>
      </c>
      <c r="B40" s="130">
        <v>1</v>
      </c>
      <c r="C40" s="131">
        <v>1</v>
      </c>
      <c r="D40" s="132">
        <v>1</v>
      </c>
      <c r="E40" s="130">
        <v>2</v>
      </c>
      <c r="F40" s="133"/>
      <c r="G40" s="132" t="s">
        <v>43</v>
      </c>
      <c r="H40" s="110">
        <v>7</v>
      </c>
      <c r="I40" s="120">
        <f>I41</f>
        <v>0</v>
      </c>
      <c r="J40" s="120">
        <f>J41</f>
        <v>0</v>
      </c>
      <c r="K40" s="120">
        <f>K41</f>
        <v>0</v>
      </c>
      <c r="L40" s="120">
        <f>L41</f>
        <v>0</v>
      </c>
    </row>
    <row r="41" spans="1:15" hidden="1">
      <c r="A41" s="134">
        <v>2</v>
      </c>
      <c r="B41" s="130">
        <v>1</v>
      </c>
      <c r="C41" s="131">
        <v>1</v>
      </c>
      <c r="D41" s="132">
        <v>1</v>
      </c>
      <c r="E41" s="130">
        <v>2</v>
      </c>
      <c r="F41" s="133">
        <v>1</v>
      </c>
      <c r="G41" s="132" t="s">
        <v>43</v>
      </c>
      <c r="H41" s="110">
        <v>8</v>
      </c>
      <c r="I41" s="136">
        <v>0</v>
      </c>
      <c r="J41" s="137">
        <v>0</v>
      </c>
      <c r="K41" s="136">
        <v>0</v>
      </c>
      <c r="L41" s="137">
        <v>0</v>
      </c>
    </row>
    <row r="42" spans="1:15">
      <c r="A42" s="134">
        <v>2</v>
      </c>
      <c r="B42" s="130">
        <v>1</v>
      </c>
      <c r="C42" s="131">
        <v>2</v>
      </c>
      <c r="D42" s="132"/>
      <c r="E42" s="130"/>
      <c r="F42" s="133"/>
      <c r="G42" s="132" t="s">
        <v>44</v>
      </c>
      <c r="H42" s="110">
        <v>9</v>
      </c>
      <c r="I42" s="120">
        <f t="shared" ref="I42:L44" si="1">I43</f>
        <v>1100</v>
      </c>
      <c r="J42" s="119">
        <f t="shared" si="1"/>
        <v>1100</v>
      </c>
      <c r="K42" s="120">
        <f t="shared" si="1"/>
        <v>1100</v>
      </c>
      <c r="L42" s="119">
        <f t="shared" si="1"/>
        <v>1100</v>
      </c>
    </row>
    <row r="43" spans="1:15">
      <c r="A43" s="134">
        <v>2</v>
      </c>
      <c r="B43" s="130">
        <v>1</v>
      </c>
      <c r="C43" s="131">
        <v>2</v>
      </c>
      <c r="D43" s="132">
        <v>1</v>
      </c>
      <c r="E43" s="130"/>
      <c r="F43" s="133"/>
      <c r="G43" s="132" t="s">
        <v>44</v>
      </c>
      <c r="H43" s="110">
        <v>10</v>
      </c>
      <c r="I43" s="120">
        <f t="shared" si="1"/>
        <v>1100</v>
      </c>
      <c r="J43" s="119">
        <f t="shared" si="1"/>
        <v>1100</v>
      </c>
      <c r="K43" s="119">
        <f t="shared" si="1"/>
        <v>1100</v>
      </c>
      <c r="L43" s="119">
        <f t="shared" si="1"/>
        <v>1100</v>
      </c>
    </row>
    <row r="44" spans="1:15">
      <c r="A44" s="134">
        <v>2</v>
      </c>
      <c r="B44" s="130">
        <v>1</v>
      </c>
      <c r="C44" s="131">
        <v>2</v>
      </c>
      <c r="D44" s="132">
        <v>1</v>
      </c>
      <c r="E44" s="130">
        <v>1</v>
      </c>
      <c r="F44" s="133"/>
      <c r="G44" s="132" t="s">
        <v>44</v>
      </c>
      <c r="H44" s="110">
        <v>11</v>
      </c>
      <c r="I44" s="119">
        <f t="shared" si="1"/>
        <v>1100</v>
      </c>
      <c r="J44" s="119">
        <f t="shared" si="1"/>
        <v>1100</v>
      </c>
      <c r="K44" s="119">
        <f t="shared" si="1"/>
        <v>1100</v>
      </c>
      <c r="L44" s="119">
        <f t="shared" si="1"/>
        <v>1100</v>
      </c>
    </row>
    <row r="45" spans="1:15">
      <c r="A45" s="134">
        <v>2</v>
      </c>
      <c r="B45" s="130">
        <v>1</v>
      </c>
      <c r="C45" s="131">
        <v>2</v>
      </c>
      <c r="D45" s="132">
        <v>1</v>
      </c>
      <c r="E45" s="130">
        <v>1</v>
      </c>
      <c r="F45" s="133">
        <v>1</v>
      </c>
      <c r="G45" s="132" t="s">
        <v>44</v>
      </c>
      <c r="H45" s="110">
        <v>12</v>
      </c>
      <c r="I45" s="137">
        <v>1100</v>
      </c>
      <c r="J45" s="136">
        <v>1100</v>
      </c>
      <c r="K45" s="136">
        <v>1100</v>
      </c>
      <c r="L45" s="136">
        <v>1100</v>
      </c>
    </row>
    <row r="46" spans="1:15" hidden="1">
      <c r="A46" s="138">
        <v>2</v>
      </c>
      <c r="B46" s="139">
        <v>2</v>
      </c>
      <c r="C46" s="123"/>
      <c r="D46" s="124"/>
      <c r="E46" s="125"/>
      <c r="F46" s="126"/>
      <c r="G46" s="127" t="s">
        <v>45</v>
      </c>
      <c r="H46" s="110">
        <v>13</v>
      </c>
      <c r="I46" s="140">
        <f t="shared" ref="I46:L48" si="2">I47</f>
        <v>0</v>
      </c>
      <c r="J46" s="141">
        <f t="shared" si="2"/>
        <v>0</v>
      </c>
      <c r="K46" s="140">
        <f t="shared" si="2"/>
        <v>0</v>
      </c>
      <c r="L46" s="140">
        <f t="shared" si="2"/>
        <v>0</v>
      </c>
    </row>
    <row r="47" spans="1:15" hidden="1">
      <c r="A47" s="134">
        <v>2</v>
      </c>
      <c r="B47" s="130">
        <v>2</v>
      </c>
      <c r="C47" s="131">
        <v>1</v>
      </c>
      <c r="D47" s="132"/>
      <c r="E47" s="130"/>
      <c r="F47" s="133"/>
      <c r="G47" s="124" t="s">
        <v>45</v>
      </c>
      <c r="H47" s="110">
        <v>14</v>
      </c>
      <c r="I47" s="119">
        <f t="shared" si="2"/>
        <v>0</v>
      </c>
      <c r="J47" s="120">
        <f t="shared" si="2"/>
        <v>0</v>
      </c>
      <c r="K47" s="119">
        <f t="shared" si="2"/>
        <v>0</v>
      </c>
      <c r="L47" s="120">
        <f t="shared" si="2"/>
        <v>0</v>
      </c>
    </row>
    <row r="48" spans="1:15" hidden="1">
      <c r="A48" s="134">
        <v>2</v>
      </c>
      <c r="B48" s="130">
        <v>2</v>
      </c>
      <c r="C48" s="131">
        <v>1</v>
      </c>
      <c r="D48" s="132">
        <v>1</v>
      </c>
      <c r="E48" s="130"/>
      <c r="F48" s="133"/>
      <c r="G48" s="124" t="s">
        <v>45</v>
      </c>
      <c r="H48" s="110">
        <v>15</v>
      </c>
      <c r="I48" s="119">
        <f t="shared" si="2"/>
        <v>0</v>
      </c>
      <c r="J48" s="120">
        <f t="shared" si="2"/>
        <v>0</v>
      </c>
      <c r="K48" s="129">
        <f t="shared" si="2"/>
        <v>0</v>
      </c>
      <c r="L48" s="129">
        <f t="shared" si="2"/>
        <v>0</v>
      </c>
    </row>
    <row r="49" spans="1:12" hidden="1">
      <c r="A49" s="142">
        <v>2</v>
      </c>
      <c r="B49" s="143">
        <v>2</v>
      </c>
      <c r="C49" s="144">
        <v>1</v>
      </c>
      <c r="D49" s="145">
        <v>1</v>
      </c>
      <c r="E49" s="143">
        <v>1</v>
      </c>
      <c r="F49" s="146"/>
      <c r="G49" s="124" t="s">
        <v>45</v>
      </c>
      <c r="H49" s="110">
        <v>16</v>
      </c>
      <c r="I49" s="147">
        <f>SUM(I50:I64)</f>
        <v>0</v>
      </c>
      <c r="J49" s="147">
        <f>SUM(J50:J64)</f>
        <v>0</v>
      </c>
      <c r="K49" s="148">
        <f>SUM(K50:K64)</f>
        <v>0</v>
      </c>
      <c r="L49" s="148">
        <f>SUM(L50:L64)</f>
        <v>0</v>
      </c>
    </row>
    <row r="50" spans="1:12" hidden="1">
      <c r="A50" s="134">
        <v>2</v>
      </c>
      <c r="B50" s="130">
        <v>2</v>
      </c>
      <c r="C50" s="131">
        <v>1</v>
      </c>
      <c r="D50" s="132">
        <v>1</v>
      </c>
      <c r="E50" s="130">
        <v>1</v>
      </c>
      <c r="F50" s="149">
        <v>1</v>
      </c>
      <c r="G50" s="132" t="s">
        <v>46</v>
      </c>
      <c r="H50" s="110">
        <v>17</v>
      </c>
      <c r="I50" s="136">
        <v>0</v>
      </c>
      <c r="J50" s="136">
        <v>0</v>
      </c>
      <c r="K50" s="136">
        <v>0</v>
      </c>
      <c r="L50" s="136">
        <v>0</v>
      </c>
    </row>
    <row r="51" spans="1:12" ht="25.5" hidden="1" customHeight="1">
      <c r="A51" s="134">
        <v>2</v>
      </c>
      <c r="B51" s="130">
        <v>2</v>
      </c>
      <c r="C51" s="131">
        <v>1</v>
      </c>
      <c r="D51" s="132">
        <v>1</v>
      </c>
      <c r="E51" s="130">
        <v>1</v>
      </c>
      <c r="F51" s="133">
        <v>2</v>
      </c>
      <c r="G51" s="132" t="s">
        <v>47</v>
      </c>
      <c r="H51" s="110">
        <v>18</v>
      </c>
      <c r="I51" s="136">
        <v>0</v>
      </c>
      <c r="J51" s="136">
        <v>0</v>
      </c>
      <c r="K51" s="136">
        <v>0</v>
      </c>
      <c r="L51" s="136">
        <v>0</v>
      </c>
    </row>
    <row r="52" spans="1:12" ht="25.5" hidden="1" customHeight="1">
      <c r="A52" s="134">
        <v>2</v>
      </c>
      <c r="B52" s="130">
        <v>2</v>
      </c>
      <c r="C52" s="131">
        <v>1</v>
      </c>
      <c r="D52" s="132">
        <v>1</v>
      </c>
      <c r="E52" s="130">
        <v>1</v>
      </c>
      <c r="F52" s="133">
        <v>5</v>
      </c>
      <c r="G52" s="132" t="s">
        <v>48</v>
      </c>
      <c r="H52" s="110">
        <v>19</v>
      </c>
      <c r="I52" s="136">
        <v>0</v>
      </c>
      <c r="J52" s="136">
        <v>0</v>
      </c>
      <c r="K52" s="136">
        <v>0</v>
      </c>
      <c r="L52" s="136">
        <v>0</v>
      </c>
    </row>
    <row r="53" spans="1:12" ht="25.5" hidden="1" customHeight="1">
      <c r="A53" s="134">
        <v>2</v>
      </c>
      <c r="B53" s="130">
        <v>2</v>
      </c>
      <c r="C53" s="131">
        <v>1</v>
      </c>
      <c r="D53" s="132">
        <v>1</v>
      </c>
      <c r="E53" s="130">
        <v>1</v>
      </c>
      <c r="F53" s="133">
        <v>6</v>
      </c>
      <c r="G53" s="132" t="s">
        <v>49</v>
      </c>
      <c r="H53" s="110">
        <v>20</v>
      </c>
      <c r="I53" s="136">
        <v>0</v>
      </c>
      <c r="J53" s="136">
        <v>0</v>
      </c>
      <c r="K53" s="136">
        <v>0</v>
      </c>
      <c r="L53" s="136">
        <v>0</v>
      </c>
    </row>
    <row r="54" spans="1:12" ht="25.5" hidden="1" customHeight="1">
      <c r="A54" s="150">
        <v>2</v>
      </c>
      <c r="B54" s="125">
        <v>2</v>
      </c>
      <c r="C54" s="123">
        <v>1</v>
      </c>
      <c r="D54" s="124">
        <v>1</v>
      </c>
      <c r="E54" s="125">
        <v>1</v>
      </c>
      <c r="F54" s="126">
        <v>7</v>
      </c>
      <c r="G54" s="124" t="s">
        <v>50</v>
      </c>
      <c r="H54" s="110">
        <v>21</v>
      </c>
      <c r="I54" s="136">
        <v>0</v>
      </c>
      <c r="J54" s="136">
        <v>0</v>
      </c>
      <c r="K54" s="136">
        <v>0</v>
      </c>
      <c r="L54" s="136">
        <v>0</v>
      </c>
    </row>
    <row r="55" spans="1:12" hidden="1">
      <c r="A55" s="134">
        <v>2</v>
      </c>
      <c r="B55" s="130">
        <v>2</v>
      </c>
      <c r="C55" s="131">
        <v>1</v>
      </c>
      <c r="D55" s="132">
        <v>1</v>
      </c>
      <c r="E55" s="130">
        <v>1</v>
      </c>
      <c r="F55" s="133">
        <v>11</v>
      </c>
      <c r="G55" s="132" t="s">
        <v>51</v>
      </c>
      <c r="H55" s="110">
        <v>22</v>
      </c>
      <c r="I55" s="137">
        <v>0</v>
      </c>
      <c r="J55" s="136">
        <v>0</v>
      </c>
      <c r="K55" s="136">
        <v>0</v>
      </c>
      <c r="L55" s="136">
        <v>0</v>
      </c>
    </row>
    <row r="56" spans="1:12" ht="25.5" hidden="1" customHeight="1">
      <c r="A56" s="142">
        <v>2</v>
      </c>
      <c r="B56" s="151">
        <v>2</v>
      </c>
      <c r="C56" s="152">
        <v>1</v>
      </c>
      <c r="D56" s="152">
        <v>1</v>
      </c>
      <c r="E56" s="152">
        <v>1</v>
      </c>
      <c r="F56" s="153">
        <v>12</v>
      </c>
      <c r="G56" s="154" t="s">
        <v>52</v>
      </c>
      <c r="H56" s="110">
        <v>23</v>
      </c>
      <c r="I56" s="155">
        <v>0</v>
      </c>
      <c r="J56" s="136">
        <v>0</v>
      </c>
      <c r="K56" s="136">
        <v>0</v>
      </c>
      <c r="L56" s="136">
        <v>0</v>
      </c>
    </row>
    <row r="57" spans="1:12" ht="25.5" hidden="1" customHeight="1">
      <c r="A57" s="134">
        <v>2</v>
      </c>
      <c r="B57" s="130">
        <v>2</v>
      </c>
      <c r="C57" s="131">
        <v>1</v>
      </c>
      <c r="D57" s="131">
        <v>1</v>
      </c>
      <c r="E57" s="131">
        <v>1</v>
      </c>
      <c r="F57" s="133">
        <v>14</v>
      </c>
      <c r="G57" s="156" t="s">
        <v>53</v>
      </c>
      <c r="H57" s="110">
        <v>24</v>
      </c>
      <c r="I57" s="137">
        <v>0</v>
      </c>
      <c r="J57" s="137">
        <v>0</v>
      </c>
      <c r="K57" s="137">
        <v>0</v>
      </c>
      <c r="L57" s="137">
        <v>0</v>
      </c>
    </row>
    <row r="58" spans="1:12" ht="25.5" hidden="1" customHeight="1">
      <c r="A58" s="134">
        <v>2</v>
      </c>
      <c r="B58" s="130">
        <v>2</v>
      </c>
      <c r="C58" s="131">
        <v>1</v>
      </c>
      <c r="D58" s="131">
        <v>1</v>
      </c>
      <c r="E58" s="131">
        <v>1</v>
      </c>
      <c r="F58" s="133">
        <v>15</v>
      </c>
      <c r="G58" s="132" t="s">
        <v>54</v>
      </c>
      <c r="H58" s="110">
        <v>25</v>
      </c>
      <c r="I58" s="137">
        <v>0</v>
      </c>
      <c r="J58" s="136">
        <v>0</v>
      </c>
      <c r="K58" s="136">
        <v>0</v>
      </c>
      <c r="L58" s="136">
        <v>0</v>
      </c>
    </row>
    <row r="59" spans="1:12" hidden="1">
      <c r="A59" s="134">
        <v>2</v>
      </c>
      <c r="B59" s="130">
        <v>2</v>
      </c>
      <c r="C59" s="131">
        <v>1</v>
      </c>
      <c r="D59" s="131">
        <v>1</v>
      </c>
      <c r="E59" s="131">
        <v>1</v>
      </c>
      <c r="F59" s="133">
        <v>16</v>
      </c>
      <c r="G59" s="132" t="s">
        <v>55</v>
      </c>
      <c r="H59" s="110">
        <v>26</v>
      </c>
      <c r="I59" s="137">
        <v>0</v>
      </c>
      <c r="J59" s="136">
        <v>0</v>
      </c>
      <c r="K59" s="136">
        <v>0</v>
      </c>
      <c r="L59" s="136">
        <v>0</v>
      </c>
    </row>
    <row r="60" spans="1:12" ht="25.5" hidden="1" customHeight="1">
      <c r="A60" s="134">
        <v>2</v>
      </c>
      <c r="B60" s="130">
        <v>2</v>
      </c>
      <c r="C60" s="131">
        <v>1</v>
      </c>
      <c r="D60" s="131">
        <v>1</v>
      </c>
      <c r="E60" s="131">
        <v>1</v>
      </c>
      <c r="F60" s="133">
        <v>17</v>
      </c>
      <c r="G60" s="132" t="s">
        <v>56</v>
      </c>
      <c r="H60" s="110">
        <v>27</v>
      </c>
      <c r="I60" s="137">
        <v>0</v>
      </c>
      <c r="J60" s="137">
        <v>0</v>
      </c>
      <c r="K60" s="137">
        <v>0</v>
      </c>
      <c r="L60" s="137">
        <v>0</v>
      </c>
    </row>
    <row r="61" spans="1:12" hidden="1">
      <c r="A61" s="134">
        <v>2</v>
      </c>
      <c r="B61" s="130">
        <v>2</v>
      </c>
      <c r="C61" s="131">
        <v>1</v>
      </c>
      <c r="D61" s="131">
        <v>1</v>
      </c>
      <c r="E61" s="131">
        <v>1</v>
      </c>
      <c r="F61" s="133">
        <v>20</v>
      </c>
      <c r="G61" s="132" t="s">
        <v>57</v>
      </c>
      <c r="H61" s="110">
        <v>28</v>
      </c>
      <c r="I61" s="137">
        <v>0</v>
      </c>
      <c r="J61" s="136">
        <v>0</v>
      </c>
      <c r="K61" s="136">
        <v>0</v>
      </c>
      <c r="L61" s="136">
        <v>0</v>
      </c>
    </row>
    <row r="62" spans="1:12" ht="25.5" hidden="1" customHeight="1">
      <c r="A62" s="134">
        <v>2</v>
      </c>
      <c r="B62" s="130">
        <v>2</v>
      </c>
      <c r="C62" s="131">
        <v>1</v>
      </c>
      <c r="D62" s="131">
        <v>1</v>
      </c>
      <c r="E62" s="131">
        <v>1</v>
      </c>
      <c r="F62" s="133">
        <v>21</v>
      </c>
      <c r="G62" s="132" t="s">
        <v>58</v>
      </c>
      <c r="H62" s="110">
        <v>29</v>
      </c>
      <c r="I62" s="137">
        <v>0</v>
      </c>
      <c r="J62" s="136">
        <v>0</v>
      </c>
      <c r="K62" s="136">
        <v>0</v>
      </c>
      <c r="L62" s="136">
        <v>0</v>
      </c>
    </row>
    <row r="63" spans="1:12" hidden="1">
      <c r="A63" s="134">
        <v>2</v>
      </c>
      <c r="B63" s="130">
        <v>2</v>
      </c>
      <c r="C63" s="131">
        <v>1</v>
      </c>
      <c r="D63" s="131">
        <v>1</v>
      </c>
      <c r="E63" s="131">
        <v>1</v>
      </c>
      <c r="F63" s="133">
        <v>22</v>
      </c>
      <c r="G63" s="132" t="s">
        <v>59</v>
      </c>
      <c r="H63" s="110">
        <v>30</v>
      </c>
      <c r="I63" s="137">
        <v>0</v>
      </c>
      <c r="J63" s="136">
        <v>0</v>
      </c>
      <c r="K63" s="136">
        <v>0</v>
      </c>
      <c r="L63" s="136">
        <v>0</v>
      </c>
    </row>
    <row r="64" spans="1:12" hidden="1">
      <c r="A64" s="134">
        <v>2</v>
      </c>
      <c r="B64" s="130">
        <v>2</v>
      </c>
      <c r="C64" s="131">
        <v>1</v>
      </c>
      <c r="D64" s="131">
        <v>1</v>
      </c>
      <c r="E64" s="131">
        <v>1</v>
      </c>
      <c r="F64" s="133">
        <v>30</v>
      </c>
      <c r="G64" s="132" t="s">
        <v>60</v>
      </c>
      <c r="H64" s="110">
        <v>31</v>
      </c>
      <c r="I64" s="137">
        <v>0</v>
      </c>
      <c r="J64" s="136">
        <v>0</v>
      </c>
      <c r="K64" s="136">
        <v>0</v>
      </c>
      <c r="L64" s="136">
        <v>0</v>
      </c>
    </row>
    <row r="65" spans="1:15" hidden="1">
      <c r="A65" s="157">
        <v>2</v>
      </c>
      <c r="B65" s="158">
        <v>3</v>
      </c>
      <c r="C65" s="122"/>
      <c r="D65" s="123"/>
      <c r="E65" s="123"/>
      <c r="F65" s="126"/>
      <c r="G65" s="159" t="s">
        <v>61</v>
      </c>
      <c r="H65" s="110">
        <v>32</v>
      </c>
      <c r="I65" s="140">
        <f>I66+I82</f>
        <v>0</v>
      </c>
      <c r="J65" s="140">
        <f>J66+J82</f>
        <v>0</v>
      </c>
      <c r="K65" s="140">
        <f>K66+K82</f>
        <v>0</v>
      </c>
      <c r="L65" s="140">
        <f>L66+L82</f>
        <v>0</v>
      </c>
    </row>
    <row r="66" spans="1:15" hidden="1">
      <c r="A66" s="134">
        <v>2</v>
      </c>
      <c r="B66" s="130">
        <v>3</v>
      </c>
      <c r="C66" s="131">
        <v>1</v>
      </c>
      <c r="D66" s="131"/>
      <c r="E66" s="131"/>
      <c r="F66" s="133"/>
      <c r="G66" s="132" t="s">
        <v>62</v>
      </c>
      <c r="H66" s="110">
        <v>33</v>
      </c>
      <c r="I66" s="119">
        <f>SUM(I67+I72+I77)</f>
        <v>0</v>
      </c>
      <c r="J66" s="160">
        <f>SUM(J67+J72+J77)</f>
        <v>0</v>
      </c>
      <c r="K66" s="120">
        <f>SUM(K67+K72+K77)</f>
        <v>0</v>
      </c>
      <c r="L66" s="119">
        <f>SUM(L67+L72+L77)</f>
        <v>0</v>
      </c>
    </row>
    <row r="67" spans="1:15" hidden="1">
      <c r="A67" s="134">
        <v>2</v>
      </c>
      <c r="B67" s="130">
        <v>3</v>
      </c>
      <c r="C67" s="131">
        <v>1</v>
      </c>
      <c r="D67" s="131">
        <v>1</v>
      </c>
      <c r="E67" s="131"/>
      <c r="F67" s="133"/>
      <c r="G67" s="132" t="s">
        <v>63</v>
      </c>
      <c r="H67" s="110">
        <v>34</v>
      </c>
      <c r="I67" s="119">
        <f>I68</f>
        <v>0</v>
      </c>
      <c r="J67" s="160">
        <f>J68</f>
        <v>0</v>
      </c>
      <c r="K67" s="120">
        <f>K68</f>
        <v>0</v>
      </c>
      <c r="L67" s="119">
        <f>L68</f>
        <v>0</v>
      </c>
    </row>
    <row r="68" spans="1:15" hidden="1">
      <c r="A68" s="134">
        <v>2</v>
      </c>
      <c r="B68" s="130">
        <v>3</v>
      </c>
      <c r="C68" s="131">
        <v>1</v>
      </c>
      <c r="D68" s="131">
        <v>1</v>
      </c>
      <c r="E68" s="131">
        <v>1</v>
      </c>
      <c r="F68" s="133"/>
      <c r="G68" s="132" t="s">
        <v>63</v>
      </c>
      <c r="H68" s="110">
        <v>35</v>
      </c>
      <c r="I68" s="119">
        <f>SUM(I69:I71)</f>
        <v>0</v>
      </c>
      <c r="J68" s="160">
        <f>SUM(J69:J71)</f>
        <v>0</v>
      </c>
      <c r="K68" s="120">
        <f>SUM(K69:K71)</f>
        <v>0</v>
      </c>
      <c r="L68" s="119">
        <f>SUM(L69:L71)</f>
        <v>0</v>
      </c>
    </row>
    <row r="69" spans="1:15" ht="25.5" hidden="1" customHeight="1">
      <c r="A69" s="134">
        <v>2</v>
      </c>
      <c r="B69" s="130">
        <v>3</v>
      </c>
      <c r="C69" s="131">
        <v>1</v>
      </c>
      <c r="D69" s="131">
        <v>1</v>
      </c>
      <c r="E69" s="131">
        <v>1</v>
      </c>
      <c r="F69" s="133">
        <v>1</v>
      </c>
      <c r="G69" s="132" t="s">
        <v>64</v>
      </c>
      <c r="H69" s="110">
        <v>36</v>
      </c>
      <c r="I69" s="137">
        <v>0</v>
      </c>
      <c r="J69" s="137">
        <v>0</v>
      </c>
      <c r="K69" s="137">
        <v>0</v>
      </c>
      <c r="L69" s="137">
        <v>0</v>
      </c>
      <c r="M69" s="161"/>
      <c r="N69" s="161"/>
      <c r="O69" s="161"/>
    </row>
    <row r="70" spans="1:15" ht="25.5" hidden="1" customHeight="1">
      <c r="A70" s="134">
        <v>2</v>
      </c>
      <c r="B70" s="125">
        <v>3</v>
      </c>
      <c r="C70" s="123">
        <v>1</v>
      </c>
      <c r="D70" s="123">
        <v>1</v>
      </c>
      <c r="E70" s="123">
        <v>1</v>
      </c>
      <c r="F70" s="126">
        <v>2</v>
      </c>
      <c r="G70" s="124" t="s">
        <v>65</v>
      </c>
      <c r="H70" s="110">
        <v>37</v>
      </c>
      <c r="I70" s="135">
        <v>0</v>
      </c>
      <c r="J70" s="135">
        <v>0</v>
      </c>
      <c r="K70" s="135">
        <v>0</v>
      </c>
      <c r="L70" s="135">
        <v>0</v>
      </c>
    </row>
    <row r="71" spans="1:15" hidden="1">
      <c r="A71" s="130">
        <v>2</v>
      </c>
      <c r="B71" s="131">
        <v>3</v>
      </c>
      <c r="C71" s="131">
        <v>1</v>
      </c>
      <c r="D71" s="131">
        <v>1</v>
      </c>
      <c r="E71" s="131">
        <v>1</v>
      </c>
      <c r="F71" s="133">
        <v>3</v>
      </c>
      <c r="G71" s="132" t="s">
        <v>66</v>
      </c>
      <c r="H71" s="110">
        <v>38</v>
      </c>
      <c r="I71" s="137">
        <v>0</v>
      </c>
      <c r="J71" s="137">
        <v>0</v>
      </c>
      <c r="K71" s="137">
        <v>0</v>
      </c>
      <c r="L71" s="137">
        <v>0</v>
      </c>
    </row>
    <row r="72" spans="1:15" ht="25.5" hidden="1" customHeight="1">
      <c r="A72" s="125">
        <v>2</v>
      </c>
      <c r="B72" s="123">
        <v>3</v>
      </c>
      <c r="C72" s="123">
        <v>1</v>
      </c>
      <c r="D72" s="123">
        <v>2</v>
      </c>
      <c r="E72" s="123"/>
      <c r="F72" s="126"/>
      <c r="G72" s="124" t="s">
        <v>67</v>
      </c>
      <c r="H72" s="110">
        <v>39</v>
      </c>
      <c r="I72" s="140">
        <f>I73</f>
        <v>0</v>
      </c>
      <c r="J72" s="162">
        <f>J73</f>
        <v>0</v>
      </c>
      <c r="K72" s="141">
        <f>K73</f>
        <v>0</v>
      </c>
      <c r="L72" s="141">
        <f>L73</f>
        <v>0</v>
      </c>
    </row>
    <row r="73" spans="1:15" ht="25.5" hidden="1" customHeight="1">
      <c r="A73" s="143">
        <v>2</v>
      </c>
      <c r="B73" s="144">
        <v>3</v>
      </c>
      <c r="C73" s="144">
        <v>1</v>
      </c>
      <c r="D73" s="144">
        <v>2</v>
      </c>
      <c r="E73" s="144">
        <v>1</v>
      </c>
      <c r="F73" s="146"/>
      <c r="G73" s="124" t="s">
        <v>67</v>
      </c>
      <c r="H73" s="110">
        <v>40</v>
      </c>
      <c r="I73" s="129">
        <f>SUM(I74:I76)</f>
        <v>0</v>
      </c>
      <c r="J73" s="163">
        <f>SUM(J74:J76)</f>
        <v>0</v>
      </c>
      <c r="K73" s="128">
        <f>SUM(K74:K76)</f>
        <v>0</v>
      </c>
      <c r="L73" s="120">
        <f>SUM(L74:L76)</f>
        <v>0</v>
      </c>
    </row>
    <row r="74" spans="1:15" ht="25.5" hidden="1" customHeight="1">
      <c r="A74" s="130">
        <v>2</v>
      </c>
      <c r="B74" s="131">
        <v>3</v>
      </c>
      <c r="C74" s="131">
        <v>1</v>
      </c>
      <c r="D74" s="131">
        <v>2</v>
      </c>
      <c r="E74" s="131">
        <v>1</v>
      </c>
      <c r="F74" s="133">
        <v>1</v>
      </c>
      <c r="G74" s="134" t="s">
        <v>64</v>
      </c>
      <c r="H74" s="110">
        <v>41</v>
      </c>
      <c r="I74" s="137">
        <v>0</v>
      </c>
      <c r="J74" s="137">
        <v>0</v>
      </c>
      <c r="K74" s="137">
        <v>0</v>
      </c>
      <c r="L74" s="137">
        <v>0</v>
      </c>
      <c r="M74" s="161"/>
      <c r="N74" s="161"/>
      <c r="O74" s="161"/>
    </row>
    <row r="75" spans="1:15" ht="25.5" hidden="1" customHeight="1">
      <c r="A75" s="130">
        <v>2</v>
      </c>
      <c r="B75" s="131">
        <v>3</v>
      </c>
      <c r="C75" s="131">
        <v>1</v>
      </c>
      <c r="D75" s="131">
        <v>2</v>
      </c>
      <c r="E75" s="131">
        <v>1</v>
      </c>
      <c r="F75" s="133">
        <v>2</v>
      </c>
      <c r="G75" s="134" t="s">
        <v>65</v>
      </c>
      <c r="H75" s="110">
        <v>42</v>
      </c>
      <c r="I75" s="137">
        <v>0</v>
      </c>
      <c r="J75" s="137">
        <v>0</v>
      </c>
      <c r="K75" s="137">
        <v>0</v>
      </c>
      <c r="L75" s="137">
        <v>0</v>
      </c>
    </row>
    <row r="76" spans="1:15" hidden="1">
      <c r="A76" s="130">
        <v>2</v>
      </c>
      <c r="B76" s="131">
        <v>3</v>
      </c>
      <c r="C76" s="131">
        <v>1</v>
      </c>
      <c r="D76" s="131">
        <v>2</v>
      </c>
      <c r="E76" s="131">
        <v>1</v>
      </c>
      <c r="F76" s="133">
        <v>3</v>
      </c>
      <c r="G76" s="134" t="s">
        <v>66</v>
      </c>
      <c r="H76" s="110">
        <v>43</v>
      </c>
      <c r="I76" s="137">
        <v>0</v>
      </c>
      <c r="J76" s="137">
        <v>0</v>
      </c>
      <c r="K76" s="137">
        <v>0</v>
      </c>
      <c r="L76" s="137">
        <v>0</v>
      </c>
    </row>
    <row r="77" spans="1:15" ht="25.5" hidden="1" customHeight="1">
      <c r="A77" s="130">
        <v>2</v>
      </c>
      <c r="B77" s="131">
        <v>3</v>
      </c>
      <c r="C77" s="131">
        <v>1</v>
      </c>
      <c r="D77" s="131">
        <v>3</v>
      </c>
      <c r="E77" s="131"/>
      <c r="F77" s="133"/>
      <c r="G77" s="134" t="s">
        <v>419</v>
      </c>
      <c r="H77" s="110">
        <v>44</v>
      </c>
      <c r="I77" s="119">
        <f>I78</f>
        <v>0</v>
      </c>
      <c r="J77" s="160">
        <f>J78</f>
        <v>0</v>
      </c>
      <c r="K77" s="120">
        <f>K78</f>
        <v>0</v>
      </c>
      <c r="L77" s="120">
        <f>L78</f>
        <v>0</v>
      </c>
    </row>
    <row r="78" spans="1:15" ht="25.5" hidden="1" customHeight="1">
      <c r="A78" s="130">
        <v>2</v>
      </c>
      <c r="B78" s="131">
        <v>3</v>
      </c>
      <c r="C78" s="131">
        <v>1</v>
      </c>
      <c r="D78" s="131">
        <v>3</v>
      </c>
      <c r="E78" s="131">
        <v>1</v>
      </c>
      <c r="F78" s="133"/>
      <c r="G78" s="134" t="s">
        <v>420</v>
      </c>
      <c r="H78" s="110">
        <v>45</v>
      </c>
      <c r="I78" s="119">
        <f>SUM(I79:I81)</f>
        <v>0</v>
      </c>
      <c r="J78" s="160">
        <f>SUM(J79:J81)</f>
        <v>0</v>
      </c>
      <c r="K78" s="120">
        <f>SUM(K79:K81)</f>
        <v>0</v>
      </c>
      <c r="L78" s="120">
        <f>SUM(L79:L81)</f>
        <v>0</v>
      </c>
    </row>
    <row r="79" spans="1:15" hidden="1">
      <c r="A79" s="125">
        <v>2</v>
      </c>
      <c r="B79" s="123">
        <v>3</v>
      </c>
      <c r="C79" s="123">
        <v>1</v>
      </c>
      <c r="D79" s="123">
        <v>3</v>
      </c>
      <c r="E79" s="123">
        <v>1</v>
      </c>
      <c r="F79" s="126">
        <v>1</v>
      </c>
      <c r="G79" s="150" t="s">
        <v>68</v>
      </c>
      <c r="H79" s="110">
        <v>46</v>
      </c>
      <c r="I79" s="135">
        <v>0</v>
      </c>
      <c r="J79" s="135">
        <v>0</v>
      </c>
      <c r="K79" s="135">
        <v>0</v>
      </c>
      <c r="L79" s="135">
        <v>0</v>
      </c>
    </row>
    <row r="80" spans="1:15" hidden="1">
      <c r="A80" s="130">
        <v>2</v>
      </c>
      <c r="B80" s="131">
        <v>3</v>
      </c>
      <c r="C80" s="131">
        <v>1</v>
      </c>
      <c r="D80" s="131">
        <v>3</v>
      </c>
      <c r="E80" s="131">
        <v>1</v>
      </c>
      <c r="F80" s="133">
        <v>2</v>
      </c>
      <c r="G80" s="134" t="s">
        <v>69</v>
      </c>
      <c r="H80" s="110">
        <v>47</v>
      </c>
      <c r="I80" s="137">
        <v>0</v>
      </c>
      <c r="J80" s="137">
        <v>0</v>
      </c>
      <c r="K80" s="137">
        <v>0</v>
      </c>
      <c r="L80" s="137">
        <v>0</v>
      </c>
    </row>
    <row r="81" spans="1:12" hidden="1">
      <c r="A81" s="125">
        <v>2</v>
      </c>
      <c r="B81" s="123">
        <v>3</v>
      </c>
      <c r="C81" s="123">
        <v>1</v>
      </c>
      <c r="D81" s="123">
        <v>3</v>
      </c>
      <c r="E81" s="123">
        <v>1</v>
      </c>
      <c r="F81" s="126">
        <v>3</v>
      </c>
      <c r="G81" s="150" t="s">
        <v>70</v>
      </c>
      <c r="H81" s="110">
        <v>48</v>
      </c>
      <c r="I81" s="135">
        <v>0</v>
      </c>
      <c r="J81" s="135">
        <v>0</v>
      </c>
      <c r="K81" s="135">
        <v>0</v>
      </c>
      <c r="L81" s="135">
        <v>0</v>
      </c>
    </row>
    <row r="82" spans="1:12" hidden="1">
      <c r="A82" s="125">
        <v>2</v>
      </c>
      <c r="B82" s="123">
        <v>3</v>
      </c>
      <c r="C82" s="123">
        <v>2</v>
      </c>
      <c r="D82" s="123"/>
      <c r="E82" s="123"/>
      <c r="F82" s="126"/>
      <c r="G82" s="150" t="s">
        <v>71</v>
      </c>
      <c r="H82" s="110">
        <v>49</v>
      </c>
      <c r="I82" s="119">
        <f t="shared" ref="I82:L83" si="3">I83</f>
        <v>0</v>
      </c>
      <c r="J82" s="119">
        <f t="shared" si="3"/>
        <v>0</v>
      </c>
      <c r="K82" s="119">
        <f t="shared" si="3"/>
        <v>0</v>
      </c>
      <c r="L82" s="119">
        <f t="shared" si="3"/>
        <v>0</v>
      </c>
    </row>
    <row r="83" spans="1:12" hidden="1">
      <c r="A83" s="125">
        <v>2</v>
      </c>
      <c r="B83" s="123">
        <v>3</v>
      </c>
      <c r="C83" s="123">
        <v>2</v>
      </c>
      <c r="D83" s="123">
        <v>1</v>
      </c>
      <c r="E83" s="123"/>
      <c r="F83" s="126"/>
      <c r="G83" s="150" t="s">
        <v>71</v>
      </c>
      <c r="H83" s="110">
        <v>50</v>
      </c>
      <c r="I83" s="119">
        <f t="shared" si="3"/>
        <v>0</v>
      </c>
      <c r="J83" s="119">
        <f t="shared" si="3"/>
        <v>0</v>
      </c>
      <c r="K83" s="119">
        <f t="shared" si="3"/>
        <v>0</v>
      </c>
      <c r="L83" s="119">
        <f t="shared" si="3"/>
        <v>0</v>
      </c>
    </row>
    <row r="84" spans="1:12" hidden="1">
      <c r="A84" s="125">
        <v>2</v>
      </c>
      <c r="B84" s="123">
        <v>3</v>
      </c>
      <c r="C84" s="123">
        <v>2</v>
      </c>
      <c r="D84" s="123">
        <v>1</v>
      </c>
      <c r="E84" s="123">
        <v>1</v>
      </c>
      <c r="F84" s="126"/>
      <c r="G84" s="150" t="s">
        <v>71</v>
      </c>
      <c r="H84" s="110">
        <v>51</v>
      </c>
      <c r="I84" s="119">
        <f>SUM(I85)</f>
        <v>0</v>
      </c>
      <c r="J84" s="119">
        <f>SUM(J85)</f>
        <v>0</v>
      </c>
      <c r="K84" s="119">
        <f>SUM(K85)</f>
        <v>0</v>
      </c>
      <c r="L84" s="119">
        <f>SUM(L85)</f>
        <v>0</v>
      </c>
    </row>
    <row r="85" spans="1:12" hidden="1">
      <c r="A85" s="125">
        <v>2</v>
      </c>
      <c r="B85" s="123">
        <v>3</v>
      </c>
      <c r="C85" s="123">
        <v>2</v>
      </c>
      <c r="D85" s="123">
        <v>1</v>
      </c>
      <c r="E85" s="123">
        <v>1</v>
      </c>
      <c r="F85" s="126">
        <v>1</v>
      </c>
      <c r="G85" s="150" t="s">
        <v>71</v>
      </c>
      <c r="H85" s="110">
        <v>52</v>
      </c>
      <c r="I85" s="137">
        <v>0</v>
      </c>
      <c r="J85" s="137">
        <v>0</v>
      </c>
      <c r="K85" s="137">
        <v>0</v>
      </c>
      <c r="L85" s="137">
        <v>0</v>
      </c>
    </row>
    <row r="86" spans="1:12" hidden="1">
      <c r="A86" s="115">
        <v>2</v>
      </c>
      <c r="B86" s="116">
        <v>4</v>
      </c>
      <c r="C86" s="116"/>
      <c r="D86" s="116"/>
      <c r="E86" s="116"/>
      <c r="F86" s="118"/>
      <c r="G86" s="164" t="s">
        <v>72</v>
      </c>
      <c r="H86" s="110">
        <v>53</v>
      </c>
      <c r="I86" s="119">
        <f t="shared" ref="I86:L88" si="4">I87</f>
        <v>0</v>
      </c>
      <c r="J86" s="160">
        <f t="shared" si="4"/>
        <v>0</v>
      </c>
      <c r="K86" s="120">
        <f t="shared" si="4"/>
        <v>0</v>
      </c>
      <c r="L86" s="120">
        <f t="shared" si="4"/>
        <v>0</v>
      </c>
    </row>
    <row r="87" spans="1:12" hidden="1">
      <c r="A87" s="130">
        <v>2</v>
      </c>
      <c r="B87" s="131">
        <v>4</v>
      </c>
      <c r="C87" s="131">
        <v>1</v>
      </c>
      <c r="D87" s="131"/>
      <c r="E87" s="131"/>
      <c r="F87" s="133"/>
      <c r="G87" s="134" t="s">
        <v>73</v>
      </c>
      <c r="H87" s="110">
        <v>54</v>
      </c>
      <c r="I87" s="119">
        <f t="shared" si="4"/>
        <v>0</v>
      </c>
      <c r="J87" s="160">
        <f t="shared" si="4"/>
        <v>0</v>
      </c>
      <c r="K87" s="120">
        <f t="shared" si="4"/>
        <v>0</v>
      </c>
      <c r="L87" s="120">
        <f t="shared" si="4"/>
        <v>0</v>
      </c>
    </row>
    <row r="88" spans="1:12" hidden="1">
      <c r="A88" s="130">
        <v>2</v>
      </c>
      <c r="B88" s="131">
        <v>4</v>
      </c>
      <c r="C88" s="131">
        <v>1</v>
      </c>
      <c r="D88" s="131">
        <v>1</v>
      </c>
      <c r="E88" s="131"/>
      <c r="F88" s="133"/>
      <c r="G88" s="134" t="s">
        <v>73</v>
      </c>
      <c r="H88" s="110">
        <v>55</v>
      </c>
      <c r="I88" s="119">
        <f t="shared" si="4"/>
        <v>0</v>
      </c>
      <c r="J88" s="160">
        <f t="shared" si="4"/>
        <v>0</v>
      </c>
      <c r="K88" s="120">
        <f t="shared" si="4"/>
        <v>0</v>
      </c>
      <c r="L88" s="120">
        <f t="shared" si="4"/>
        <v>0</v>
      </c>
    </row>
    <row r="89" spans="1:12" hidden="1">
      <c r="A89" s="130">
        <v>2</v>
      </c>
      <c r="B89" s="131">
        <v>4</v>
      </c>
      <c r="C89" s="131">
        <v>1</v>
      </c>
      <c r="D89" s="131">
        <v>1</v>
      </c>
      <c r="E89" s="131">
        <v>1</v>
      </c>
      <c r="F89" s="133"/>
      <c r="G89" s="134" t="s">
        <v>73</v>
      </c>
      <c r="H89" s="110">
        <v>56</v>
      </c>
      <c r="I89" s="119">
        <f>SUM(I90:I92)</f>
        <v>0</v>
      </c>
      <c r="J89" s="160">
        <f>SUM(J90:J92)</f>
        <v>0</v>
      </c>
      <c r="K89" s="120">
        <f>SUM(K90:K92)</f>
        <v>0</v>
      </c>
      <c r="L89" s="120">
        <f>SUM(L90:L92)</f>
        <v>0</v>
      </c>
    </row>
    <row r="90" spans="1:12" hidden="1">
      <c r="A90" s="130">
        <v>2</v>
      </c>
      <c r="B90" s="131">
        <v>4</v>
      </c>
      <c r="C90" s="131">
        <v>1</v>
      </c>
      <c r="D90" s="131">
        <v>1</v>
      </c>
      <c r="E90" s="131">
        <v>1</v>
      </c>
      <c r="F90" s="133">
        <v>1</v>
      </c>
      <c r="G90" s="134" t="s">
        <v>74</v>
      </c>
      <c r="H90" s="110">
        <v>57</v>
      </c>
      <c r="I90" s="137">
        <v>0</v>
      </c>
      <c r="J90" s="137">
        <v>0</v>
      </c>
      <c r="K90" s="137">
        <v>0</v>
      </c>
      <c r="L90" s="137">
        <v>0</v>
      </c>
    </row>
    <row r="91" spans="1:12" hidden="1">
      <c r="A91" s="130">
        <v>2</v>
      </c>
      <c r="B91" s="130">
        <v>4</v>
      </c>
      <c r="C91" s="130">
        <v>1</v>
      </c>
      <c r="D91" s="131">
        <v>1</v>
      </c>
      <c r="E91" s="131">
        <v>1</v>
      </c>
      <c r="F91" s="165">
        <v>2</v>
      </c>
      <c r="G91" s="132" t="s">
        <v>75</v>
      </c>
      <c r="H91" s="110">
        <v>58</v>
      </c>
      <c r="I91" s="137">
        <v>0</v>
      </c>
      <c r="J91" s="137">
        <v>0</v>
      </c>
      <c r="K91" s="137">
        <v>0</v>
      </c>
      <c r="L91" s="137">
        <v>0</v>
      </c>
    </row>
    <row r="92" spans="1:12" hidden="1">
      <c r="A92" s="130">
        <v>2</v>
      </c>
      <c r="B92" s="131">
        <v>4</v>
      </c>
      <c r="C92" s="130">
        <v>1</v>
      </c>
      <c r="D92" s="131">
        <v>1</v>
      </c>
      <c r="E92" s="131">
        <v>1</v>
      </c>
      <c r="F92" s="165">
        <v>3</v>
      </c>
      <c r="G92" s="132" t="s">
        <v>76</v>
      </c>
      <c r="H92" s="110">
        <v>59</v>
      </c>
      <c r="I92" s="137">
        <v>0</v>
      </c>
      <c r="J92" s="137">
        <v>0</v>
      </c>
      <c r="K92" s="137">
        <v>0</v>
      </c>
      <c r="L92" s="137">
        <v>0</v>
      </c>
    </row>
    <row r="93" spans="1:12" hidden="1">
      <c r="A93" s="115">
        <v>2</v>
      </c>
      <c r="B93" s="116">
        <v>5</v>
      </c>
      <c r="C93" s="115"/>
      <c r="D93" s="116"/>
      <c r="E93" s="116"/>
      <c r="F93" s="166"/>
      <c r="G93" s="117" t="s">
        <v>77</v>
      </c>
      <c r="H93" s="110">
        <v>60</v>
      </c>
      <c r="I93" s="119">
        <f>SUM(I94+I99+I104)</f>
        <v>0</v>
      </c>
      <c r="J93" s="160">
        <f>SUM(J94+J99+J104)</f>
        <v>0</v>
      </c>
      <c r="K93" s="120">
        <f>SUM(K94+K99+K104)</f>
        <v>0</v>
      </c>
      <c r="L93" s="120">
        <f>SUM(L94+L99+L104)</f>
        <v>0</v>
      </c>
    </row>
    <row r="94" spans="1:12" hidden="1">
      <c r="A94" s="125">
        <v>2</v>
      </c>
      <c r="B94" s="123">
        <v>5</v>
      </c>
      <c r="C94" s="125">
        <v>1</v>
      </c>
      <c r="D94" s="123"/>
      <c r="E94" s="123"/>
      <c r="F94" s="167"/>
      <c r="G94" s="124" t="s">
        <v>78</v>
      </c>
      <c r="H94" s="110">
        <v>61</v>
      </c>
      <c r="I94" s="140">
        <f t="shared" ref="I94:L95" si="5">I95</f>
        <v>0</v>
      </c>
      <c r="J94" s="162">
        <f t="shared" si="5"/>
        <v>0</v>
      </c>
      <c r="K94" s="141">
        <f t="shared" si="5"/>
        <v>0</v>
      </c>
      <c r="L94" s="141">
        <f t="shared" si="5"/>
        <v>0</v>
      </c>
    </row>
    <row r="95" spans="1:12" hidden="1">
      <c r="A95" s="130">
        <v>2</v>
      </c>
      <c r="B95" s="131">
        <v>5</v>
      </c>
      <c r="C95" s="130">
        <v>1</v>
      </c>
      <c r="D95" s="131">
        <v>1</v>
      </c>
      <c r="E95" s="131"/>
      <c r="F95" s="165"/>
      <c r="G95" s="132" t="s">
        <v>78</v>
      </c>
      <c r="H95" s="110">
        <v>62</v>
      </c>
      <c r="I95" s="119">
        <f t="shared" si="5"/>
        <v>0</v>
      </c>
      <c r="J95" s="160">
        <f t="shared" si="5"/>
        <v>0</v>
      </c>
      <c r="K95" s="120">
        <f t="shared" si="5"/>
        <v>0</v>
      </c>
      <c r="L95" s="120">
        <f t="shared" si="5"/>
        <v>0</v>
      </c>
    </row>
    <row r="96" spans="1:12" hidden="1">
      <c r="A96" s="130">
        <v>2</v>
      </c>
      <c r="B96" s="131">
        <v>5</v>
      </c>
      <c r="C96" s="130">
        <v>1</v>
      </c>
      <c r="D96" s="131">
        <v>1</v>
      </c>
      <c r="E96" s="131">
        <v>1</v>
      </c>
      <c r="F96" s="165"/>
      <c r="G96" s="132" t="s">
        <v>78</v>
      </c>
      <c r="H96" s="110">
        <v>63</v>
      </c>
      <c r="I96" s="119">
        <f>SUM(I97:I98)</f>
        <v>0</v>
      </c>
      <c r="J96" s="160">
        <f>SUM(J97:J98)</f>
        <v>0</v>
      </c>
      <c r="K96" s="120">
        <f>SUM(K97:K98)</f>
        <v>0</v>
      </c>
      <c r="L96" s="120">
        <f>SUM(L97:L98)</f>
        <v>0</v>
      </c>
    </row>
    <row r="97" spans="1:19" ht="25.5" hidden="1" customHeight="1">
      <c r="A97" s="130">
        <v>2</v>
      </c>
      <c r="B97" s="131">
        <v>5</v>
      </c>
      <c r="C97" s="130">
        <v>1</v>
      </c>
      <c r="D97" s="131">
        <v>1</v>
      </c>
      <c r="E97" s="131">
        <v>1</v>
      </c>
      <c r="F97" s="165">
        <v>1</v>
      </c>
      <c r="G97" s="132" t="s">
        <v>79</v>
      </c>
      <c r="H97" s="110">
        <v>64</v>
      </c>
      <c r="I97" s="137">
        <v>0</v>
      </c>
      <c r="J97" s="137">
        <v>0</v>
      </c>
      <c r="K97" s="137">
        <v>0</v>
      </c>
      <c r="L97" s="137">
        <v>0</v>
      </c>
    </row>
    <row r="98" spans="1:19" ht="25.5" hidden="1" customHeight="1">
      <c r="A98" s="130">
        <v>2</v>
      </c>
      <c r="B98" s="131">
        <v>5</v>
      </c>
      <c r="C98" s="130">
        <v>1</v>
      </c>
      <c r="D98" s="131">
        <v>1</v>
      </c>
      <c r="E98" s="131">
        <v>1</v>
      </c>
      <c r="F98" s="165">
        <v>2</v>
      </c>
      <c r="G98" s="132" t="s">
        <v>80</v>
      </c>
      <c r="H98" s="110">
        <v>65</v>
      </c>
      <c r="I98" s="137">
        <v>0</v>
      </c>
      <c r="J98" s="137">
        <v>0</v>
      </c>
      <c r="K98" s="137">
        <v>0</v>
      </c>
      <c r="L98" s="137">
        <v>0</v>
      </c>
    </row>
    <row r="99" spans="1:19" hidden="1">
      <c r="A99" s="130">
        <v>2</v>
      </c>
      <c r="B99" s="131">
        <v>5</v>
      </c>
      <c r="C99" s="130">
        <v>2</v>
      </c>
      <c r="D99" s="131"/>
      <c r="E99" s="131"/>
      <c r="F99" s="165"/>
      <c r="G99" s="132" t="s">
        <v>81</v>
      </c>
      <c r="H99" s="110">
        <v>66</v>
      </c>
      <c r="I99" s="119">
        <f t="shared" ref="I99:L100" si="6">I100</f>
        <v>0</v>
      </c>
      <c r="J99" s="160">
        <f t="shared" si="6"/>
        <v>0</v>
      </c>
      <c r="K99" s="120">
        <f t="shared" si="6"/>
        <v>0</v>
      </c>
      <c r="L99" s="119">
        <f t="shared" si="6"/>
        <v>0</v>
      </c>
    </row>
    <row r="100" spans="1:19" hidden="1">
      <c r="A100" s="134">
        <v>2</v>
      </c>
      <c r="B100" s="130">
        <v>5</v>
      </c>
      <c r="C100" s="131">
        <v>2</v>
      </c>
      <c r="D100" s="132">
        <v>1</v>
      </c>
      <c r="E100" s="130"/>
      <c r="F100" s="165"/>
      <c r="G100" s="132" t="s">
        <v>81</v>
      </c>
      <c r="H100" s="110">
        <v>67</v>
      </c>
      <c r="I100" s="119">
        <f t="shared" si="6"/>
        <v>0</v>
      </c>
      <c r="J100" s="160">
        <f t="shared" si="6"/>
        <v>0</v>
      </c>
      <c r="K100" s="120">
        <f t="shared" si="6"/>
        <v>0</v>
      </c>
      <c r="L100" s="119">
        <f t="shared" si="6"/>
        <v>0</v>
      </c>
    </row>
    <row r="101" spans="1:19" hidden="1">
      <c r="A101" s="134">
        <v>2</v>
      </c>
      <c r="B101" s="130">
        <v>5</v>
      </c>
      <c r="C101" s="131">
        <v>2</v>
      </c>
      <c r="D101" s="132">
        <v>1</v>
      </c>
      <c r="E101" s="130">
        <v>1</v>
      </c>
      <c r="F101" s="165"/>
      <c r="G101" s="132" t="s">
        <v>81</v>
      </c>
      <c r="H101" s="110">
        <v>68</v>
      </c>
      <c r="I101" s="119">
        <f>SUM(I102:I103)</f>
        <v>0</v>
      </c>
      <c r="J101" s="160">
        <f>SUM(J102:J103)</f>
        <v>0</v>
      </c>
      <c r="K101" s="120">
        <f>SUM(K102:K103)</f>
        <v>0</v>
      </c>
      <c r="L101" s="119">
        <f>SUM(L102:L103)</f>
        <v>0</v>
      </c>
    </row>
    <row r="102" spans="1:19" ht="25.5" hidden="1" customHeight="1">
      <c r="A102" s="134">
        <v>2</v>
      </c>
      <c r="B102" s="130">
        <v>5</v>
      </c>
      <c r="C102" s="131">
        <v>2</v>
      </c>
      <c r="D102" s="132">
        <v>1</v>
      </c>
      <c r="E102" s="130">
        <v>1</v>
      </c>
      <c r="F102" s="165">
        <v>1</v>
      </c>
      <c r="G102" s="132" t="s">
        <v>82</v>
      </c>
      <c r="H102" s="110">
        <v>69</v>
      </c>
      <c r="I102" s="137">
        <v>0</v>
      </c>
      <c r="J102" s="137">
        <v>0</v>
      </c>
      <c r="K102" s="137">
        <v>0</v>
      </c>
      <c r="L102" s="137">
        <v>0</v>
      </c>
    </row>
    <row r="103" spans="1:19" ht="25.5" hidden="1" customHeight="1">
      <c r="A103" s="134">
        <v>2</v>
      </c>
      <c r="B103" s="130">
        <v>5</v>
      </c>
      <c r="C103" s="131">
        <v>2</v>
      </c>
      <c r="D103" s="132">
        <v>1</v>
      </c>
      <c r="E103" s="130">
        <v>1</v>
      </c>
      <c r="F103" s="165">
        <v>2</v>
      </c>
      <c r="G103" s="132" t="s">
        <v>83</v>
      </c>
      <c r="H103" s="110">
        <v>70</v>
      </c>
      <c r="I103" s="137">
        <v>0</v>
      </c>
      <c r="J103" s="137">
        <v>0</v>
      </c>
      <c r="K103" s="137">
        <v>0</v>
      </c>
      <c r="L103" s="137">
        <v>0</v>
      </c>
    </row>
    <row r="104" spans="1:19" ht="25.5" hidden="1" customHeight="1">
      <c r="A104" s="134">
        <v>2</v>
      </c>
      <c r="B104" s="130">
        <v>5</v>
      </c>
      <c r="C104" s="131">
        <v>3</v>
      </c>
      <c r="D104" s="132"/>
      <c r="E104" s="130"/>
      <c r="F104" s="165"/>
      <c r="G104" s="132" t="s">
        <v>84</v>
      </c>
      <c r="H104" s="110">
        <v>71</v>
      </c>
      <c r="I104" s="119">
        <f>I105+I109</f>
        <v>0</v>
      </c>
      <c r="J104" s="119">
        <f>J105+J109</f>
        <v>0</v>
      </c>
      <c r="K104" s="119">
        <f>K105+K109</f>
        <v>0</v>
      </c>
      <c r="L104" s="119">
        <f>L105+L109</f>
        <v>0</v>
      </c>
    </row>
    <row r="105" spans="1:19" ht="25.5" hidden="1" customHeight="1">
      <c r="A105" s="134">
        <v>2</v>
      </c>
      <c r="B105" s="130">
        <v>5</v>
      </c>
      <c r="C105" s="131">
        <v>3</v>
      </c>
      <c r="D105" s="132">
        <v>1</v>
      </c>
      <c r="E105" s="130"/>
      <c r="F105" s="165"/>
      <c r="G105" s="132" t="s">
        <v>85</v>
      </c>
      <c r="H105" s="110">
        <v>72</v>
      </c>
      <c r="I105" s="119">
        <f>I106</f>
        <v>0</v>
      </c>
      <c r="J105" s="160">
        <f>J106</f>
        <v>0</v>
      </c>
      <c r="K105" s="120">
        <f>K106</f>
        <v>0</v>
      </c>
      <c r="L105" s="119">
        <f>L106</f>
        <v>0</v>
      </c>
    </row>
    <row r="106" spans="1:19" ht="25.5" hidden="1" customHeight="1">
      <c r="A106" s="142">
        <v>2</v>
      </c>
      <c r="B106" s="143">
        <v>5</v>
      </c>
      <c r="C106" s="144">
        <v>3</v>
      </c>
      <c r="D106" s="145">
        <v>1</v>
      </c>
      <c r="E106" s="143">
        <v>1</v>
      </c>
      <c r="F106" s="168"/>
      <c r="G106" s="145" t="s">
        <v>85</v>
      </c>
      <c r="H106" s="110">
        <v>73</v>
      </c>
      <c r="I106" s="129">
        <f>SUM(I107:I108)</f>
        <v>0</v>
      </c>
      <c r="J106" s="163">
        <f>SUM(J107:J108)</f>
        <v>0</v>
      </c>
      <c r="K106" s="128">
        <f>SUM(K107:K108)</f>
        <v>0</v>
      </c>
      <c r="L106" s="129">
        <f>SUM(L107:L108)</f>
        <v>0</v>
      </c>
    </row>
    <row r="107" spans="1:19" ht="25.5" hidden="1" customHeight="1">
      <c r="A107" s="134">
        <v>2</v>
      </c>
      <c r="B107" s="130">
        <v>5</v>
      </c>
      <c r="C107" s="131">
        <v>3</v>
      </c>
      <c r="D107" s="132">
        <v>1</v>
      </c>
      <c r="E107" s="130">
        <v>1</v>
      </c>
      <c r="F107" s="165">
        <v>1</v>
      </c>
      <c r="G107" s="132" t="s">
        <v>85</v>
      </c>
      <c r="H107" s="110">
        <v>74</v>
      </c>
      <c r="I107" s="137">
        <v>0</v>
      </c>
      <c r="J107" s="137">
        <v>0</v>
      </c>
      <c r="K107" s="137">
        <v>0</v>
      </c>
      <c r="L107" s="137">
        <v>0</v>
      </c>
    </row>
    <row r="108" spans="1:19" ht="25.5" hidden="1" customHeight="1">
      <c r="A108" s="142">
        <v>2</v>
      </c>
      <c r="B108" s="143">
        <v>5</v>
      </c>
      <c r="C108" s="144">
        <v>3</v>
      </c>
      <c r="D108" s="145">
        <v>1</v>
      </c>
      <c r="E108" s="143">
        <v>1</v>
      </c>
      <c r="F108" s="168">
        <v>2</v>
      </c>
      <c r="G108" s="145" t="s">
        <v>86</v>
      </c>
      <c r="H108" s="110">
        <v>75</v>
      </c>
      <c r="I108" s="137">
        <v>0</v>
      </c>
      <c r="J108" s="137">
        <v>0</v>
      </c>
      <c r="K108" s="137">
        <v>0</v>
      </c>
      <c r="L108" s="137">
        <v>0</v>
      </c>
      <c r="S108" s="169"/>
    </row>
    <row r="109" spans="1:19" ht="25.5" hidden="1" customHeight="1">
      <c r="A109" s="142">
        <v>2</v>
      </c>
      <c r="B109" s="143">
        <v>5</v>
      </c>
      <c r="C109" s="144">
        <v>3</v>
      </c>
      <c r="D109" s="145">
        <v>2</v>
      </c>
      <c r="E109" s="143"/>
      <c r="F109" s="168"/>
      <c r="G109" s="145" t="s">
        <v>87</v>
      </c>
      <c r="H109" s="110">
        <v>76</v>
      </c>
      <c r="I109" s="120">
        <f>I110</f>
        <v>0</v>
      </c>
      <c r="J109" s="119">
        <f>J110</f>
        <v>0</v>
      </c>
      <c r="K109" s="119">
        <f>K110</f>
        <v>0</v>
      </c>
      <c r="L109" s="119">
        <f>L110</f>
        <v>0</v>
      </c>
    </row>
    <row r="110" spans="1:19" ht="25.5" hidden="1" customHeight="1">
      <c r="A110" s="142">
        <v>2</v>
      </c>
      <c r="B110" s="143">
        <v>5</v>
      </c>
      <c r="C110" s="144">
        <v>3</v>
      </c>
      <c r="D110" s="145">
        <v>2</v>
      </c>
      <c r="E110" s="143">
        <v>1</v>
      </c>
      <c r="F110" s="168"/>
      <c r="G110" s="145" t="s">
        <v>87</v>
      </c>
      <c r="H110" s="110">
        <v>77</v>
      </c>
      <c r="I110" s="129">
        <f>SUM(I111:I112)</f>
        <v>0</v>
      </c>
      <c r="J110" s="129">
        <f>SUM(J111:J112)</f>
        <v>0</v>
      </c>
      <c r="K110" s="129">
        <f>SUM(K111:K112)</f>
        <v>0</v>
      </c>
      <c r="L110" s="129">
        <f>SUM(L111:L112)</f>
        <v>0</v>
      </c>
    </row>
    <row r="111" spans="1:19" ht="25.5" hidden="1" customHeight="1">
      <c r="A111" s="142">
        <v>2</v>
      </c>
      <c r="B111" s="143">
        <v>5</v>
      </c>
      <c r="C111" s="144">
        <v>3</v>
      </c>
      <c r="D111" s="145">
        <v>2</v>
      </c>
      <c r="E111" s="143">
        <v>1</v>
      </c>
      <c r="F111" s="168">
        <v>1</v>
      </c>
      <c r="G111" s="145" t="s">
        <v>87</v>
      </c>
      <c r="H111" s="110">
        <v>78</v>
      </c>
      <c r="I111" s="137">
        <v>0</v>
      </c>
      <c r="J111" s="137">
        <v>0</v>
      </c>
      <c r="K111" s="137">
        <v>0</v>
      </c>
      <c r="L111" s="137">
        <v>0</v>
      </c>
    </row>
    <row r="112" spans="1:19" hidden="1">
      <c r="A112" s="142">
        <v>2</v>
      </c>
      <c r="B112" s="143">
        <v>5</v>
      </c>
      <c r="C112" s="144">
        <v>3</v>
      </c>
      <c r="D112" s="145">
        <v>2</v>
      </c>
      <c r="E112" s="143">
        <v>1</v>
      </c>
      <c r="F112" s="168">
        <v>2</v>
      </c>
      <c r="G112" s="145" t="s">
        <v>88</v>
      </c>
      <c r="H112" s="110">
        <v>79</v>
      </c>
      <c r="I112" s="137">
        <v>0</v>
      </c>
      <c r="J112" s="137">
        <v>0</v>
      </c>
      <c r="K112" s="137">
        <v>0</v>
      </c>
      <c r="L112" s="137">
        <v>0</v>
      </c>
    </row>
    <row r="113" spans="1:12" hidden="1">
      <c r="A113" s="164">
        <v>2</v>
      </c>
      <c r="B113" s="115">
        <v>6</v>
      </c>
      <c r="C113" s="116"/>
      <c r="D113" s="117"/>
      <c r="E113" s="115"/>
      <c r="F113" s="166"/>
      <c r="G113" s="170" t="s">
        <v>89</v>
      </c>
      <c r="H113" s="110">
        <v>80</v>
      </c>
      <c r="I113" s="119">
        <f>SUM(I114+I119+I123+I127+I131+I135)</f>
        <v>0</v>
      </c>
      <c r="J113" s="119">
        <f>SUM(J114+J119+J123+J127+J131+J135)</f>
        <v>0</v>
      </c>
      <c r="K113" s="119">
        <f>SUM(K114+K119+K123+K127+K131+K135)</f>
        <v>0</v>
      </c>
      <c r="L113" s="119">
        <f>SUM(L114+L119+L123+L127+L131+L135)</f>
        <v>0</v>
      </c>
    </row>
    <row r="114" spans="1:12" hidden="1">
      <c r="A114" s="142">
        <v>2</v>
      </c>
      <c r="B114" s="143">
        <v>6</v>
      </c>
      <c r="C114" s="144">
        <v>1</v>
      </c>
      <c r="D114" s="145"/>
      <c r="E114" s="143"/>
      <c r="F114" s="168"/>
      <c r="G114" s="145" t="s">
        <v>90</v>
      </c>
      <c r="H114" s="110">
        <v>81</v>
      </c>
      <c r="I114" s="129">
        <f t="shared" ref="I114:L115" si="7">I115</f>
        <v>0</v>
      </c>
      <c r="J114" s="163">
        <f t="shared" si="7"/>
        <v>0</v>
      </c>
      <c r="K114" s="128">
        <f t="shared" si="7"/>
        <v>0</v>
      </c>
      <c r="L114" s="129">
        <f t="shared" si="7"/>
        <v>0</v>
      </c>
    </row>
    <row r="115" spans="1:12" hidden="1">
      <c r="A115" s="134">
        <v>2</v>
      </c>
      <c r="B115" s="130">
        <v>6</v>
      </c>
      <c r="C115" s="131">
        <v>1</v>
      </c>
      <c r="D115" s="132">
        <v>1</v>
      </c>
      <c r="E115" s="130"/>
      <c r="F115" s="165"/>
      <c r="G115" s="132" t="s">
        <v>90</v>
      </c>
      <c r="H115" s="110">
        <v>82</v>
      </c>
      <c r="I115" s="119">
        <f t="shared" si="7"/>
        <v>0</v>
      </c>
      <c r="J115" s="160">
        <f t="shared" si="7"/>
        <v>0</v>
      </c>
      <c r="K115" s="120">
        <f t="shared" si="7"/>
        <v>0</v>
      </c>
      <c r="L115" s="119">
        <f t="shared" si="7"/>
        <v>0</v>
      </c>
    </row>
    <row r="116" spans="1:12" hidden="1">
      <c r="A116" s="134">
        <v>2</v>
      </c>
      <c r="B116" s="130">
        <v>6</v>
      </c>
      <c r="C116" s="131">
        <v>1</v>
      </c>
      <c r="D116" s="132">
        <v>1</v>
      </c>
      <c r="E116" s="130">
        <v>1</v>
      </c>
      <c r="F116" s="165"/>
      <c r="G116" s="132" t="s">
        <v>90</v>
      </c>
      <c r="H116" s="110">
        <v>83</v>
      </c>
      <c r="I116" s="119">
        <f>SUM(I117:I118)</f>
        <v>0</v>
      </c>
      <c r="J116" s="160">
        <f>SUM(J117:J118)</f>
        <v>0</v>
      </c>
      <c r="K116" s="120">
        <f>SUM(K117:K118)</f>
        <v>0</v>
      </c>
      <c r="L116" s="119">
        <f>SUM(L117:L118)</f>
        <v>0</v>
      </c>
    </row>
    <row r="117" spans="1:12" hidden="1">
      <c r="A117" s="134">
        <v>2</v>
      </c>
      <c r="B117" s="130">
        <v>6</v>
      </c>
      <c r="C117" s="131">
        <v>1</v>
      </c>
      <c r="D117" s="132">
        <v>1</v>
      </c>
      <c r="E117" s="130">
        <v>1</v>
      </c>
      <c r="F117" s="165">
        <v>1</v>
      </c>
      <c r="G117" s="132" t="s">
        <v>91</v>
      </c>
      <c r="H117" s="110">
        <v>84</v>
      </c>
      <c r="I117" s="137">
        <v>0</v>
      </c>
      <c r="J117" s="137">
        <v>0</v>
      </c>
      <c r="K117" s="137">
        <v>0</v>
      </c>
      <c r="L117" s="137">
        <v>0</v>
      </c>
    </row>
    <row r="118" spans="1:12" hidden="1">
      <c r="A118" s="150">
        <v>2</v>
      </c>
      <c r="B118" s="125">
        <v>6</v>
      </c>
      <c r="C118" s="123">
        <v>1</v>
      </c>
      <c r="D118" s="124">
        <v>1</v>
      </c>
      <c r="E118" s="125">
        <v>1</v>
      </c>
      <c r="F118" s="167">
        <v>2</v>
      </c>
      <c r="G118" s="124" t="s">
        <v>92</v>
      </c>
      <c r="H118" s="110">
        <v>85</v>
      </c>
      <c r="I118" s="135">
        <v>0</v>
      </c>
      <c r="J118" s="135">
        <v>0</v>
      </c>
      <c r="K118" s="135">
        <v>0</v>
      </c>
      <c r="L118" s="135">
        <v>0</v>
      </c>
    </row>
    <row r="119" spans="1:12" ht="25.5" hidden="1" customHeight="1">
      <c r="A119" s="134">
        <v>2</v>
      </c>
      <c r="B119" s="130">
        <v>6</v>
      </c>
      <c r="C119" s="131">
        <v>2</v>
      </c>
      <c r="D119" s="132"/>
      <c r="E119" s="130"/>
      <c r="F119" s="165"/>
      <c r="G119" s="132" t="s">
        <v>93</v>
      </c>
      <c r="H119" s="110">
        <v>86</v>
      </c>
      <c r="I119" s="119">
        <f t="shared" ref="I119:L121" si="8">I120</f>
        <v>0</v>
      </c>
      <c r="J119" s="160">
        <f t="shared" si="8"/>
        <v>0</v>
      </c>
      <c r="K119" s="120">
        <f t="shared" si="8"/>
        <v>0</v>
      </c>
      <c r="L119" s="119">
        <f t="shared" si="8"/>
        <v>0</v>
      </c>
    </row>
    <row r="120" spans="1:12" ht="25.5" hidden="1" customHeight="1">
      <c r="A120" s="134">
        <v>2</v>
      </c>
      <c r="B120" s="130">
        <v>6</v>
      </c>
      <c r="C120" s="131">
        <v>2</v>
      </c>
      <c r="D120" s="132">
        <v>1</v>
      </c>
      <c r="E120" s="130"/>
      <c r="F120" s="165"/>
      <c r="G120" s="132" t="s">
        <v>93</v>
      </c>
      <c r="H120" s="110">
        <v>87</v>
      </c>
      <c r="I120" s="119">
        <f t="shared" si="8"/>
        <v>0</v>
      </c>
      <c r="J120" s="160">
        <f t="shared" si="8"/>
        <v>0</v>
      </c>
      <c r="K120" s="120">
        <f t="shared" si="8"/>
        <v>0</v>
      </c>
      <c r="L120" s="119">
        <f t="shared" si="8"/>
        <v>0</v>
      </c>
    </row>
    <row r="121" spans="1:12" ht="25.5" hidden="1" customHeight="1">
      <c r="A121" s="134">
        <v>2</v>
      </c>
      <c r="B121" s="130">
        <v>6</v>
      </c>
      <c r="C121" s="131">
        <v>2</v>
      </c>
      <c r="D121" s="132">
        <v>1</v>
      </c>
      <c r="E121" s="130">
        <v>1</v>
      </c>
      <c r="F121" s="165"/>
      <c r="G121" s="132" t="s">
        <v>93</v>
      </c>
      <c r="H121" s="110">
        <v>88</v>
      </c>
      <c r="I121" s="171">
        <f t="shared" si="8"/>
        <v>0</v>
      </c>
      <c r="J121" s="172">
        <f t="shared" si="8"/>
        <v>0</v>
      </c>
      <c r="K121" s="173">
        <f t="shared" si="8"/>
        <v>0</v>
      </c>
      <c r="L121" s="171">
        <f t="shared" si="8"/>
        <v>0</v>
      </c>
    </row>
    <row r="122" spans="1:12" ht="25.5" hidden="1" customHeight="1">
      <c r="A122" s="134">
        <v>2</v>
      </c>
      <c r="B122" s="130">
        <v>6</v>
      </c>
      <c r="C122" s="131">
        <v>2</v>
      </c>
      <c r="D122" s="132">
        <v>1</v>
      </c>
      <c r="E122" s="130">
        <v>1</v>
      </c>
      <c r="F122" s="165">
        <v>1</v>
      </c>
      <c r="G122" s="132" t="s">
        <v>93</v>
      </c>
      <c r="H122" s="110">
        <v>89</v>
      </c>
      <c r="I122" s="137">
        <v>0</v>
      </c>
      <c r="J122" s="137">
        <v>0</v>
      </c>
      <c r="K122" s="137">
        <v>0</v>
      </c>
      <c r="L122" s="137">
        <v>0</v>
      </c>
    </row>
    <row r="123" spans="1:12" ht="25.5" hidden="1" customHeight="1">
      <c r="A123" s="150">
        <v>2</v>
      </c>
      <c r="B123" s="125">
        <v>6</v>
      </c>
      <c r="C123" s="123">
        <v>3</v>
      </c>
      <c r="D123" s="124"/>
      <c r="E123" s="125"/>
      <c r="F123" s="167"/>
      <c r="G123" s="124" t="s">
        <v>94</v>
      </c>
      <c r="H123" s="110">
        <v>90</v>
      </c>
      <c r="I123" s="140">
        <f t="shared" ref="I123:L125" si="9">I124</f>
        <v>0</v>
      </c>
      <c r="J123" s="162">
        <f t="shared" si="9"/>
        <v>0</v>
      </c>
      <c r="K123" s="141">
        <f t="shared" si="9"/>
        <v>0</v>
      </c>
      <c r="L123" s="140">
        <f t="shared" si="9"/>
        <v>0</v>
      </c>
    </row>
    <row r="124" spans="1:12" ht="25.5" hidden="1" customHeight="1">
      <c r="A124" s="134">
        <v>2</v>
      </c>
      <c r="B124" s="130">
        <v>6</v>
      </c>
      <c r="C124" s="131">
        <v>3</v>
      </c>
      <c r="D124" s="132">
        <v>1</v>
      </c>
      <c r="E124" s="130"/>
      <c r="F124" s="165"/>
      <c r="G124" s="132" t="s">
        <v>94</v>
      </c>
      <c r="H124" s="110">
        <v>91</v>
      </c>
      <c r="I124" s="119">
        <f t="shared" si="9"/>
        <v>0</v>
      </c>
      <c r="J124" s="160">
        <f t="shared" si="9"/>
        <v>0</v>
      </c>
      <c r="K124" s="120">
        <f t="shared" si="9"/>
        <v>0</v>
      </c>
      <c r="L124" s="119">
        <f t="shared" si="9"/>
        <v>0</v>
      </c>
    </row>
    <row r="125" spans="1:12" ht="25.5" hidden="1" customHeight="1">
      <c r="A125" s="134">
        <v>2</v>
      </c>
      <c r="B125" s="130">
        <v>6</v>
      </c>
      <c r="C125" s="131">
        <v>3</v>
      </c>
      <c r="D125" s="132">
        <v>1</v>
      </c>
      <c r="E125" s="130">
        <v>1</v>
      </c>
      <c r="F125" s="165"/>
      <c r="G125" s="132" t="s">
        <v>94</v>
      </c>
      <c r="H125" s="110">
        <v>92</v>
      </c>
      <c r="I125" s="119">
        <f t="shared" si="9"/>
        <v>0</v>
      </c>
      <c r="J125" s="160">
        <f t="shared" si="9"/>
        <v>0</v>
      </c>
      <c r="K125" s="120">
        <f t="shared" si="9"/>
        <v>0</v>
      </c>
      <c r="L125" s="119">
        <f t="shared" si="9"/>
        <v>0</v>
      </c>
    </row>
    <row r="126" spans="1:12" ht="25.5" hidden="1" customHeight="1">
      <c r="A126" s="134">
        <v>2</v>
      </c>
      <c r="B126" s="130">
        <v>6</v>
      </c>
      <c r="C126" s="131">
        <v>3</v>
      </c>
      <c r="D126" s="132">
        <v>1</v>
      </c>
      <c r="E126" s="130">
        <v>1</v>
      </c>
      <c r="F126" s="165">
        <v>1</v>
      </c>
      <c r="G126" s="132" t="s">
        <v>94</v>
      </c>
      <c r="H126" s="110">
        <v>93</v>
      </c>
      <c r="I126" s="137">
        <v>0</v>
      </c>
      <c r="J126" s="137">
        <v>0</v>
      </c>
      <c r="K126" s="137">
        <v>0</v>
      </c>
      <c r="L126" s="137">
        <v>0</v>
      </c>
    </row>
    <row r="127" spans="1:12" ht="25.5" hidden="1" customHeight="1">
      <c r="A127" s="150">
        <v>2</v>
      </c>
      <c r="B127" s="125">
        <v>6</v>
      </c>
      <c r="C127" s="123">
        <v>4</v>
      </c>
      <c r="D127" s="124"/>
      <c r="E127" s="125"/>
      <c r="F127" s="167"/>
      <c r="G127" s="124" t="s">
        <v>95</v>
      </c>
      <c r="H127" s="110">
        <v>94</v>
      </c>
      <c r="I127" s="140">
        <f t="shared" ref="I127:L129" si="10">I128</f>
        <v>0</v>
      </c>
      <c r="J127" s="162">
        <f t="shared" si="10"/>
        <v>0</v>
      </c>
      <c r="K127" s="141">
        <f t="shared" si="10"/>
        <v>0</v>
      </c>
      <c r="L127" s="140">
        <f t="shared" si="10"/>
        <v>0</v>
      </c>
    </row>
    <row r="128" spans="1:12" ht="25.5" hidden="1" customHeight="1">
      <c r="A128" s="134">
        <v>2</v>
      </c>
      <c r="B128" s="130">
        <v>6</v>
      </c>
      <c r="C128" s="131">
        <v>4</v>
      </c>
      <c r="D128" s="132">
        <v>1</v>
      </c>
      <c r="E128" s="130"/>
      <c r="F128" s="165"/>
      <c r="G128" s="132" t="s">
        <v>95</v>
      </c>
      <c r="H128" s="110">
        <v>95</v>
      </c>
      <c r="I128" s="119">
        <f t="shared" si="10"/>
        <v>0</v>
      </c>
      <c r="J128" s="160">
        <f t="shared" si="10"/>
        <v>0</v>
      </c>
      <c r="K128" s="120">
        <f t="shared" si="10"/>
        <v>0</v>
      </c>
      <c r="L128" s="119">
        <f t="shared" si="10"/>
        <v>0</v>
      </c>
    </row>
    <row r="129" spans="1:12" ht="25.5" hidden="1" customHeight="1">
      <c r="A129" s="134">
        <v>2</v>
      </c>
      <c r="B129" s="130">
        <v>6</v>
      </c>
      <c r="C129" s="131">
        <v>4</v>
      </c>
      <c r="D129" s="132">
        <v>1</v>
      </c>
      <c r="E129" s="130">
        <v>1</v>
      </c>
      <c r="F129" s="165"/>
      <c r="G129" s="132" t="s">
        <v>95</v>
      </c>
      <c r="H129" s="110">
        <v>96</v>
      </c>
      <c r="I129" s="119">
        <f t="shared" si="10"/>
        <v>0</v>
      </c>
      <c r="J129" s="160">
        <f t="shared" si="10"/>
        <v>0</v>
      </c>
      <c r="K129" s="120">
        <f t="shared" si="10"/>
        <v>0</v>
      </c>
      <c r="L129" s="119">
        <f t="shared" si="10"/>
        <v>0</v>
      </c>
    </row>
    <row r="130" spans="1:12" ht="25.5" hidden="1" customHeight="1">
      <c r="A130" s="134">
        <v>2</v>
      </c>
      <c r="B130" s="130">
        <v>6</v>
      </c>
      <c r="C130" s="131">
        <v>4</v>
      </c>
      <c r="D130" s="132">
        <v>1</v>
      </c>
      <c r="E130" s="130">
        <v>1</v>
      </c>
      <c r="F130" s="165">
        <v>1</v>
      </c>
      <c r="G130" s="132" t="s">
        <v>95</v>
      </c>
      <c r="H130" s="110">
        <v>97</v>
      </c>
      <c r="I130" s="137">
        <v>0</v>
      </c>
      <c r="J130" s="137">
        <v>0</v>
      </c>
      <c r="K130" s="137">
        <v>0</v>
      </c>
      <c r="L130" s="137">
        <v>0</v>
      </c>
    </row>
    <row r="131" spans="1:12" ht="25.5" hidden="1" customHeight="1">
      <c r="A131" s="142">
        <v>2</v>
      </c>
      <c r="B131" s="151">
        <v>6</v>
      </c>
      <c r="C131" s="152">
        <v>5</v>
      </c>
      <c r="D131" s="154"/>
      <c r="E131" s="151"/>
      <c r="F131" s="174"/>
      <c r="G131" s="154" t="s">
        <v>96</v>
      </c>
      <c r="H131" s="110">
        <v>98</v>
      </c>
      <c r="I131" s="147">
        <f t="shared" ref="I131:L133" si="11">I132</f>
        <v>0</v>
      </c>
      <c r="J131" s="175">
        <f t="shared" si="11"/>
        <v>0</v>
      </c>
      <c r="K131" s="148">
        <f t="shared" si="11"/>
        <v>0</v>
      </c>
      <c r="L131" s="147">
        <f t="shared" si="11"/>
        <v>0</v>
      </c>
    </row>
    <row r="132" spans="1:12" ht="25.5" hidden="1" customHeight="1">
      <c r="A132" s="134">
        <v>2</v>
      </c>
      <c r="B132" s="130">
        <v>6</v>
      </c>
      <c r="C132" s="131">
        <v>5</v>
      </c>
      <c r="D132" s="132">
        <v>1</v>
      </c>
      <c r="E132" s="130"/>
      <c r="F132" s="165"/>
      <c r="G132" s="154" t="s">
        <v>96</v>
      </c>
      <c r="H132" s="110">
        <v>99</v>
      </c>
      <c r="I132" s="119">
        <f t="shared" si="11"/>
        <v>0</v>
      </c>
      <c r="J132" s="160">
        <f t="shared" si="11"/>
        <v>0</v>
      </c>
      <c r="K132" s="120">
        <f t="shared" si="11"/>
        <v>0</v>
      </c>
      <c r="L132" s="119">
        <f t="shared" si="11"/>
        <v>0</v>
      </c>
    </row>
    <row r="133" spans="1:12" ht="25.5" hidden="1" customHeight="1">
      <c r="A133" s="134">
        <v>2</v>
      </c>
      <c r="B133" s="130">
        <v>6</v>
      </c>
      <c r="C133" s="131">
        <v>5</v>
      </c>
      <c r="D133" s="132">
        <v>1</v>
      </c>
      <c r="E133" s="130">
        <v>1</v>
      </c>
      <c r="F133" s="165"/>
      <c r="G133" s="154" t="s">
        <v>96</v>
      </c>
      <c r="H133" s="110">
        <v>100</v>
      </c>
      <c r="I133" s="119">
        <f t="shared" si="11"/>
        <v>0</v>
      </c>
      <c r="J133" s="160">
        <f t="shared" si="11"/>
        <v>0</v>
      </c>
      <c r="K133" s="120">
        <f t="shared" si="11"/>
        <v>0</v>
      </c>
      <c r="L133" s="119">
        <f t="shared" si="11"/>
        <v>0</v>
      </c>
    </row>
    <row r="134" spans="1:12" ht="25.5" hidden="1" customHeight="1">
      <c r="A134" s="130">
        <v>2</v>
      </c>
      <c r="B134" s="131">
        <v>6</v>
      </c>
      <c r="C134" s="130">
        <v>5</v>
      </c>
      <c r="D134" s="130">
        <v>1</v>
      </c>
      <c r="E134" s="132">
        <v>1</v>
      </c>
      <c r="F134" s="165">
        <v>1</v>
      </c>
      <c r="G134" s="130" t="s">
        <v>97</v>
      </c>
      <c r="H134" s="110">
        <v>101</v>
      </c>
      <c r="I134" s="137">
        <v>0</v>
      </c>
      <c r="J134" s="137">
        <v>0</v>
      </c>
      <c r="K134" s="137">
        <v>0</v>
      </c>
      <c r="L134" s="137">
        <v>0</v>
      </c>
    </row>
    <row r="135" spans="1:12" ht="26.25" hidden="1" customHeight="1">
      <c r="A135" s="134">
        <v>2</v>
      </c>
      <c r="B135" s="131">
        <v>6</v>
      </c>
      <c r="C135" s="130">
        <v>6</v>
      </c>
      <c r="D135" s="131"/>
      <c r="E135" s="132"/>
      <c r="F135" s="133"/>
      <c r="G135" s="176" t="s">
        <v>98</v>
      </c>
      <c r="H135" s="110">
        <v>102</v>
      </c>
      <c r="I135" s="120">
        <f t="shared" ref="I135:L137" si="12">I136</f>
        <v>0</v>
      </c>
      <c r="J135" s="119">
        <f t="shared" si="12"/>
        <v>0</v>
      </c>
      <c r="K135" s="119">
        <f t="shared" si="12"/>
        <v>0</v>
      </c>
      <c r="L135" s="119">
        <f t="shared" si="12"/>
        <v>0</v>
      </c>
    </row>
    <row r="136" spans="1:12" ht="26.25" hidden="1" customHeight="1">
      <c r="A136" s="134">
        <v>2</v>
      </c>
      <c r="B136" s="131">
        <v>6</v>
      </c>
      <c r="C136" s="130">
        <v>6</v>
      </c>
      <c r="D136" s="131">
        <v>1</v>
      </c>
      <c r="E136" s="132"/>
      <c r="F136" s="133"/>
      <c r="G136" s="176" t="s">
        <v>98</v>
      </c>
      <c r="H136" s="177">
        <v>103</v>
      </c>
      <c r="I136" s="119">
        <f t="shared" si="12"/>
        <v>0</v>
      </c>
      <c r="J136" s="119">
        <f t="shared" si="12"/>
        <v>0</v>
      </c>
      <c r="K136" s="119">
        <f t="shared" si="12"/>
        <v>0</v>
      </c>
      <c r="L136" s="119">
        <f t="shared" si="12"/>
        <v>0</v>
      </c>
    </row>
    <row r="137" spans="1:12" ht="26.25" hidden="1" customHeight="1">
      <c r="A137" s="134">
        <v>2</v>
      </c>
      <c r="B137" s="131">
        <v>6</v>
      </c>
      <c r="C137" s="130">
        <v>6</v>
      </c>
      <c r="D137" s="131">
        <v>1</v>
      </c>
      <c r="E137" s="132">
        <v>1</v>
      </c>
      <c r="F137" s="133"/>
      <c r="G137" s="176" t="s">
        <v>98</v>
      </c>
      <c r="H137" s="177">
        <v>104</v>
      </c>
      <c r="I137" s="119">
        <f t="shared" si="12"/>
        <v>0</v>
      </c>
      <c r="J137" s="119">
        <f t="shared" si="12"/>
        <v>0</v>
      </c>
      <c r="K137" s="119">
        <f t="shared" si="12"/>
        <v>0</v>
      </c>
      <c r="L137" s="119">
        <f t="shared" si="12"/>
        <v>0</v>
      </c>
    </row>
    <row r="138" spans="1:12" ht="26.25" hidden="1" customHeight="1">
      <c r="A138" s="134">
        <v>2</v>
      </c>
      <c r="B138" s="131">
        <v>6</v>
      </c>
      <c r="C138" s="130">
        <v>6</v>
      </c>
      <c r="D138" s="131">
        <v>1</v>
      </c>
      <c r="E138" s="132">
        <v>1</v>
      </c>
      <c r="F138" s="133">
        <v>1</v>
      </c>
      <c r="G138" s="91" t="s">
        <v>98</v>
      </c>
      <c r="H138" s="177">
        <v>105</v>
      </c>
      <c r="I138" s="137">
        <v>0</v>
      </c>
      <c r="J138" s="178">
        <v>0</v>
      </c>
      <c r="K138" s="137">
        <v>0</v>
      </c>
      <c r="L138" s="137">
        <v>0</v>
      </c>
    </row>
    <row r="139" spans="1:12" hidden="1">
      <c r="A139" s="164">
        <v>2</v>
      </c>
      <c r="B139" s="115">
        <v>7</v>
      </c>
      <c r="C139" s="115"/>
      <c r="D139" s="116"/>
      <c r="E139" s="116"/>
      <c r="F139" s="118"/>
      <c r="G139" s="117" t="s">
        <v>99</v>
      </c>
      <c r="H139" s="177">
        <v>106</v>
      </c>
      <c r="I139" s="120">
        <f>SUM(I140+I145+I153)</f>
        <v>0</v>
      </c>
      <c r="J139" s="160">
        <f>SUM(J140+J145+J153)</f>
        <v>0</v>
      </c>
      <c r="K139" s="120">
        <f>SUM(K140+K145+K153)</f>
        <v>0</v>
      </c>
      <c r="L139" s="119">
        <f>SUM(L140+L145+L153)</f>
        <v>0</v>
      </c>
    </row>
    <row r="140" spans="1:12" hidden="1">
      <c r="A140" s="134">
        <v>2</v>
      </c>
      <c r="B140" s="130">
        <v>7</v>
      </c>
      <c r="C140" s="130">
        <v>1</v>
      </c>
      <c r="D140" s="131"/>
      <c r="E140" s="131"/>
      <c r="F140" s="133"/>
      <c r="G140" s="132" t="s">
        <v>100</v>
      </c>
      <c r="H140" s="177">
        <v>107</v>
      </c>
      <c r="I140" s="120">
        <f t="shared" ref="I140:L141" si="13">I141</f>
        <v>0</v>
      </c>
      <c r="J140" s="160">
        <f t="shared" si="13"/>
        <v>0</v>
      </c>
      <c r="K140" s="120">
        <f t="shared" si="13"/>
        <v>0</v>
      </c>
      <c r="L140" s="119">
        <f t="shared" si="13"/>
        <v>0</v>
      </c>
    </row>
    <row r="141" spans="1:12" hidden="1">
      <c r="A141" s="134">
        <v>2</v>
      </c>
      <c r="B141" s="130">
        <v>7</v>
      </c>
      <c r="C141" s="130">
        <v>1</v>
      </c>
      <c r="D141" s="131">
        <v>1</v>
      </c>
      <c r="E141" s="131"/>
      <c r="F141" s="133"/>
      <c r="G141" s="132" t="s">
        <v>100</v>
      </c>
      <c r="H141" s="177">
        <v>108</v>
      </c>
      <c r="I141" s="120">
        <f t="shared" si="13"/>
        <v>0</v>
      </c>
      <c r="J141" s="160">
        <f t="shared" si="13"/>
        <v>0</v>
      </c>
      <c r="K141" s="120">
        <f t="shared" si="13"/>
        <v>0</v>
      </c>
      <c r="L141" s="119">
        <f t="shared" si="13"/>
        <v>0</v>
      </c>
    </row>
    <row r="142" spans="1:12" hidden="1">
      <c r="A142" s="134">
        <v>2</v>
      </c>
      <c r="B142" s="130">
        <v>7</v>
      </c>
      <c r="C142" s="130">
        <v>1</v>
      </c>
      <c r="D142" s="131">
        <v>1</v>
      </c>
      <c r="E142" s="131">
        <v>1</v>
      </c>
      <c r="F142" s="133"/>
      <c r="G142" s="132" t="s">
        <v>100</v>
      </c>
      <c r="H142" s="177">
        <v>109</v>
      </c>
      <c r="I142" s="120">
        <f>SUM(I143:I144)</f>
        <v>0</v>
      </c>
      <c r="J142" s="160">
        <f>SUM(J143:J144)</f>
        <v>0</v>
      </c>
      <c r="K142" s="120">
        <f>SUM(K143:K144)</f>
        <v>0</v>
      </c>
      <c r="L142" s="119">
        <f>SUM(L143:L144)</f>
        <v>0</v>
      </c>
    </row>
    <row r="143" spans="1:12" hidden="1">
      <c r="A143" s="150">
        <v>2</v>
      </c>
      <c r="B143" s="125">
        <v>7</v>
      </c>
      <c r="C143" s="150">
        <v>1</v>
      </c>
      <c r="D143" s="130">
        <v>1</v>
      </c>
      <c r="E143" s="123">
        <v>1</v>
      </c>
      <c r="F143" s="126">
        <v>1</v>
      </c>
      <c r="G143" s="124" t="s">
        <v>101</v>
      </c>
      <c r="H143" s="177">
        <v>110</v>
      </c>
      <c r="I143" s="179">
        <v>0</v>
      </c>
      <c r="J143" s="179">
        <v>0</v>
      </c>
      <c r="K143" s="179">
        <v>0</v>
      </c>
      <c r="L143" s="179">
        <v>0</v>
      </c>
    </row>
    <row r="144" spans="1:12" hidden="1">
      <c r="A144" s="130">
        <v>2</v>
      </c>
      <c r="B144" s="130">
        <v>7</v>
      </c>
      <c r="C144" s="134">
        <v>1</v>
      </c>
      <c r="D144" s="130">
        <v>1</v>
      </c>
      <c r="E144" s="131">
        <v>1</v>
      </c>
      <c r="F144" s="133">
        <v>2</v>
      </c>
      <c r="G144" s="132" t="s">
        <v>102</v>
      </c>
      <c r="H144" s="177">
        <v>111</v>
      </c>
      <c r="I144" s="136">
        <v>0</v>
      </c>
      <c r="J144" s="136">
        <v>0</v>
      </c>
      <c r="K144" s="136">
        <v>0</v>
      </c>
      <c r="L144" s="136">
        <v>0</v>
      </c>
    </row>
    <row r="145" spans="1:12" ht="25.5" hidden="1" customHeight="1">
      <c r="A145" s="142">
        <v>2</v>
      </c>
      <c r="B145" s="143">
        <v>7</v>
      </c>
      <c r="C145" s="142">
        <v>2</v>
      </c>
      <c r="D145" s="143"/>
      <c r="E145" s="144"/>
      <c r="F145" s="146"/>
      <c r="G145" s="145" t="s">
        <v>103</v>
      </c>
      <c r="H145" s="177">
        <v>112</v>
      </c>
      <c r="I145" s="128">
        <f t="shared" ref="I145:L146" si="14">I146</f>
        <v>0</v>
      </c>
      <c r="J145" s="163">
        <f t="shared" si="14"/>
        <v>0</v>
      </c>
      <c r="K145" s="128">
        <f t="shared" si="14"/>
        <v>0</v>
      </c>
      <c r="L145" s="129">
        <f t="shared" si="14"/>
        <v>0</v>
      </c>
    </row>
    <row r="146" spans="1:12" ht="25.5" hidden="1" customHeight="1">
      <c r="A146" s="134">
        <v>2</v>
      </c>
      <c r="B146" s="130">
        <v>7</v>
      </c>
      <c r="C146" s="134">
        <v>2</v>
      </c>
      <c r="D146" s="130">
        <v>1</v>
      </c>
      <c r="E146" s="131"/>
      <c r="F146" s="133"/>
      <c r="G146" s="132" t="s">
        <v>104</v>
      </c>
      <c r="H146" s="177">
        <v>113</v>
      </c>
      <c r="I146" s="120">
        <f t="shared" si="14"/>
        <v>0</v>
      </c>
      <c r="J146" s="160">
        <f t="shared" si="14"/>
        <v>0</v>
      </c>
      <c r="K146" s="120">
        <f t="shared" si="14"/>
        <v>0</v>
      </c>
      <c r="L146" s="119">
        <f t="shared" si="14"/>
        <v>0</v>
      </c>
    </row>
    <row r="147" spans="1:12" ht="25.5" hidden="1" customHeight="1">
      <c r="A147" s="134">
        <v>2</v>
      </c>
      <c r="B147" s="130">
        <v>7</v>
      </c>
      <c r="C147" s="134">
        <v>2</v>
      </c>
      <c r="D147" s="130">
        <v>1</v>
      </c>
      <c r="E147" s="131">
        <v>1</v>
      </c>
      <c r="F147" s="133"/>
      <c r="G147" s="132" t="s">
        <v>104</v>
      </c>
      <c r="H147" s="177">
        <v>114</v>
      </c>
      <c r="I147" s="120">
        <f>SUM(I148:I149)</f>
        <v>0</v>
      </c>
      <c r="J147" s="160">
        <f>SUM(J148:J149)</f>
        <v>0</v>
      </c>
      <c r="K147" s="120">
        <f>SUM(K148:K149)</f>
        <v>0</v>
      </c>
      <c r="L147" s="119">
        <f>SUM(L148:L149)</f>
        <v>0</v>
      </c>
    </row>
    <row r="148" spans="1:12" hidden="1">
      <c r="A148" s="134">
        <v>2</v>
      </c>
      <c r="B148" s="130">
        <v>7</v>
      </c>
      <c r="C148" s="134">
        <v>2</v>
      </c>
      <c r="D148" s="130">
        <v>1</v>
      </c>
      <c r="E148" s="131">
        <v>1</v>
      </c>
      <c r="F148" s="133">
        <v>1</v>
      </c>
      <c r="G148" s="132" t="s">
        <v>105</v>
      </c>
      <c r="H148" s="177">
        <v>115</v>
      </c>
      <c r="I148" s="136">
        <v>0</v>
      </c>
      <c r="J148" s="136">
        <v>0</v>
      </c>
      <c r="K148" s="136">
        <v>0</v>
      </c>
      <c r="L148" s="136">
        <v>0</v>
      </c>
    </row>
    <row r="149" spans="1:12" hidden="1">
      <c r="A149" s="134">
        <v>2</v>
      </c>
      <c r="B149" s="130">
        <v>7</v>
      </c>
      <c r="C149" s="134">
        <v>2</v>
      </c>
      <c r="D149" s="130">
        <v>1</v>
      </c>
      <c r="E149" s="131">
        <v>1</v>
      </c>
      <c r="F149" s="133">
        <v>2</v>
      </c>
      <c r="G149" s="132" t="s">
        <v>106</v>
      </c>
      <c r="H149" s="177">
        <v>116</v>
      </c>
      <c r="I149" s="136">
        <v>0</v>
      </c>
      <c r="J149" s="136">
        <v>0</v>
      </c>
      <c r="K149" s="136">
        <v>0</v>
      </c>
      <c r="L149" s="136">
        <v>0</v>
      </c>
    </row>
    <row r="150" spans="1:12" hidden="1">
      <c r="A150" s="134">
        <v>2</v>
      </c>
      <c r="B150" s="130">
        <v>7</v>
      </c>
      <c r="C150" s="134">
        <v>2</v>
      </c>
      <c r="D150" s="130">
        <v>2</v>
      </c>
      <c r="E150" s="131"/>
      <c r="F150" s="133"/>
      <c r="G150" s="132" t="s">
        <v>107</v>
      </c>
      <c r="H150" s="177">
        <v>117</v>
      </c>
      <c r="I150" s="120">
        <f>I151</f>
        <v>0</v>
      </c>
      <c r="J150" s="120">
        <f>J151</f>
        <v>0</v>
      </c>
      <c r="K150" s="120">
        <f>K151</f>
        <v>0</v>
      </c>
      <c r="L150" s="120">
        <f>L151</f>
        <v>0</v>
      </c>
    </row>
    <row r="151" spans="1:12" hidden="1">
      <c r="A151" s="134">
        <v>2</v>
      </c>
      <c r="B151" s="130">
        <v>7</v>
      </c>
      <c r="C151" s="134">
        <v>2</v>
      </c>
      <c r="D151" s="130">
        <v>2</v>
      </c>
      <c r="E151" s="131">
        <v>1</v>
      </c>
      <c r="F151" s="133"/>
      <c r="G151" s="132" t="s">
        <v>107</v>
      </c>
      <c r="H151" s="177">
        <v>118</v>
      </c>
      <c r="I151" s="120">
        <f>SUM(I152)</f>
        <v>0</v>
      </c>
      <c r="J151" s="120">
        <f>SUM(J152)</f>
        <v>0</v>
      </c>
      <c r="K151" s="120">
        <f>SUM(K152)</f>
        <v>0</v>
      </c>
      <c r="L151" s="120">
        <f>SUM(L152)</f>
        <v>0</v>
      </c>
    </row>
    <row r="152" spans="1:12" hidden="1">
      <c r="A152" s="134">
        <v>2</v>
      </c>
      <c r="B152" s="130">
        <v>7</v>
      </c>
      <c r="C152" s="134">
        <v>2</v>
      </c>
      <c r="D152" s="130">
        <v>2</v>
      </c>
      <c r="E152" s="131">
        <v>1</v>
      </c>
      <c r="F152" s="133">
        <v>1</v>
      </c>
      <c r="G152" s="132" t="s">
        <v>107</v>
      </c>
      <c r="H152" s="177">
        <v>119</v>
      </c>
      <c r="I152" s="136">
        <v>0</v>
      </c>
      <c r="J152" s="136">
        <v>0</v>
      </c>
      <c r="K152" s="136">
        <v>0</v>
      </c>
      <c r="L152" s="136">
        <v>0</v>
      </c>
    </row>
    <row r="153" spans="1:12" hidden="1">
      <c r="A153" s="134">
        <v>2</v>
      </c>
      <c r="B153" s="130">
        <v>7</v>
      </c>
      <c r="C153" s="134">
        <v>3</v>
      </c>
      <c r="D153" s="130"/>
      <c r="E153" s="131"/>
      <c r="F153" s="133"/>
      <c r="G153" s="132" t="s">
        <v>108</v>
      </c>
      <c r="H153" s="177">
        <v>120</v>
      </c>
      <c r="I153" s="120">
        <f t="shared" ref="I153:L154" si="15">I154</f>
        <v>0</v>
      </c>
      <c r="J153" s="160">
        <f t="shared" si="15"/>
        <v>0</v>
      </c>
      <c r="K153" s="120">
        <f t="shared" si="15"/>
        <v>0</v>
      </c>
      <c r="L153" s="119">
        <f t="shared" si="15"/>
        <v>0</v>
      </c>
    </row>
    <row r="154" spans="1:12" hidden="1">
      <c r="A154" s="142">
        <v>2</v>
      </c>
      <c r="B154" s="151">
        <v>7</v>
      </c>
      <c r="C154" s="180">
        <v>3</v>
      </c>
      <c r="D154" s="151">
        <v>1</v>
      </c>
      <c r="E154" s="152"/>
      <c r="F154" s="153"/>
      <c r="G154" s="154" t="s">
        <v>108</v>
      </c>
      <c r="H154" s="177">
        <v>121</v>
      </c>
      <c r="I154" s="148">
        <f t="shared" si="15"/>
        <v>0</v>
      </c>
      <c r="J154" s="175">
        <f t="shared" si="15"/>
        <v>0</v>
      </c>
      <c r="K154" s="148">
        <f t="shared" si="15"/>
        <v>0</v>
      </c>
      <c r="L154" s="147">
        <f t="shared" si="15"/>
        <v>0</v>
      </c>
    </row>
    <row r="155" spans="1:12" hidden="1">
      <c r="A155" s="134">
        <v>2</v>
      </c>
      <c r="B155" s="130">
        <v>7</v>
      </c>
      <c r="C155" s="134">
        <v>3</v>
      </c>
      <c r="D155" s="130">
        <v>1</v>
      </c>
      <c r="E155" s="131">
        <v>1</v>
      </c>
      <c r="F155" s="133"/>
      <c r="G155" s="132" t="s">
        <v>108</v>
      </c>
      <c r="H155" s="177">
        <v>122</v>
      </c>
      <c r="I155" s="120">
        <f>SUM(I156:I157)</f>
        <v>0</v>
      </c>
      <c r="J155" s="160">
        <f>SUM(J156:J157)</f>
        <v>0</v>
      </c>
      <c r="K155" s="120">
        <f>SUM(K156:K157)</f>
        <v>0</v>
      </c>
      <c r="L155" s="119">
        <f>SUM(L156:L157)</f>
        <v>0</v>
      </c>
    </row>
    <row r="156" spans="1:12" hidden="1">
      <c r="A156" s="150">
        <v>2</v>
      </c>
      <c r="B156" s="125">
        <v>7</v>
      </c>
      <c r="C156" s="150">
        <v>3</v>
      </c>
      <c r="D156" s="125">
        <v>1</v>
      </c>
      <c r="E156" s="123">
        <v>1</v>
      </c>
      <c r="F156" s="126">
        <v>1</v>
      </c>
      <c r="G156" s="124" t="s">
        <v>109</v>
      </c>
      <c r="H156" s="177">
        <v>123</v>
      </c>
      <c r="I156" s="179">
        <v>0</v>
      </c>
      <c r="J156" s="179">
        <v>0</v>
      </c>
      <c r="K156" s="179">
        <v>0</v>
      </c>
      <c r="L156" s="179">
        <v>0</v>
      </c>
    </row>
    <row r="157" spans="1:12" hidden="1">
      <c r="A157" s="134">
        <v>2</v>
      </c>
      <c r="B157" s="130">
        <v>7</v>
      </c>
      <c r="C157" s="134">
        <v>3</v>
      </c>
      <c r="D157" s="130">
        <v>1</v>
      </c>
      <c r="E157" s="131">
        <v>1</v>
      </c>
      <c r="F157" s="133">
        <v>2</v>
      </c>
      <c r="G157" s="132" t="s">
        <v>110</v>
      </c>
      <c r="H157" s="177">
        <v>124</v>
      </c>
      <c r="I157" s="136">
        <v>0</v>
      </c>
      <c r="J157" s="137">
        <v>0</v>
      </c>
      <c r="K157" s="137">
        <v>0</v>
      </c>
      <c r="L157" s="137">
        <v>0</v>
      </c>
    </row>
    <row r="158" spans="1:12" hidden="1">
      <c r="A158" s="164">
        <v>2</v>
      </c>
      <c r="B158" s="164">
        <v>8</v>
      </c>
      <c r="C158" s="115"/>
      <c r="D158" s="139"/>
      <c r="E158" s="122"/>
      <c r="F158" s="181"/>
      <c r="G158" s="127" t="s">
        <v>111</v>
      </c>
      <c r="H158" s="177">
        <v>125</v>
      </c>
      <c r="I158" s="141">
        <f>I159</f>
        <v>0</v>
      </c>
      <c r="J158" s="162">
        <f>J159</f>
        <v>0</v>
      </c>
      <c r="K158" s="141">
        <f>K159</f>
        <v>0</v>
      </c>
      <c r="L158" s="140">
        <f>L159</f>
        <v>0</v>
      </c>
    </row>
    <row r="159" spans="1:12" hidden="1">
      <c r="A159" s="142">
        <v>2</v>
      </c>
      <c r="B159" s="142">
        <v>8</v>
      </c>
      <c r="C159" s="142">
        <v>1</v>
      </c>
      <c r="D159" s="143"/>
      <c r="E159" s="144"/>
      <c r="F159" s="146"/>
      <c r="G159" s="124" t="s">
        <v>111</v>
      </c>
      <c r="H159" s="177">
        <v>126</v>
      </c>
      <c r="I159" s="141">
        <f>I160+I165</f>
        <v>0</v>
      </c>
      <c r="J159" s="162">
        <f>J160+J165</f>
        <v>0</v>
      </c>
      <c r="K159" s="141">
        <f>K160+K165</f>
        <v>0</v>
      </c>
      <c r="L159" s="140">
        <f>L160+L165</f>
        <v>0</v>
      </c>
    </row>
    <row r="160" spans="1:12" hidden="1">
      <c r="A160" s="134">
        <v>2</v>
      </c>
      <c r="B160" s="130">
        <v>8</v>
      </c>
      <c r="C160" s="132">
        <v>1</v>
      </c>
      <c r="D160" s="130">
        <v>1</v>
      </c>
      <c r="E160" s="131"/>
      <c r="F160" s="133"/>
      <c r="G160" s="132" t="s">
        <v>112</v>
      </c>
      <c r="H160" s="177">
        <v>127</v>
      </c>
      <c r="I160" s="120">
        <f>I161</f>
        <v>0</v>
      </c>
      <c r="J160" s="160">
        <f>J161</f>
        <v>0</v>
      </c>
      <c r="K160" s="120">
        <f>K161</f>
        <v>0</v>
      </c>
      <c r="L160" s="119">
        <f>L161</f>
        <v>0</v>
      </c>
    </row>
    <row r="161" spans="1:15" hidden="1">
      <c r="A161" s="134">
        <v>2</v>
      </c>
      <c r="B161" s="130">
        <v>8</v>
      </c>
      <c r="C161" s="124">
        <v>1</v>
      </c>
      <c r="D161" s="125">
        <v>1</v>
      </c>
      <c r="E161" s="123">
        <v>1</v>
      </c>
      <c r="F161" s="126"/>
      <c r="G161" s="132" t="s">
        <v>112</v>
      </c>
      <c r="H161" s="177">
        <v>128</v>
      </c>
      <c r="I161" s="141">
        <f>SUM(I162:I164)</f>
        <v>0</v>
      </c>
      <c r="J161" s="141">
        <f>SUM(J162:J164)</f>
        <v>0</v>
      </c>
      <c r="K161" s="141">
        <f>SUM(K162:K164)</f>
        <v>0</v>
      </c>
      <c r="L161" s="141">
        <f>SUM(L162:L164)</f>
        <v>0</v>
      </c>
    </row>
    <row r="162" spans="1:15" hidden="1">
      <c r="A162" s="130">
        <v>2</v>
      </c>
      <c r="B162" s="125">
        <v>8</v>
      </c>
      <c r="C162" s="132">
        <v>1</v>
      </c>
      <c r="D162" s="130">
        <v>1</v>
      </c>
      <c r="E162" s="131">
        <v>1</v>
      </c>
      <c r="F162" s="133">
        <v>1</v>
      </c>
      <c r="G162" s="132" t="s">
        <v>113</v>
      </c>
      <c r="H162" s="177">
        <v>129</v>
      </c>
      <c r="I162" s="136">
        <v>0</v>
      </c>
      <c r="J162" s="136">
        <v>0</v>
      </c>
      <c r="K162" s="136">
        <v>0</v>
      </c>
      <c r="L162" s="136">
        <v>0</v>
      </c>
    </row>
    <row r="163" spans="1:15" ht="25.5" hidden="1" customHeight="1">
      <c r="A163" s="142">
        <v>2</v>
      </c>
      <c r="B163" s="151">
        <v>8</v>
      </c>
      <c r="C163" s="154">
        <v>1</v>
      </c>
      <c r="D163" s="151">
        <v>1</v>
      </c>
      <c r="E163" s="152">
        <v>1</v>
      </c>
      <c r="F163" s="153">
        <v>2</v>
      </c>
      <c r="G163" s="154" t="s">
        <v>114</v>
      </c>
      <c r="H163" s="177">
        <v>130</v>
      </c>
      <c r="I163" s="182">
        <v>0</v>
      </c>
      <c r="J163" s="182">
        <v>0</v>
      </c>
      <c r="K163" s="182">
        <v>0</v>
      </c>
      <c r="L163" s="182">
        <v>0</v>
      </c>
    </row>
    <row r="164" spans="1:15" hidden="1">
      <c r="A164" s="142">
        <v>2</v>
      </c>
      <c r="B164" s="151">
        <v>8</v>
      </c>
      <c r="C164" s="154">
        <v>1</v>
      </c>
      <c r="D164" s="151">
        <v>1</v>
      </c>
      <c r="E164" s="152">
        <v>1</v>
      </c>
      <c r="F164" s="153">
        <v>3</v>
      </c>
      <c r="G164" s="154" t="s">
        <v>115</v>
      </c>
      <c r="H164" s="177">
        <v>131</v>
      </c>
      <c r="I164" s="182">
        <v>0</v>
      </c>
      <c r="J164" s="183">
        <v>0</v>
      </c>
      <c r="K164" s="182">
        <v>0</v>
      </c>
      <c r="L164" s="155">
        <v>0</v>
      </c>
    </row>
    <row r="165" spans="1:15" hidden="1">
      <c r="A165" s="134">
        <v>2</v>
      </c>
      <c r="B165" s="130">
        <v>8</v>
      </c>
      <c r="C165" s="132">
        <v>1</v>
      </c>
      <c r="D165" s="130">
        <v>2</v>
      </c>
      <c r="E165" s="131"/>
      <c r="F165" s="133"/>
      <c r="G165" s="132" t="s">
        <v>116</v>
      </c>
      <c r="H165" s="177">
        <v>132</v>
      </c>
      <c r="I165" s="120">
        <f t="shared" ref="I165:L166" si="16">I166</f>
        <v>0</v>
      </c>
      <c r="J165" s="160">
        <f t="shared" si="16"/>
        <v>0</v>
      </c>
      <c r="K165" s="120">
        <f t="shared" si="16"/>
        <v>0</v>
      </c>
      <c r="L165" s="119">
        <f t="shared" si="16"/>
        <v>0</v>
      </c>
    </row>
    <row r="166" spans="1:15" hidden="1">
      <c r="A166" s="134">
        <v>2</v>
      </c>
      <c r="B166" s="130">
        <v>8</v>
      </c>
      <c r="C166" s="132">
        <v>1</v>
      </c>
      <c r="D166" s="130">
        <v>2</v>
      </c>
      <c r="E166" s="131">
        <v>1</v>
      </c>
      <c r="F166" s="133"/>
      <c r="G166" s="132" t="s">
        <v>116</v>
      </c>
      <c r="H166" s="177">
        <v>133</v>
      </c>
      <c r="I166" s="120">
        <f t="shared" si="16"/>
        <v>0</v>
      </c>
      <c r="J166" s="160">
        <f t="shared" si="16"/>
        <v>0</v>
      </c>
      <c r="K166" s="120">
        <f t="shared" si="16"/>
        <v>0</v>
      </c>
      <c r="L166" s="119">
        <f t="shared" si="16"/>
        <v>0</v>
      </c>
    </row>
    <row r="167" spans="1:15" hidden="1">
      <c r="A167" s="142">
        <v>2</v>
      </c>
      <c r="B167" s="143">
        <v>8</v>
      </c>
      <c r="C167" s="145">
        <v>1</v>
      </c>
      <c r="D167" s="143">
        <v>2</v>
      </c>
      <c r="E167" s="144">
        <v>1</v>
      </c>
      <c r="F167" s="146">
        <v>1</v>
      </c>
      <c r="G167" s="132" t="s">
        <v>116</v>
      </c>
      <c r="H167" s="177">
        <v>134</v>
      </c>
      <c r="I167" s="184">
        <v>0</v>
      </c>
      <c r="J167" s="137">
        <v>0</v>
      </c>
      <c r="K167" s="137">
        <v>0</v>
      </c>
      <c r="L167" s="137">
        <v>0</v>
      </c>
    </row>
    <row r="168" spans="1:15" ht="38.25" hidden="1" customHeight="1">
      <c r="A168" s="164">
        <v>2</v>
      </c>
      <c r="B168" s="115">
        <v>9</v>
      </c>
      <c r="C168" s="117"/>
      <c r="D168" s="115"/>
      <c r="E168" s="116"/>
      <c r="F168" s="118"/>
      <c r="G168" s="117" t="s">
        <v>117</v>
      </c>
      <c r="H168" s="177">
        <v>135</v>
      </c>
      <c r="I168" s="120">
        <f>I169+I173</f>
        <v>0</v>
      </c>
      <c r="J168" s="160">
        <f>J169+J173</f>
        <v>0</v>
      </c>
      <c r="K168" s="120">
        <f>K169+K173</f>
        <v>0</v>
      </c>
      <c r="L168" s="119">
        <f>L169+L173</f>
        <v>0</v>
      </c>
    </row>
    <row r="169" spans="1:15" ht="38.25" hidden="1" customHeight="1">
      <c r="A169" s="134">
        <v>2</v>
      </c>
      <c r="B169" s="130">
        <v>9</v>
      </c>
      <c r="C169" s="132">
        <v>1</v>
      </c>
      <c r="D169" s="130"/>
      <c r="E169" s="131"/>
      <c r="F169" s="133"/>
      <c r="G169" s="132" t="s">
        <v>118</v>
      </c>
      <c r="H169" s="177">
        <v>136</v>
      </c>
      <c r="I169" s="120">
        <f t="shared" ref="I169:L171" si="17">I170</f>
        <v>0</v>
      </c>
      <c r="J169" s="160">
        <f t="shared" si="17"/>
        <v>0</v>
      </c>
      <c r="K169" s="120">
        <f t="shared" si="17"/>
        <v>0</v>
      </c>
      <c r="L169" s="119">
        <f t="shared" si="17"/>
        <v>0</v>
      </c>
      <c r="M169" s="145"/>
      <c r="N169" s="145"/>
      <c r="O169" s="145"/>
    </row>
    <row r="170" spans="1:15" ht="38.25" hidden="1" customHeight="1">
      <c r="A170" s="150">
        <v>2</v>
      </c>
      <c r="B170" s="125">
        <v>9</v>
      </c>
      <c r="C170" s="124">
        <v>1</v>
      </c>
      <c r="D170" s="125">
        <v>1</v>
      </c>
      <c r="E170" s="123"/>
      <c r="F170" s="126"/>
      <c r="G170" s="132" t="s">
        <v>118</v>
      </c>
      <c r="H170" s="177">
        <v>137</v>
      </c>
      <c r="I170" s="141">
        <f t="shared" si="17"/>
        <v>0</v>
      </c>
      <c r="J170" s="162">
        <f t="shared" si="17"/>
        <v>0</v>
      </c>
      <c r="K170" s="141">
        <f t="shared" si="17"/>
        <v>0</v>
      </c>
      <c r="L170" s="140">
        <f t="shared" si="17"/>
        <v>0</v>
      </c>
    </row>
    <row r="171" spans="1:15" ht="38.25" hidden="1" customHeight="1">
      <c r="A171" s="134">
        <v>2</v>
      </c>
      <c r="B171" s="130">
        <v>9</v>
      </c>
      <c r="C171" s="134">
        <v>1</v>
      </c>
      <c r="D171" s="130">
        <v>1</v>
      </c>
      <c r="E171" s="131">
        <v>1</v>
      </c>
      <c r="F171" s="133"/>
      <c r="G171" s="132" t="s">
        <v>118</v>
      </c>
      <c r="H171" s="177">
        <v>138</v>
      </c>
      <c r="I171" s="120">
        <f t="shared" si="17"/>
        <v>0</v>
      </c>
      <c r="J171" s="160">
        <f t="shared" si="17"/>
        <v>0</v>
      </c>
      <c r="K171" s="120">
        <f t="shared" si="17"/>
        <v>0</v>
      </c>
      <c r="L171" s="119">
        <f t="shared" si="17"/>
        <v>0</v>
      </c>
    </row>
    <row r="172" spans="1:15" ht="38.25" hidden="1" customHeight="1">
      <c r="A172" s="150">
        <v>2</v>
      </c>
      <c r="B172" s="125">
        <v>9</v>
      </c>
      <c r="C172" s="125">
        <v>1</v>
      </c>
      <c r="D172" s="125">
        <v>1</v>
      </c>
      <c r="E172" s="123">
        <v>1</v>
      </c>
      <c r="F172" s="126">
        <v>1</v>
      </c>
      <c r="G172" s="132" t="s">
        <v>118</v>
      </c>
      <c r="H172" s="177">
        <v>139</v>
      </c>
      <c r="I172" s="179">
        <v>0</v>
      </c>
      <c r="J172" s="179">
        <v>0</v>
      </c>
      <c r="K172" s="179">
        <v>0</v>
      </c>
      <c r="L172" s="179">
        <v>0</v>
      </c>
    </row>
    <row r="173" spans="1:15" ht="38.25" hidden="1" customHeight="1">
      <c r="A173" s="134">
        <v>2</v>
      </c>
      <c r="B173" s="130">
        <v>9</v>
      </c>
      <c r="C173" s="130">
        <v>2</v>
      </c>
      <c r="D173" s="130"/>
      <c r="E173" s="131"/>
      <c r="F173" s="133"/>
      <c r="G173" s="132" t="s">
        <v>119</v>
      </c>
      <c r="H173" s="177">
        <v>140</v>
      </c>
      <c r="I173" s="120">
        <f>SUM(I174+I179)</f>
        <v>0</v>
      </c>
      <c r="J173" s="120">
        <f>SUM(J174+J179)</f>
        <v>0</v>
      </c>
      <c r="K173" s="120">
        <f>SUM(K174+K179)</f>
        <v>0</v>
      </c>
      <c r="L173" s="120">
        <f>SUM(L174+L179)</f>
        <v>0</v>
      </c>
    </row>
    <row r="174" spans="1:15" ht="51" hidden="1" customHeight="1">
      <c r="A174" s="134">
        <v>2</v>
      </c>
      <c r="B174" s="130">
        <v>9</v>
      </c>
      <c r="C174" s="130">
        <v>2</v>
      </c>
      <c r="D174" s="125">
        <v>1</v>
      </c>
      <c r="E174" s="123"/>
      <c r="F174" s="126"/>
      <c r="G174" s="124" t="s">
        <v>120</v>
      </c>
      <c r="H174" s="177">
        <v>141</v>
      </c>
      <c r="I174" s="141">
        <f>I175</f>
        <v>0</v>
      </c>
      <c r="J174" s="162">
        <f>J175</f>
        <v>0</v>
      </c>
      <c r="K174" s="141">
        <f>K175</f>
        <v>0</v>
      </c>
      <c r="L174" s="140">
        <f>L175</f>
        <v>0</v>
      </c>
    </row>
    <row r="175" spans="1:15" ht="51" hidden="1" customHeight="1">
      <c r="A175" s="150">
        <v>2</v>
      </c>
      <c r="B175" s="125">
        <v>9</v>
      </c>
      <c r="C175" s="125">
        <v>2</v>
      </c>
      <c r="D175" s="130">
        <v>1</v>
      </c>
      <c r="E175" s="131">
        <v>1</v>
      </c>
      <c r="F175" s="133"/>
      <c r="G175" s="124" t="s">
        <v>120</v>
      </c>
      <c r="H175" s="177">
        <v>142</v>
      </c>
      <c r="I175" s="120">
        <f>SUM(I176:I178)</f>
        <v>0</v>
      </c>
      <c r="J175" s="160">
        <f>SUM(J176:J178)</f>
        <v>0</v>
      </c>
      <c r="K175" s="120">
        <f>SUM(K176:K178)</f>
        <v>0</v>
      </c>
      <c r="L175" s="119">
        <f>SUM(L176:L178)</f>
        <v>0</v>
      </c>
    </row>
    <row r="176" spans="1:15" ht="51" hidden="1" customHeight="1">
      <c r="A176" s="142">
        <v>2</v>
      </c>
      <c r="B176" s="151">
        <v>9</v>
      </c>
      <c r="C176" s="151">
        <v>2</v>
      </c>
      <c r="D176" s="151">
        <v>1</v>
      </c>
      <c r="E176" s="152">
        <v>1</v>
      </c>
      <c r="F176" s="153">
        <v>1</v>
      </c>
      <c r="G176" s="124" t="s">
        <v>121</v>
      </c>
      <c r="H176" s="177">
        <v>143</v>
      </c>
      <c r="I176" s="182">
        <v>0</v>
      </c>
      <c r="J176" s="135">
        <v>0</v>
      </c>
      <c r="K176" s="135">
        <v>0</v>
      </c>
      <c r="L176" s="135">
        <v>0</v>
      </c>
    </row>
    <row r="177" spans="1:12" ht="63.75" hidden="1" customHeight="1">
      <c r="A177" s="134">
        <v>2</v>
      </c>
      <c r="B177" s="130">
        <v>9</v>
      </c>
      <c r="C177" s="130">
        <v>2</v>
      </c>
      <c r="D177" s="130">
        <v>1</v>
      </c>
      <c r="E177" s="131">
        <v>1</v>
      </c>
      <c r="F177" s="133">
        <v>2</v>
      </c>
      <c r="G177" s="124" t="s">
        <v>122</v>
      </c>
      <c r="H177" s="177">
        <v>144</v>
      </c>
      <c r="I177" s="136">
        <v>0</v>
      </c>
      <c r="J177" s="185">
        <v>0</v>
      </c>
      <c r="K177" s="185">
        <v>0</v>
      </c>
      <c r="L177" s="185">
        <v>0</v>
      </c>
    </row>
    <row r="178" spans="1:12" ht="51" hidden="1" customHeight="1">
      <c r="A178" s="134">
        <v>2</v>
      </c>
      <c r="B178" s="130">
        <v>9</v>
      </c>
      <c r="C178" s="130">
        <v>2</v>
      </c>
      <c r="D178" s="130">
        <v>1</v>
      </c>
      <c r="E178" s="131">
        <v>1</v>
      </c>
      <c r="F178" s="133">
        <v>3</v>
      </c>
      <c r="G178" s="124" t="s">
        <v>123</v>
      </c>
      <c r="H178" s="177">
        <v>145</v>
      </c>
      <c r="I178" s="136">
        <v>0</v>
      </c>
      <c r="J178" s="136">
        <v>0</v>
      </c>
      <c r="K178" s="136">
        <v>0</v>
      </c>
      <c r="L178" s="136">
        <v>0</v>
      </c>
    </row>
    <row r="179" spans="1:12" ht="38.25" hidden="1" customHeight="1">
      <c r="A179" s="186">
        <v>2</v>
      </c>
      <c r="B179" s="186">
        <v>9</v>
      </c>
      <c r="C179" s="186">
        <v>2</v>
      </c>
      <c r="D179" s="186">
        <v>2</v>
      </c>
      <c r="E179" s="186"/>
      <c r="F179" s="186"/>
      <c r="G179" s="132" t="s">
        <v>124</v>
      </c>
      <c r="H179" s="177">
        <v>146</v>
      </c>
      <c r="I179" s="120">
        <f>I180</f>
        <v>0</v>
      </c>
      <c r="J179" s="160">
        <f>J180</f>
        <v>0</v>
      </c>
      <c r="K179" s="120">
        <f>K180</f>
        <v>0</v>
      </c>
      <c r="L179" s="119">
        <f>L180</f>
        <v>0</v>
      </c>
    </row>
    <row r="180" spans="1:12" ht="38.25" hidden="1" customHeight="1">
      <c r="A180" s="134">
        <v>2</v>
      </c>
      <c r="B180" s="130">
        <v>9</v>
      </c>
      <c r="C180" s="130">
        <v>2</v>
      </c>
      <c r="D180" s="130">
        <v>2</v>
      </c>
      <c r="E180" s="131">
        <v>1</v>
      </c>
      <c r="F180" s="133"/>
      <c r="G180" s="124" t="s">
        <v>125</v>
      </c>
      <c r="H180" s="177">
        <v>147</v>
      </c>
      <c r="I180" s="141">
        <f>SUM(I181:I183)</f>
        <v>0</v>
      </c>
      <c r="J180" s="141">
        <f>SUM(J181:J183)</f>
        <v>0</v>
      </c>
      <c r="K180" s="141">
        <f>SUM(K181:K183)</f>
        <v>0</v>
      </c>
      <c r="L180" s="141">
        <f>SUM(L181:L183)</f>
        <v>0</v>
      </c>
    </row>
    <row r="181" spans="1:12" ht="51" hidden="1" customHeight="1">
      <c r="A181" s="134">
        <v>2</v>
      </c>
      <c r="B181" s="130">
        <v>9</v>
      </c>
      <c r="C181" s="130">
        <v>2</v>
      </c>
      <c r="D181" s="130">
        <v>2</v>
      </c>
      <c r="E181" s="130">
        <v>1</v>
      </c>
      <c r="F181" s="133">
        <v>1</v>
      </c>
      <c r="G181" s="187" t="s">
        <v>126</v>
      </c>
      <c r="H181" s="177">
        <v>148</v>
      </c>
      <c r="I181" s="136">
        <v>0</v>
      </c>
      <c r="J181" s="135">
        <v>0</v>
      </c>
      <c r="K181" s="135">
        <v>0</v>
      </c>
      <c r="L181" s="135">
        <v>0</v>
      </c>
    </row>
    <row r="182" spans="1:12" ht="51" hidden="1" customHeight="1">
      <c r="A182" s="143">
        <v>2</v>
      </c>
      <c r="B182" s="145">
        <v>9</v>
      </c>
      <c r="C182" s="143">
        <v>2</v>
      </c>
      <c r="D182" s="144">
        <v>2</v>
      </c>
      <c r="E182" s="144">
        <v>1</v>
      </c>
      <c r="F182" s="146">
        <v>2</v>
      </c>
      <c r="G182" s="145" t="s">
        <v>127</v>
      </c>
      <c r="H182" s="177">
        <v>149</v>
      </c>
      <c r="I182" s="135">
        <v>0</v>
      </c>
      <c r="J182" s="137">
        <v>0</v>
      </c>
      <c r="K182" s="137">
        <v>0</v>
      </c>
      <c r="L182" s="137">
        <v>0</v>
      </c>
    </row>
    <row r="183" spans="1:12" ht="51" hidden="1" customHeight="1">
      <c r="A183" s="130">
        <v>2</v>
      </c>
      <c r="B183" s="154">
        <v>9</v>
      </c>
      <c r="C183" s="151">
        <v>2</v>
      </c>
      <c r="D183" s="152">
        <v>2</v>
      </c>
      <c r="E183" s="152">
        <v>1</v>
      </c>
      <c r="F183" s="153">
        <v>3</v>
      </c>
      <c r="G183" s="154" t="s">
        <v>128</v>
      </c>
      <c r="H183" s="177">
        <v>150</v>
      </c>
      <c r="I183" s="185">
        <v>0</v>
      </c>
      <c r="J183" s="185">
        <v>0</v>
      </c>
      <c r="K183" s="185">
        <v>0</v>
      </c>
      <c r="L183" s="185">
        <v>0</v>
      </c>
    </row>
    <row r="184" spans="1:12" ht="76.5" hidden="1" customHeight="1">
      <c r="A184" s="115">
        <v>3</v>
      </c>
      <c r="B184" s="117"/>
      <c r="C184" s="115"/>
      <c r="D184" s="116"/>
      <c r="E184" s="116"/>
      <c r="F184" s="118"/>
      <c r="G184" s="170" t="s">
        <v>129</v>
      </c>
      <c r="H184" s="177">
        <v>151</v>
      </c>
      <c r="I184" s="119">
        <f>SUM(I185+I238+I303)</f>
        <v>0</v>
      </c>
      <c r="J184" s="160">
        <f>SUM(J185+J238+J303)</f>
        <v>0</v>
      </c>
      <c r="K184" s="120">
        <f>SUM(K185+K238+K303)</f>
        <v>0</v>
      </c>
      <c r="L184" s="119">
        <f>SUM(L185+L238+L303)</f>
        <v>0</v>
      </c>
    </row>
    <row r="185" spans="1:12" ht="25.5" hidden="1" customHeight="1">
      <c r="A185" s="164">
        <v>3</v>
      </c>
      <c r="B185" s="115">
        <v>1</v>
      </c>
      <c r="C185" s="139"/>
      <c r="D185" s="122"/>
      <c r="E185" s="122"/>
      <c r="F185" s="181"/>
      <c r="G185" s="159" t="s">
        <v>130</v>
      </c>
      <c r="H185" s="177">
        <v>152</v>
      </c>
      <c r="I185" s="119">
        <f>SUM(I186+I209+I216+I228+I232)</f>
        <v>0</v>
      </c>
      <c r="J185" s="140">
        <f>SUM(J186+J209+J216+J228+J232)</f>
        <v>0</v>
      </c>
      <c r="K185" s="140">
        <f>SUM(K186+K209+K216+K228+K232)</f>
        <v>0</v>
      </c>
      <c r="L185" s="140">
        <f>SUM(L186+L209+L216+L228+L232)</f>
        <v>0</v>
      </c>
    </row>
    <row r="186" spans="1:12" ht="25.5" hidden="1" customHeight="1">
      <c r="A186" s="125">
        <v>3</v>
      </c>
      <c r="B186" s="124">
        <v>1</v>
      </c>
      <c r="C186" s="125">
        <v>1</v>
      </c>
      <c r="D186" s="123"/>
      <c r="E186" s="123"/>
      <c r="F186" s="188"/>
      <c r="G186" s="134" t="s">
        <v>131</v>
      </c>
      <c r="H186" s="177">
        <v>153</v>
      </c>
      <c r="I186" s="140">
        <f>SUM(I187+I190+I195+I201+I206)</f>
        <v>0</v>
      </c>
      <c r="J186" s="160">
        <f>SUM(J187+J190+J195+J201+J206)</f>
        <v>0</v>
      </c>
      <c r="K186" s="120">
        <f>SUM(K187+K190+K195+K201+K206)</f>
        <v>0</v>
      </c>
      <c r="L186" s="119">
        <f>SUM(L187+L190+L195+L201+L206)</f>
        <v>0</v>
      </c>
    </row>
    <row r="187" spans="1:12" hidden="1">
      <c r="A187" s="130">
        <v>3</v>
      </c>
      <c r="B187" s="132">
        <v>1</v>
      </c>
      <c r="C187" s="130">
        <v>1</v>
      </c>
      <c r="D187" s="131">
        <v>1</v>
      </c>
      <c r="E187" s="131"/>
      <c r="F187" s="189"/>
      <c r="G187" s="134" t="s">
        <v>132</v>
      </c>
      <c r="H187" s="177">
        <v>154</v>
      </c>
      <c r="I187" s="119">
        <f t="shared" ref="I187:L188" si="18">I188</f>
        <v>0</v>
      </c>
      <c r="J187" s="162">
        <f t="shared" si="18"/>
        <v>0</v>
      </c>
      <c r="K187" s="141">
        <f t="shared" si="18"/>
        <v>0</v>
      </c>
      <c r="L187" s="140">
        <f t="shared" si="18"/>
        <v>0</v>
      </c>
    </row>
    <row r="188" spans="1:12" hidden="1">
      <c r="A188" s="130">
        <v>3</v>
      </c>
      <c r="B188" s="132">
        <v>1</v>
      </c>
      <c r="C188" s="130">
        <v>1</v>
      </c>
      <c r="D188" s="131">
        <v>1</v>
      </c>
      <c r="E188" s="131">
        <v>1</v>
      </c>
      <c r="F188" s="165"/>
      <c r="G188" s="134" t="s">
        <v>132</v>
      </c>
      <c r="H188" s="177">
        <v>155</v>
      </c>
      <c r="I188" s="140">
        <f t="shared" si="18"/>
        <v>0</v>
      </c>
      <c r="J188" s="119">
        <f t="shared" si="18"/>
        <v>0</v>
      </c>
      <c r="K188" s="119">
        <f t="shared" si="18"/>
        <v>0</v>
      </c>
      <c r="L188" s="119">
        <f t="shared" si="18"/>
        <v>0</v>
      </c>
    </row>
    <row r="189" spans="1:12" hidden="1">
      <c r="A189" s="130">
        <v>3</v>
      </c>
      <c r="B189" s="132">
        <v>1</v>
      </c>
      <c r="C189" s="130">
        <v>1</v>
      </c>
      <c r="D189" s="131">
        <v>1</v>
      </c>
      <c r="E189" s="131">
        <v>1</v>
      </c>
      <c r="F189" s="165">
        <v>1</v>
      </c>
      <c r="G189" s="134" t="s">
        <v>132</v>
      </c>
      <c r="H189" s="177">
        <v>156</v>
      </c>
      <c r="I189" s="137">
        <v>0</v>
      </c>
      <c r="J189" s="137">
        <v>0</v>
      </c>
      <c r="K189" s="137">
        <v>0</v>
      </c>
      <c r="L189" s="137">
        <v>0</v>
      </c>
    </row>
    <row r="190" spans="1:12" hidden="1">
      <c r="A190" s="125">
        <v>3</v>
      </c>
      <c r="B190" s="123">
        <v>1</v>
      </c>
      <c r="C190" s="123">
        <v>1</v>
      </c>
      <c r="D190" s="123">
        <v>2</v>
      </c>
      <c r="E190" s="123"/>
      <c r="F190" s="126"/>
      <c r="G190" s="124" t="s">
        <v>133</v>
      </c>
      <c r="H190" s="177">
        <v>157</v>
      </c>
      <c r="I190" s="140">
        <f>I191</f>
        <v>0</v>
      </c>
      <c r="J190" s="162">
        <f>J191</f>
        <v>0</v>
      </c>
      <c r="K190" s="141">
        <f>K191</f>
        <v>0</v>
      </c>
      <c r="L190" s="140">
        <f>L191</f>
        <v>0</v>
      </c>
    </row>
    <row r="191" spans="1:12" hidden="1">
      <c r="A191" s="130">
        <v>3</v>
      </c>
      <c r="B191" s="131">
        <v>1</v>
      </c>
      <c r="C191" s="131">
        <v>1</v>
      </c>
      <c r="D191" s="131">
        <v>2</v>
      </c>
      <c r="E191" s="131">
        <v>1</v>
      </c>
      <c r="F191" s="133"/>
      <c r="G191" s="124" t="s">
        <v>133</v>
      </c>
      <c r="H191" s="177">
        <v>158</v>
      </c>
      <c r="I191" s="119">
        <f>SUM(I192:I194)</f>
        <v>0</v>
      </c>
      <c r="J191" s="160">
        <f>SUM(J192:J194)</f>
        <v>0</v>
      </c>
      <c r="K191" s="120">
        <f>SUM(K192:K194)</f>
        <v>0</v>
      </c>
      <c r="L191" s="119">
        <f>SUM(L192:L194)</f>
        <v>0</v>
      </c>
    </row>
    <row r="192" spans="1:12" hidden="1">
      <c r="A192" s="125">
        <v>3</v>
      </c>
      <c r="B192" s="123">
        <v>1</v>
      </c>
      <c r="C192" s="123">
        <v>1</v>
      </c>
      <c r="D192" s="123">
        <v>2</v>
      </c>
      <c r="E192" s="123">
        <v>1</v>
      </c>
      <c r="F192" s="126">
        <v>1</v>
      </c>
      <c r="G192" s="124" t="s">
        <v>134</v>
      </c>
      <c r="H192" s="177">
        <v>159</v>
      </c>
      <c r="I192" s="135">
        <v>0</v>
      </c>
      <c r="J192" s="135">
        <v>0</v>
      </c>
      <c r="K192" s="135">
        <v>0</v>
      </c>
      <c r="L192" s="185">
        <v>0</v>
      </c>
    </row>
    <row r="193" spans="1:12" hidden="1">
      <c r="A193" s="130">
        <v>3</v>
      </c>
      <c r="B193" s="131">
        <v>1</v>
      </c>
      <c r="C193" s="131">
        <v>1</v>
      </c>
      <c r="D193" s="131">
        <v>2</v>
      </c>
      <c r="E193" s="131">
        <v>1</v>
      </c>
      <c r="F193" s="133">
        <v>2</v>
      </c>
      <c r="G193" s="132" t="s">
        <v>135</v>
      </c>
      <c r="H193" s="177">
        <v>160</v>
      </c>
      <c r="I193" s="137">
        <v>0</v>
      </c>
      <c r="J193" s="137">
        <v>0</v>
      </c>
      <c r="K193" s="137">
        <v>0</v>
      </c>
      <c r="L193" s="137">
        <v>0</v>
      </c>
    </row>
    <row r="194" spans="1:12" ht="25.5" hidden="1" customHeight="1">
      <c r="A194" s="125">
        <v>3</v>
      </c>
      <c r="B194" s="123">
        <v>1</v>
      </c>
      <c r="C194" s="123">
        <v>1</v>
      </c>
      <c r="D194" s="123">
        <v>2</v>
      </c>
      <c r="E194" s="123">
        <v>1</v>
      </c>
      <c r="F194" s="126">
        <v>3</v>
      </c>
      <c r="G194" s="124" t="s">
        <v>136</v>
      </c>
      <c r="H194" s="177">
        <v>161</v>
      </c>
      <c r="I194" s="135">
        <v>0</v>
      </c>
      <c r="J194" s="135">
        <v>0</v>
      </c>
      <c r="K194" s="135">
        <v>0</v>
      </c>
      <c r="L194" s="185">
        <v>0</v>
      </c>
    </row>
    <row r="195" spans="1:12" hidden="1">
      <c r="A195" s="130">
        <v>3</v>
      </c>
      <c r="B195" s="131">
        <v>1</v>
      </c>
      <c r="C195" s="131">
        <v>1</v>
      </c>
      <c r="D195" s="131">
        <v>3</v>
      </c>
      <c r="E195" s="131"/>
      <c r="F195" s="133"/>
      <c r="G195" s="132" t="s">
        <v>137</v>
      </c>
      <c r="H195" s="177">
        <v>162</v>
      </c>
      <c r="I195" s="119">
        <f>I196</f>
        <v>0</v>
      </c>
      <c r="J195" s="160">
        <f>J196</f>
        <v>0</v>
      </c>
      <c r="K195" s="120">
        <f>K196</f>
        <v>0</v>
      </c>
      <c r="L195" s="119">
        <f>L196</f>
        <v>0</v>
      </c>
    </row>
    <row r="196" spans="1:12" hidden="1">
      <c r="A196" s="130">
        <v>3</v>
      </c>
      <c r="B196" s="131">
        <v>1</v>
      </c>
      <c r="C196" s="131">
        <v>1</v>
      </c>
      <c r="D196" s="131">
        <v>3</v>
      </c>
      <c r="E196" s="131">
        <v>1</v>
      </c>
      <c r="F196" s="133"/>
      <c r="G196" s="132" t="s">
        <v>137</v>
      </c>
      <c r="H196" s="177">
        <v>163</v>
      </c>
      <c r="I196" s="119">
        <f>SUM(I197:I200)</f>
        <v>0</v>
      </c>
      <c r="J196" s="119">
        <f>SUM(J197:J200)</f>
        <v>0</v>
      </c>
      <c r="K196" s="119">
        <f>SUM(K197:K200)</f>
        <v>0</v>
      </c>
      <c r="L196" s="119">
        <f>SUM(L197:L200)</f>
        <v>0</v>
      </c>
    </row>
    <row r="197" spans="1:12" hidden="1">
      <c r="A197" s="130">
        <v>3</v>
      </c>
      <c r="B197" s="131">
        <v>1</v>
      </c>
      <c r="C197" s="131">
        <v>1</v>
      </c>
      <c r="D197" s="131">
        <v>3</v>
      </c>
      <c r="E197" s="131">
        <v>1</v>
      </c>
      <c r="F197" s="133">
        <v>1</v>
      </c>
      <c r="G197" s="132" t="s">
        <v>138</v>
      </c>
      <c r="H197" s="177">
        <v>164</v>
      </c>
      <c r="I197" s="137">
        <v>0</v>
      </c>
      <c r="J197" s="137">
        <v>0</v>
      </c>
      <c r="K197" s="137">
        <v>0</v>
      </c>
      <c r="L197" s="185">
        <v>0</v>
      </c>
    </row>
    <row r="198" spans="1:12" hidden="1">
      <c r="A198" s="130">
        <v>3</v>
      </c>
      <c r="B198" s="131">
        <v>1</v>
      </c>
      <c r="C198" s="131">
        <v>1</v>
      </c>
      <c r="D198" s="131">
        <v>3</v>
      </c>
      <c r="E198" s="131">
        <v>1</v>
      </c>
      <c r="F198" s="133">
        <v>2</v>
      </c>
      <c r="G198" s="132" t="s">
        <v>139</v>
      </c>
      <c r="H198" s="177">
        <v>165</v>
      </c>
      <c r="I198" s="135">
        <v>0</v>
      </c>
      <c r="J198" s="137">
        <v>0</v>
      </c>
      <c r="K198" s="137">
        <v>0</v>
      </c>
      <c r="L198" s="137">
        <v>0</v>
      </c>
    </row>
    <row r="199" spans="1:12" hidden="1">
      <c r="A199" s="130">
        <v>3</v>
      </c>
      <c r="B199" s="131">
        <v>1</v>
      </c>
      <c r="C199" s="131">
        <v>1</v>
      </c>
      <c r="D199" s="131">
        <v>3</v>
      </c>
      <c r="E199" s="131">
        <v>1</v>
      </c>
      <c r="F199" s="133">
        <v>3</v>
      </c>
      <c r="G199" s="134" t="s">
        <v>140</v>
      </c>
      <c r="H199" s="177">
        <v>166</v>
      </c>
      <c r="I199" s="135">
        <v>0</v>
      </c>
      <c r="J199" s="155">
        <v>0</v>
      </c>
      <c r="K199" s="155">
        <v>0</v>
      </c>
      <c r="L199" s="155">
        <v>0</v>
      </c>
    </row>
    <row r="200" spans="1:12" ht="26.25" hidden="1" customHeight="1">
      <c r="A200" s="143">
        <v>3</v>
      </c>
      <c r="B200" s="144">
        <v>1</v>
      </c>
      <c r="C200" s="144">
        <v>1</v>
      </c>
      <c r="D200" s="144">
        <v>3</v>
      </c>
      <c r="E200" s="144">
        <v>1</v>
      </c>
      <c r="F200" s="146">
        <v>4</v>
      </c>
      <c r="G200" s="91" t="s">
        <v>141</v>
      </c>
      <c r="H200" s="177">
        <v>167</v>
      </c>
      <c r="I200" s="190">
        <v>0</v>
      </c>
      <c r="J200" s="191">
        <v>0</v>
      </c>
      <c r="K200" s="137">
        <v>0</v>
      </c>
      <c r="L200" s="137">
        <v>0</v>
      </c>
    </row>
    <row r="201" spans="1:12" hidden="1">
      <c r="A201" s="143">
        <v>3</v>
      </c>
      <c r="B201" s="144">
        <v>1</v>
      </c>
      <c r="C201" s="144">
        <v>1</v>
      </c>
      <c r="D201" s="144">
        <v>4</v>
      </c>
      <c r="E201" s="144"/>
      <c r="F201" s="146"/>
      <c r="G201" s="145" t="s">
        <v>142</v>
      </c>
      <c r="H201" s="177">
        <v>168</v>
      </c>
      <c r="I201" s="119">
        <f>I202</f>
        <v>0</v>
      </c>
      <c r="J201" s="163">
        <f>J202</f>
        <v>0</v>
      </c>
      <c r="K201" s="128">
        <f>K202</f>
        <v>0</v>
      </c>
      <c r="L201" s="129">
        <f>L202</f>
        <v>0</v>
      </c>
    </row>
    <row r="202" spans="1:12" hidden="1">
      <c r="A202" s="130">
        <v>3</v>
      </c>
      <c r="B202" s="131">
        <v>1</v>
      </c>
      <c r="C202" s="131">
        <v>1</v>
      </c>
      <c r="D202" s="131">
        <v>4</v>
      </c>
      <c r="E202" s="131">
        <v>1</v>
      </c>
      <c r="F202" s="133"/>
      <c r="G202" s="145" t="s">
        <v>142</v>
      </c>
      <c r="H202" s="177">
        <v>169</v>
      </c>
      <c r="I202" s="140">
        <f>SUM(I203:I205)</f>
        <v>0</v>
      </c>
      <c r="J202" s="160">
        <f>SUM(J203:J205)</f>
        <v>0</v>
      </c>
      <c r="K202" s="120">
        <f>SUM(K203:K205)</f>
        <v>0</v>
      </c>
      <c r="L202" s="119">
        <f>SUM(L203:L205)</f>
        <v>0</v>
      </c>
    </row>
    <row r="203" spans="1:12" hidden="1">
      <c r="A203" s="130">
        <v>3</v>
      </c>
      <c r="B203" s="131">
        <v>1</v>
      </c>
      <c r="C203" s="131">
        <v>1</v>
      </c>
      <c r="D203" s="131">
        <v>4</v>
      </c>
      <c r="E203" s="131">
        <v>1</v>
      </c>
      <c r="F203" s="133">
        <v>1</v>
      </c>
      <c r="G203" s="132" t="s">
        <v>143</v>
      </c>
      <c r="H203" s="177">
        <v>170</v>
      </c>
      <c r="I203" s="137">
        <v>0</v>
      </c>
      <c r="J203" s="137">
        <v>0</v>
      </c>
      <c r="K203" s="137">
        <v>0</v>
      </c>
      <c r="L203" s="185">
        <v>0</v>
      </c>
    </row>
    <row r="204" spans="1:12" ht="25.5" hidden="1" customHeight="1">
      <c r="A204" s="125">
        <v>3</v>
      </c>
      <c r="B204" s="123">
        <v>1</v>
      </c>
      <c r="C204" s="123">
        <v>1</v>
      </c>
      <c r="D204" s="123">
        <v>4</v>
      </c>
      <c r="E204" s="123">
        <v>1</v>
      </c>
      <c r="F204" s="126">
        <v>2</v>
      </c>
      <c r="G204" s="124" t="s">
        <v>421</v>
      </c>
      <c r="H204" s="177">
        <v>171</v>
      </c>
      <c r="I204" s="135">
        <v>0</v>
      </c>
      <c r="J204" s="135">
        <v>0</v>
      </c>
      <c r="K204" s="136">
        <v>0</v>
      </c>
      <c r="L204" s="137">
        <v>0</v>
      </c>
    </row>
    <row r="205" spans="1:12" hidden="1">
      <c r="A205" s="130">
        <v>3</v>
      </c>
      <c r="B205" s="131">
        <v>1</v>
      </c>
      <c r="C205" s="131">
        <v>1</v>
      </c>
      <c r="D205" s="131">
        <v>4</v>
      </c>
      <c r="E205" s="131">
        <v>1</v>
      </c>
      <c r="F205" s="133">
        <v>3</v>
      </c>
      <c r="G205" s="132" t="s">
        <v>144</v>
      </c>
      <c r="H205" s="177">
        <v>172</v>
      </c>
      <c r="I205" s="135">
        <v>0</v>
      </c>
      <c r="J205" s="135">
        <v>0</v>
      </c>
      <c r="K205" s="135">
        <v>0</v>
      </c>
      <c r="L205" s="137">
        <v>0</v>
      </c>
    </row>
    <row r="206" spans="1:12" ht="25.5" hidden="1" customHeight="1">
      <c r="A206" s="130">
        <v>3</v>
      </c>
      <c r="B206" s="131">
        <v>1</v>
      </c>
      <c r="C206" s="131">
        <v>1</v>
      </c>
      <c r="D206" s="131">
        <v>5</v>
      </c>
      <c r="E206" s="131"/>
      <c r="F206" s="133"/>
      <c r="G206" s="132" t="s">
        <v>145</v>
      </c>
      <c r="H206" s="177">
        <v>173</v>
      </c>
      <c r="I206" s="119">
        <f t="shared" ref="I206:L207" si="19">I207</f>
        <v>0</v>
      </c>
      <c r="J206" s="160">
        <f t="shared" si="19"/>
        <v>0</v>
      </c>
      <c r="K206" s="120">
        <f t="shared" si="19"/>
        <v>0</v>
      </c>
      <c r="L206" s="119">
        <f t="shared" si="19"/>
        <v>0</v>
      </c>
    </row>
    <row r="207" spans="1:12" ht="25.5" hidden="1" customHeight="1">
      <c r="A207" s="143">
        <v>3</v>
      </c>
      <c r="B207" s="144">
        <v>1</v>
      </c>
      <c r="C207" s="144">
        <v>1</v>
      </c>
      <c r="D207" s="144">
        <v>5</v>
      </c>
      <c r="E207" s="144">
        <v>1</v>
      </c>
      <c r="F207" s="146"/>
      <c r="G207" s="132" t="s">
        <v>145</v>
      </c>
      <c r="H207" s="177">
        <v>174</v>
      </c>
      <c r="I207" s="120">
        <f t="shared" si="19"/>
        <v>0</v>
      </c>
      <c r="J207" s="120">
        <f t="shared" si="19"/>
        <v>0</v>
      </c>
      <c r="K207" s="120">
        <f t="shared" si="19"/>
        <v>0</v>
      </c>
      <c r="L207" s="120">
        <f t="shared" si="19"/>
        <v>0</v>
      </c>
    </row>
    <row r="208" spans="1:12" ht="25.5" hidden="1" customHeight="1">
      <c r="A208" s="130">
        <v>3</v>
      </c>
      <c r="B208" s="131">
        <v>1</v>
      </c>
      <c r="C208" s="131">
        <v>1</v>
      </c>
      <c r="D208" s="131">
        <v>5</v>
      </c>
      <c r="E208" s="131">
        <v>1</v>
      </c>
      <c r="F208" s="133">
        <v>1</v>
      </c>
      <c r="G208" s="132" t="s">
        <v>145</v>
      </c>
      <c r="H208" s="177">
        <v>175</v>
      </c>
      <c r="I208" s="135">
        <v>0</v>
      </c>
      <c r="J208" s="137">
        <v>0</v>
      </c>
      <c r="K208" s="137">
        <v>0</v>
      </c>
      <c r="L208" s="137">
        <v>0</v>
      </c>
    </row>
    <row r="209" spans="1:15" ht="25.5" hidden="1" customHeight="1">
      <c r="A209" s="143">
        <v>3</v>
      </c>
      <c r="B209" s="144">
        <v>1</v>
      </c>
      <c r="C209" s="144">
        <v>2</v>
      </c>
      <c r="D209" s="144"/>
      <c r="E209" s="144"/>
      <c r="F209" s="146"/>
      <c r="G209" s="145" t="s">
        <v>146</v>
      </c>
      <c r="H209" s="177">
        <v>176</v>
      </c>
      <c r="I209" s="119">
        <f t="shared" ref="I209:L210" si="20">I210</f>
        <v>0</v>
      </c>
      <c r="J209" s="163">
        <f t="shared" si="20"/>
        <v>0</v>
      </c>
      <c r="K209" s="128">
        <f t="shared" si="20"/>
        <v>0</v>
      </c>
      <c r="L209" s="129">
        <f t="shared" si="20"/>
        <v>0</v>
      </c>
    </row>
    <row r="210" spans="1:15" ht="25.5" hidden="1" customHeight="1">
      <c r="A210" s="130">
        <v>3</v>
      </c>
      <c r="B210" s="131">
        <v>1</v>
      </c>
      <c r="C210" s="131">
        <v>2</v>
      </c>
      <c r="D210" s="131">
        <v>1</v>
      </c>
      <c r="E210" s="131"/>
      <c r="F210" s="133"/>
      <c r="G210" s="145" t="s">
        <v>146</v>
      </c>
      <c r="H210" s="177">
        <v>177</v>
      </c>
      <c r="I210" s="140">
        <f t="shared" si="20"/>
        <v>0</v>
      </c>
      <c r="J210" s="160">
        <f t="shared" si="20"/>
        <v>0</v>
      </c>
      <c r="K210" s="120">
        <f t="shared" si="20"/>
        <v>0</v>
      </c>
      <c r="L210" s="119">
        <f t="shared" si="20"/>
        <v>0</v>
      </c>
    </row>
    <row r="211" spans="1:15" ht="25.5" hidden="1" customHeight="1">
      <c r="A211" s="125">
        <v>3</v>
      </c>
      <c r="B211" s="123">
        <v>1</v>
      </c>
      <c r="C211" s="123">
        <v>2</v>
      </c>
      <c r="D211" s="123">
        <v>1</v>
      </c>
      <c r="E211" s="123">
        <v>1</v>
      </c>
      <c r="F211" s="126"/>
      <c r="G211" s="145" t="s">
        <v>146</v>
      </c>
      <c r="H211" s="177">
        <v>178</v>
      </c>
      <c r="I211" s="119">
        <f>SUM(I212:I215)</f>
        <v>0</v>
      </c>
      <c r="J211" s="162">
        <f>SUM(J212:J215)</f>
        <v>0</v>
      </c>
      <c r="K211" s="141">
        <f>SUM(K212:K215)</f>
        <v>0</v>
      </c>
      <c r="L211" s="140">
        <f>SUM(L212:L215)</f>
        <v>0</v>
      </c>
    </row>
    <row r="212" spans="1:15" ht="38.25" hidden="1" customHeight="1">
      <c r="A212" s="130">
        <v>3</v>
      </c>
      <c r="B212" s="131">
        <v>1</v>
      </c>
      <c r="C212" s="131">
        <v>2</v>
      </c>
      <c r="D212" s="131">
        <v>1</v>
      </c>
      <c r="E212" s="131">
        <v>1</v>
      </c>
      <c r="F212" s="133">
        <v>2</v>
      </c>
      <c r="G212" s="132" t="s">
        <v>422</v>
      </c>
      <c r="H212" s="177">
        <v>179</v>
      </c>
      <c r="I212" s="137">
        <v>0</v>
      </c>
      <c r="J212" s="137">
        <v>0</v>
      </c>
      <c r="K212" s="137">
        <v>0</v>
      </c>
      <c r="L212" s="137">
        <v>0</v>
      </c>
    </row>
    <row r="213" spans="1:15" hidden="1">
      <c r="A213" s="130">
        <v>3</v>
      </c>
      <c r="B213" s="131">
        <v>1</v>
      </c>
      <c r="C213" s="131">
        <v>2</v>
      </c>
      <c r="D213" s="130">
        <v>1</v>
      </c>
      <c r="E213" s="131">
        <v>1</v>
      </c>
      <c r="F213" s="133">
        <v>3</v>
      </c>
      <c r="G213" s="132" t="s">
        <v>147</v>
      </c>
      <c r="H213" s="177">
        <v>180</v>
      </c>
      <c r="I213" s="137">
        <v>0</v>
      </c>
      <c r="J213" s="137">
        <v>0</v>
      </c>
      <c r="K213" s="137">
        <v>0</v>
      </c>
      <c r="L213" s="137">
        <v>0</v>
      </c>
    </row>
    <row r="214" spans="1:15" ht="25.5" hidden="1" customHeight="1">
      <c r="A214" s="130">
        <v>3</v>
      </c>
      <c r="B214" s="131">
        <v>1</v>
      </c>
      <c r="C214" s="131">
        <v>2</v>
      </c>
      <c r="D214" s="130">
        <v>1</v>
      </c>
      <c r="E214" s="131">
        <v>1</v>
      </c>
      <c r="F214" s="133">
        <v>4</v>
      </c>
      <c r="G214" s="132" t="s">
        <v>148</v>
      </c>
      <c r="H214" s="177">
        <v>181</v>
      </c>
      <c r="I214" s="137">
        <v>0</v>
      </c>
      <c r="J214" s="137">
        <v>0</v>
      </c>
      <c r="K214" s="137">
        <v>0</v>
      </c>
      <c r="L214" s="137">
        <v>0</v>
      </c>
    </row>
    <row r="215" spans="1:15" hidden="1">
      <c r="A215" s="143">
        <v>3</v>
      </c>
      <c r="B215" s="152">
        <v>1</v>
      </c>
      <c r="C215" s="152">
        <v>2</v>
      </c>
      <c r="D215" s="151">
        <v>1</v>
      </c>
      <c r="E215" s="152">
        <v>1</v>
      </c>
      <c r="F215" s="153">
        <v>5</v>
      </c>
      <c r="G215" s="154" t="s">
        <v>149</v>
      </c>
      <c r="H215" s="177">
        <v>182</v>
      </c>
      <c r="I215" s="137">
        <v>0</v>
      </c>
      <c r="J215" s="137">
        <v>0</v>
      </c>
      <c r="K215" s="137">
        <v>0</v>
      </c>
      <c r="L215" s="185">
        <v>0</v>
      </c>
    </row>
    <row r="216" spans="1:15" hidden="1">
      <c r="A216" s="130">
        <v>3</v>
      </c>
      <c r="B216" s="131">
        <v>1</v>
      </c>
      <c r="C216" s="131">
        <v>3</v>
      </c>
      <c r="D216" s="130"/>
      <c r="E216" s="131"/>
      <c r="F216" s="133"/>
      <c r="G216" s="132" t="s">
        <v>150</v>
      </c>
      <c r="H216" s="177">
        <v>183</v>
      </c>
      <c r="I216" s="119">
        <f>SUM(I217+I220)</f>
        <v>0</v>
      </c>
      <c r="J216" s="160">
        <f>SUM(J217+J220)</f>
        <v>0</v>
      </c>
      <c r="K216" s="120">
        <f>SUM(K217+K220)</f>
        <v>0</v>
      </c>
      <c r="L216" s="119">
        <f>SUM(L217+L220)</f>
        <v>0</v>
      </c>
    </row>
    <row r="217" spans="1:15" ht="25.5" hidden="1" customHeight="1">
      <c r="A217" s="125">
        <v>3</v>
      </c>
      <c r="B217" s="123">
        <v>1</v>
      </c>
      <c r="C217" s="123">
        <v>3</v>
      </c>
      <c r="D217" s="125">
        <v>1</v>
      </c>
      <c r="E217" s="130"/>
      <c r="F217" s="126"/>
      <c r="G217" s="124" t="s">
        <v>151</v>
      </c>
      <c r="H217" s="177">
        <v>184</v>
      </c>
      <c r="I217" s="140">
        <f t="shared" ref="I217:L218" si="21">I218</f>
        <v>0</v>
      </c>
      <c r="J217" s="162">
        <f t="shared" si="21"/>
        <v>0</v>
      </c>
      <c r="K217" s="141">
        <f t="shared" si="21"/>
        <v>0</v>
      </c>
      <c r="L217" s="140">
        <f t="shared" si="21"/>
        <v>0</v>
      </c>
    </row>
    <row r="218" spans="1:15" ht="25.5" hidden="1" customHeight="1">
      <c r="A218" s="130">
        <v>3</v>
      </c>
      <c r="B218" s="131">
        <v>1</v>
      </c>
      <c r="C218" s="131">
        <v>3</v>
      </c>
      <c r="D218" s="130">
        <v>1</v>
      </c>
      <c r="E218" s="130">
        <v>1</v>
      </c>
      <c r="F218" s="133"/>
      <c r="G218" s="124" t="s">
        <v>151</v>
      </c>
      <c r="H218" s="177">
        <v>185</v>
      </c>
      <c r="I218" s="119">
        <f t="shared" si="21"/>
        <v>0</v>
      </c>
      <c r="J218" s="160">
        <f t="shared" si="21"/>
        <v>0</v>
      </c>
      <c r="K218" s="120">
        <f t="shared" si="21"/>
        <v>0</v>
      </c>
      <c r="L218" s="119">
        <f t="shared" si="21"/>
        <v>0</v>
      </c>
    </row>
    <row r="219" spans="1:15" ht="25.5" hidden="1" customHeight="1">
      <c r="A219" s="130">
        <v>3</v>
      </c>
      <c r="B219" s="132">
        <v>1</v>
      </c>
      <c r="C219" s="130">
        <v>3</v>
      </c>
      <c r="D219" s="131">
        <v>1</v>
      </c>
      <c r="E219" s="131">
        <v>1</v>
      </c>
      <c r="F219" s="133">
        <v>1</v>
      </c>
      <c r="G219" s="124" t="s">
        <v>151</v>
      </c>
      <c r="H219" s="177">
        <v>186</v>
      </c>
      <c r="I219" s="185">
        <v>0</v>
      </c>
      <c r="J219" s="185">
        <v>0</v>
      </c>
      <c r="K219" s="185">
        <v>0</v>
      </c>
      <c r="L219" s="185">
        <v>0</v>
      </c>
    </row>
    <row r="220" spans="1:15" hidden="1">
      <c r="A220" s="130">
        <v>3</v>
      </c>
      <c r="B220" s="132">
        <v>1</v>
      </c>
      <c r="C220" s="130">
        <v>3</v>
      </c>
      <c r="D220" s="131">
        <v>2</v>
      </c>
      <c r="E220" s="131"/>
      <c r="F220" s="133"/>
      <c r="G220" s="132" t="s">
        <v>152</v>
      </c>
      <c r="H220" s="177">
        <v>187</v>
      </c>
      <c r="I220" s="119">
        <f>I221</f>
        <v>0</v>
      </c>
      <c r="J220" s="160">
        <f>J221</f>
        <v>0</v>
      </c>
      <c r="K220" s="120">
        <f>K221</f>
        <v>0</v>
      </c>
      <c r="L220" s="119">
        <f>L221</f>
        <v>0</v>
      </c>
    </row>
    <row r="221" spans="1:15" hidden="1">
      <c r="A221" s="125">
        <v>3</v>
      </c>
      <c r="B221" s="124">
        <v>1</v>
      </c>
      <c r="C221" s="125">
        <v>3</v>
      </c>
      <c r="D221" s="123">
        <v>2</v>
      </c>
      <c r="E221" s="123">
        <v>1</v>
      </c>
      <c r="F221" s="126"/>
      <c r="G221" s="132" t="s">
        <v>152</v>
      </c>
      <c r="H221" s="177">
        <v>188</v>
      </c>
      <c r="I221" s="119">
        <f>SUM(I222:I227)</f>
        <v>0</v>
      </c>
      <c r="J221" s="119">
        <f>SUM(J222:J227)</f>
        <v>0</v>
      </c>
      <c r="K221" s="119">
        <f>SUM(K222:K227)</f>
        <v>0</v>
      </c>
      <c r="L221" s="119">
        <f>SUM(L222:L227)</f>
        <v>0</v>
      </c>
      <c r="M221" s="192"/>
      <c r="N221" s="192"/>
      <c r="O221" s="192"/>
    </row>
    <row r="222" spans="1:15" hidden="1">
      <c r="A222" s="130">
        <v>3</v>
      </c>
      <c r="B222" s="132">
        <v>1</v>
      </c>
      <c r="C222" s="130">
        <v>3</v>
      </c>
      <c r="D222" s="131">
        <v>2</v>
      </c>
      <c r="E222" s="131">
        <v>1</v>
      </c>
      <c r="F222" s="133">
        <v>1</v>
      </c>
      <c r="G222" s="132" t="s">
        <v>153</v>
      </c>
      <c r="H222" s="177">
        <v>189</v>
      </c>
      <c r="I222" s="137">
        <v>0</v>
      </c>
      <c r="J222" s="137">
        <v>0</v>
      </c>
      <c r="K222" s="137">
        <v>0</v>
      </c>
      <c r="L222" s="185">
        <v>0</v>
      </c>
    </row>
    <row r="223" spans="1:15" ht="25.5" hidden="1" customHeight="1">
      <c r="A223" s="130">
        <v>3</v>
      </c>
      <c r="B223" s="132">
        <v>1</v>
      </c>
      <c r="C223" s="130">
        <v>3</v>
      </c>
      <c r="D223" s="131">
        <v>2</v>
      </c>
      <c r="E223" s="131">
        <v>1</v>
      </c>
      <c r="F223" s="133">
        <v>2</v>
      </c>
      <c r="G223" s="132" t="s">
        <v>154</v>
      </c>
      <c r="H223" s="177">
        <v>190</v>
      </c>
      <c r="I223" s="137">
        <v>0</v>
      </c>
      <c r="J223" s="137">
        <v>0</v>
      </c>
      <c r="K223" s="137">
        <v>0</v>
      </c>
      <c r="L223" s="137">
        <v>0</v>
      </c>
    </row>
    <row r="224" spans="1:15" hidden="1">
      <c r="A224" s="130">
        <v>3</v>
      </c>
      <c r="B224" s="132">
        <v>1</v>
      </c>
      <c r="C224" s="130">
        <v>3</v>
      </c>
      <c r="D224" s="131">
        <v>2</v>
      </c>
      <c r="E224" s="131">
        <v>1</v>
      </c>
      <c r="F224" s="133">
        <v>3</v>
      </c>
      <c r="G224" s="132" t="s">
        <v>155</v>
      </c>
      <c r="H224" s="177">
        <v>191</v>
      </c>
      <c r="I224" s="137">
        <v>0</v>
      </c>
      <c r="J224" s="137">
        <v>0</v>
      </c>
      <c r="K224" s="137">
        <v>0</v>
      </c>
      <c r="L224" s="137">
        <v>0</v>
      </c>
    </row>
    <row r="225" spans="1:12" ht="25.5" hidden="1" customHeight="1">
      <c r="A225" s="130">
        <v>3</v>
      </c>
      <c r="B225" s="132">
        <v>1</v>
      </c>
      <c r="C225" s="130">
        <v>3</v>
      </c>
      <c r="D225" s="131">
        <v>2</v>
      </c>
      <c r="E225" s="131">
        <v>1</v>
      </c>
      <c r="F225" s="133">
        <v>4</v>
      </c>
      <c r="G225" s="132" t="s">
        <v>423</v>
      </c>
      <c r="H225" s="177">
        <v>192</v>
      </c>
      <c r="I225" s="137">
        <v>0</v>
      </c>
      <c r="J225" s="137">
        <v>0</v>
      </c>
      <c r="K225" s="137">
        <v>0</v>
      </c>
      <c r="L225" s="185">
        <v>0</v>
      </c>
    </row>
    <row r="226" spans="1:12" hidden="1">
      <c r="A226" s="130">
        <v>3</v>
      </c>
      <c r="B226" s="132">
        <v>1</v>
      </c>
      <c r="C226" s="130">
        <v>3</v>
      </c>
      <c r="D226" s="131">
        <v>2</v>
      </c>
      <c r="E226" s="131">
        <v>1</v>
      </c>
      <c r="F226" s="133">
        <v>5</v>
      </c>
      <c r="G226" s="124" t="s">
        <v>156</v>
      </c>
      <c r="H226" s="177">
        <v>193</v>
      </c>
      <c r="I226" s="137">
        <v>0</v>
      </c>
      <c r="J226" s="137">
        <v>0</v>
      </c>
      <c r="K226" s="137">
        <v>0</v>
      </c>
      <c r="L226" s="137">
        <v>0</v>
      </c>
    </row>
    <row r="227" spans="1:12" hidden="1">
      <c r="A227" s="130">
        <v>3</v>
      </c>
      <c r="B227" s="132">
        <v>1</v>
      </c>
      <c r="C227" s="130">
        <v>3</v>
      </c>
      <c r="D227" s="131">
        <v>2</v>
      </c>
      <c r="E227" s="131">
        <v>1</v>
      </c>
      <c r="F227" s="133">
        <v>6</v>
      </c>
      <c r="G227" s="124" t="s">
        <v>152</v>
      </c>
      <c r="H227" s="177">
        <v>194</v>
      </c>
      <c r="I227" s="137">
        <v>0</v>
      </c>
      <c r="J227" s="137">
        <v>0</v>
      </c>
      <c r="K227" s="137">
        <v>0</v>
      </c>
      <c r="L227" s="185">
        <v>0</v>
      </c>
    </row>
    <row r="228" spans="1:12" ht="25.5" hidden="1" customHeight="1">
      <c r="A228" s="125">
        <v>3</v>
      </c>
      <c r="B228" s="123">
        <v>1</v>
      </c>
      <c r="C228" s="123">
        <v>4</v>
      </c>
      <c r="D228" s="123"/>
      <c r="E228" s="123"/>
      <c r="F228" s="126"/>
      <c r="G228" s="124" t="s">
        <v>157</v>
      </c>
      <c r="H228" s="177">
        <v>195</v>
      </c>
      <c r="I228" s="140">
        <f t="shared" ref="I228:L230" si="22">I229</f>
        <v>0</v>
      </c>
      <c r="J228" s="162">
        <f t="shared" si="22"/>
        <v>0</v>
      </c>
      <c r="K228" s="141">
        <f t="shared" si="22"/>
        <v>0</v>
      </c>
      <c r="L228" s="141">
        <f t="shared" si="22"/>
        <v>0</v>
      </c>
    </row>
    <row r="229" spans="1:12" ht="25.5" hidden="1" customHeight="1">
      <c r="A229" s="143">
        <v>3</v>
      </c>
      <c r="B229" s="152">
        <v>1</v>
      </c>
      <c r="C229" s="152">
        <v>4</v>
      </c>
      <c r="D229" s="152">
        <v>1</v>
      </c>
      <c r="E229" s="152"/>
      <c r="F229" s="153"/>
      <c r="G229" s="124" t="s">
        <v>157</v>
      </c>
      <c r="H229" s="177">
        <v>196</v>
      </c>
      <c r="I229" s="147">
        <f t="shared" si="22"/>
        <v>0</v>
      </c>
      <c r="J229" s="175">
        <f t="shared" si="22"/>
        <v>0</v>
      </c>
      <c r="K229" s="148">
        <f t="shared" si="22"/>
        <v>0</v>
      </c>
      <c r="L229" s="148">
        <f t="shared" si="22"/>
        <v>0</v>
      </c>
    </row>
    <row r="230" spans="1:12" ht="25.5" hidden="1" customHeight="1">
      <c r="A230" s="130">
        <v>3</v>
      </c>
      <c r="B230" s="131">
        <v>1</v>
      </c>
      <c r="C230" s="131">
        <v>4</v>
      </c>
      <c r="D230" s="131">
        <v>1</v>
      </c>
      <c r="E230" s="131">
        <v>1</v>
      </c>
      <c r="F230" s="133"/>
      <c r="G230" s="124" t="s">
        <v>158</v>
      </c>
      <c r="H230" s="177">
        <v>197</v>
      </c>
      <c r="I230" s="119">
        <f t="shared" si="22"/>
        <v>0</v>
      </c>
      <c r="J230" s="160">
        <f t="shared" si="22"/>
        <v>0</v>
      </c>
      <c r="K230" s="120">
        <f t="shared" si="22"/>
        <v>0</v>
      </c>
      <c r="L230" s="120">
        <f t="shared" si="22"/>
        <v>0</v>
      </c>
    </row>
    <row r="231" spans="1:12" ht="25.5" hidden="1" customHeight="1">
      <c r="A231" s="134">
        <v>3</v>
      </c>
      <c r="B231" s="130">
        <v>1</v>
      </c>
      <c r="C231" s="131">
        <v>4</v>
      </c>
      <c r="D231" s="131">
        <v>1</v>
      </c>
      <c r="E231" s="131">
        <v>1</v>
      </c>
      <c r="F231" s="133">
        <v>1</v>
      </c>
      <c r="G231" s="124" t="s">
        <v>158</v>
      </c>
      <c r="H231" s="177">
        <v>198</v>
      </c>
      <c r="I231" s="137">
        <v>0</v>
      </c>
      <c r="J231" s="137">
        <v>0</v>
      </c>
      <c r="K231" s="137">
        <v>0</v>
      </c>
      <c r="L231" s="137">
        <v>0</v>
      </c>
    </row>
    <row r="232" spans="1:12" ht="25.5" hidden="1" customHeight="1">
      <c r="A232" s="134">
        <v>3</v>
      </c>
      <c r="B232" s="131">
        <v>1</v>
      </c>
      <c r="C232" s="131">
        <v>5</v>
      </c>
      <c r="D232" s="131"/>
      <c r="E232" s="131"/>
      <c r="F232" s="133"/>
      <c r="G232" s="132" t="s">
        <v>424</v>
      </c>
      <c r="H232" s="177">
        <v>199</v>
      </c>
      <c r="I232" s="119">
        <f t="shared" ref="I232:L233" si="23">I233</f>
        <v>0</v>
      </c>
      <c r="J232" s="119">
        <f t="shared" si="23"/>
        <v>0</v>
      </c>
      <c r="K232" s="119">
        <f t="shared" si="23"/>
        <v>0</v>
      </c>
      <c r="L232" s="119">
        <f t="shared" si="23"/>
        <v>0</v>
      </c>
    </row>
    <row r="233" spans="1:12" ht="25.5" hidden="1" customHeight="1">
      <c r="A233" s="134">
        <v>3</v>
      </c>
      <c r="B233" s="131">
        <v>1</v>
      </c>
      <c r="C233" s="131">
        <v>5</v>
      </c>
      <c r="D233" s="131">
        <v>1</v>
      </c>
      <c r="E233" s="131"/>
      <c r="F233" s="133"/>
      <c r="G233" s="132" t="s">
        <v>424</v>
      </c>
      <c r="H233" s="177">
        <v>200</v>
      </c>
      <c r="I233" s="119">
        <f t="shared" si="23"/>
        <v>0</v>
      </c>
      <c r="J233" s="119">
        <f t="shared" si="23"/>
        <v>0</v>
      </c>
      <c r="K233" s="119">
        <f t="shared" si="23"/>
        <v>0</v>
      </c>
      <c r="L233" s="119">
        <f t="shared" si="23"/>
        <v>0</v>
      </c>
    </row>
    <row r="234" spans="1:12" ht="25.5" hidden="1" customHeight="1">
      <c r="A234" s="134">
        <v>3</v>
      </c>
      <c r="B234" s="131">
        <v>1</v>
      </c>
      <c r="C234" s="131">
        <v>5</v>
      </c>
      <c r="D234" s="131">
        <v>1</v>
      </c>
      <c r="E234" s="131">
        <v>1</v>
      </c>
      <c r="F234" s="133"/>
      <c r="G234" s="132" t="s">
        <v>424</v>
      </c>
      <c r="H234" s="177">
        <v>201</v>
      </c>
      <c r="I234" s="119">
        <f>SUM(I235:I237)</f>
        <v>0</v>
      </c>
      <c r="J234" s="119">
        <f>SUM(J235:J237)</f>
        <v>0</v>
      </c>
      <c r="K234" s="119">
        <f>SUM(K235:K237)</f>
        <v>0</v>
      </c>
      <c r="L234" s="119">
        <f>SUM(L235:L237)</f>
        <v>0</v>
      </c>
    </row>
    <row r="235" spans="1:12" hidden="1">
      <c r="A235" s="134">
        <v>3</v>
      </c>
      <c r="B235" s="131">
        <v>1</v>
      </c>
      <c r="C235" s="131">
        <v>5</v>
      </c>
      <c r="D235" s="131">
        <v>1</v>
      </c>
      <c r="E235" s="131">
        <v>1</v>
      </c>
      <c r="F235" s="133">
        <v>1</v>
      </c>
      <c r="G235" s="187" t="s">
        <v>159</v>
      </c>
      <c r="H235" s="177">
        <v>202</v>
      </c>
      <c r="I235" s="137">
        <v>0</v>
      </c>
      <c r="J235" s="137">
        <v>0</v>
      </c>
      <c r="K235" s="137">
        <v>0</v>
      </c>
      <c r="L235" s="137">
        <v>0</v>
      </c>
    </row>
    <row r="236" spans="1:12" hidden="1">
      <c r="A236" s="134">
        <v>3</v>
      </c>
      <c r="B236" s="131">
        <v>1</v>
      </c>
      <c r="C236" s="131">
        <v>5</v>
      </c>
      <c r="D236" s="131">
        <v>1</v>
      </c>
      <c r="E236" s="131">
        <v>1</v>
      </c>
      <c r="F236" s="133">
        <v>2</v>
      </c>
      <c r="G236" s="187" t="s">
        <v>160</v>
      </c>
      <c r="H236" s="177">
        <v>203</v>
      </c>
      <c r="I236" s="137">
        <v>0</v>
      </c>
      <c r="J236" s="137">
        <v>0</v>
      </c>
      <c r="K236" s="137">
        <v>0</v>
      </c>
      <c r="L236" s="137">
        <v>0</v>
      </c>
    </row>
    <row r="237" spans="1:12" ht="25.5" hidden="1" customHeight="1">
      <c r="A237" s="134">
        <v>3</v>
      </c>
      <c r="B237" s="131">
        <v>1</v>
      </c>
      <c r="C237" s="131">
        <v>5</v>
      </c>
      <c r="D237" s="131">
        <v>1</v>
      </c>
      <c r="E237" s="131">
        <v>1</v>
      </c>
      <c r="F237" s="133">
        <v>3</v>
      </c>
      <c r="G237" s="187" t="s">
        <v>161</v>
      </c>
      <c r="H237" s="177">
        <v>204</v>
      </c>
      <c r="I237" s="137">
        <v>0</v>
      </c>
      <c r="J237" s="137">
        <v>0</v>
      </c>
      <c r="K237" s="137">
        <v>0</v>
      </c>
      <c r="L237" s="137">
        <v>0</v>
      </c>
    </row>
    <row r="238" spans="1:12" ht="38.25" hidden="1" customHeight="1">
      <c r="A238" s="115">
        <v>3</v>
      </c>
      <c r="B238" s="116">
        <v>2</v>
      </c>
      <c r="C238" s="116"/>
      <c r="D238" s="116"/>
      <c r="E238" s="116"/>
      <c r="F238" s="118"/>
      <c r="G238" s="117" t="s">
        <v>162</v>
      </c>
      <c r="H238" s="177">
        <v>205</v>
      </c>
      <c r="I238" s="119">
        <f>SUM(I239+I271)</f>
        <v>0</v>
      </c>
      <c r="J238" s="160">
        <f>SUM(J239+J271)</f>
        <v>0</v>
      </c>
      <c r="K238" s="120">
        <f>SUM(K239+K271)</f>
        <v>0</v>
      </c>
      <c r="L238" s="120">
        <f>SUM(L239+L271)</f>
        <v>0</v>
      </c>
    </row>
    <row r="239" spans="1:12" ht="38.25" hidden="1" customHeight="1">
      <c r="A239" s="143">
        <v>3</v>
      </c>
      <c r="B239" s="151">
        <v>2</v>
      </c>
      <c r="C239" s="152">
        <v>1</v>
      </c>
      <c r="D239" s="152"/>
      <c r="E239" s="152"/>
      <c r="F239" s="153"/>
      <c r="G239" s="154" t="s">
        <v>163</v>
      </c>
      <c r="H239" s="177">
        <v>206</v>
      </c>
      <c r="I239" s="147">
        <f>SUM(I240+I249+I253+I257+I261+I264+I267)</f>
        <v>0</v>
      </c>
      <c r="J239" s="175">
        <f>SUM(J240+J249+J253+J257+J261+J264+J267)</f>
        <v>0</v>
      </c>
      <c r="K239" s="148">
        <f>SUM(K240+K249+K253+K257+K261+K264+K267)</f>
        <v>0</v>
      </c>
      <c r="L239" s="148">
        <f>SUM(L240+L249+L253+L257+L261+L264+L267)</f>
        <v>0</v>
      </c>
    </row>
    <row r="240" spans="1:12" hidden="1">
      <c r="A240" s="130">
        <v>3</v>
      </c>
      <c r="B240" s="131">
        <v>2</v>
      </c>
      <c r="C240" s="131">
        <v>1</v>
      </c>
      <c r="D240" s="131">
        <v>1</v>
      </c>
      <c r="E240" s="131"/>
      <c r="F240" s="133"/>
      <c r="G240" s="132" t="s">
        <v>164</v>
      </c>
      <c r="H240" s="177">
        <v>207</v>
      </c>
      <c r="I240" s="147">
        <f>I241</f>
        <v>0</v>
      </c>
      <c r="J240" s="147">
        <f>J241</f>
        <v>0</v>
      </c>
      <c r="K240" s="147">
        <f>K241</f>
        <v>0</v>
      </c>
      <c r="L240" s="147">
        <f>L241</f>
        <v>0</v>
      </c>
    </row>
    <row r="241" spans="1:12" hidden="1">
      <c r="A241" s="130">
        <v>3</v>
      </c>
      <c r="B241" s="130">
        <v>2</v>
      </c>
      <c r="C241" s="131">
        <v>1</v>
      </c>
      <c r="D241" s="131">
        <v>1</v>
      </c>
      <c r="E241" s="131">
        <v>1</v>
      </c>
      <c r="F241" s="133"/>
      <c r="G241" s="132" t="s">
        <v>165</v>
      </c>
      <c r="H241" s="177">
        <v>208</v>
      </c>
      <c r="I241" s="119">
        <f>SUM(I242:I242)</f>
        <v>0</v>
      </c>
      <c r="J241" s="160">
        <f>SUM(J242:J242)</f>
        <v>0</v>
      </c>
      <c r="K241" s="120">
        <f>SUM(K242:K242)</f>
        <v>0</v>
      </c>
      <c r="L241" s="120">
        <f>SUM(L242:L242)</f>
        <v>0</v>
      </c>
    </row>
    <row r="242" spans="1:12" hidden="1">
      <c r="A242" s="143">
        <v>3</v>
      </c>
      <c r="B242" s="143">
        <v>2</v>
      </c>
      <c r="C242" s="152">
        <v>1</v>
      </c>
      <c r="D242" s="152">
        <v>1</v>
      </c>
      <c r="E242" s="152">
        <v>1</v>
      </c>
      <c r="F242" s="153">
        <v>1</v>
      </c>
      <c r="G242" s="154" t="s">
        <v>165</v>
      </c>
      <c r="H242" s="177">
        <v>209</v>
      </c>
      <c r="I242" s="137">
        <v>0</v>
      </c>
      <c r="J242" s="137">
        <v>0</v>
      </c>
      <c r="K242" s="137">
        <v>0</v>
      </c>
      <c r="L242" s="137">
        <v>0</v>
      </c>
    </row>
    <row r="243" spans="1:12" hidden="1">
      <c r="A243" s="143">
        <v>3</v>
      </c>
      <c r="B243" s="152">
        <v>2</v>
      </c>
      <c r="C243" s="152">
        <v>1</v>
      </c>
      <c r="D243" s="152">
        <v>1</v>
      </c>
      <c r="E243" s="152">
        <v>2</v>
      </c>
      <c r="F243" s="153"/>
      <c r="G243" s="154" t="s">
        <v>166</v>
      </c>
      <c r="H243" s="177">
        <v>210</v>
      </c>
      <c r="I243" s="119">
        <f>SUM(I244:I245)</f>
        <v>0</v>
      </c>
      <c r="J243" s="119">
        <f>SUM(J244:J245)</f>
        <v>0</v>
      </c>
      <c r="K243" s="119">
        <f>SUM(K244:K245)</f>
        <v>0</v>
      </c>
      <c r="L243" s="119">
        <f>SUM(L244:L245)</f>
        <v>0</v>
      </c>
    </row>
    <row r="244" spans="1:12" hidden="1">
      <c r="A244" s="143">
        <v>3</v>
      </c>
      <c r="B244" s="152">
        <v>2</v>
      </c>
      <c r="C244" s="152">
        <v>1</v>
      </c>
      <c r="D244" s="152">
        <v>1</v>
      </c>
      <c r="E244" s="152">
        <v>2</v>
      </c>
      <c r="F244" s="153">
        <v>1</v>
      </c>
      <c r="G244" s="154" t="s">
        <v>167</v>
      </c>
      <c r="H244" s="177">
        <v>211</v>
      </c>
      <c r="I244" s="137">
        <v>0</v>
      </c>
      <c r="J244" s="137">
        <v>0</v>
      </c>
      <c r="K244" s="137">
        <v>0</v>
      </c>
      <c r="L244" s="137">
        <v>0</v>
      </c>
    </row>
    <row r="245" spans="1:12" hidden="1">
      <c r="A245" s="143">
        <v>3</v>
      </c>
      <c r="B245" s="152">
        <v>2</v>
      </c>
      <c r="C245" s="152">
        <v>1</v>
      </c>
      <c r="D245" s="152">
        <v>1</v>
      </c>
      <c r="E245" s="152">
        <v>2</v>
      </c>
      <c r="F245" s="153">
        <v>2</v>
      </c>
      <c r="G245" s="154" t="s">
        <v>168</v>
      </c>
      <c r="H245" s="177">
        <v>212</v>
      </c>
      <c r="I245" s="137">
        <v>0</v>
      </c>
      <c r="J245" s="137">
        <v>0</v>
      </c>
      <c r="K245" s="137">
        <v>0</v>
      </c>
      <c r="L245" s="137">
        <v>0</v>
      </c>
    </row>
    <row r="246" spans="1:12" hidden="1">
      <c r="A246" s="143">
        <v>3</v>
      </c>
      <c r="B246" s="152">
        <v>2</v>
      </c>
      <c r="C246" s="152">
        <v>1</v>
      </c>
      <c r="D246" s="152">
        <v>1</v>
      </c>
      <c r="E246" s="152">
        <v>3</v>
      </c>
      <c r="F246" s="193"/>
      <c r="G246" s="154" t="s">
        <v>169</v>
      </c>
      <c r="H246" s="177">
        <v>213</v>
      </c>
      <c r="I246" s="119">
        <f>SUM(I247:I248)</f>
        <v>0</v>
      </c>
      <c r="J246" s="119">
        <f>SUM(J247:J248)</f>
        <v>0</v>
      </c>
      <c r="K246" s="119">
        <f>SUM(K247:K248)</f>
        <v>0</v>
      </c>
      <c r="L246" s="119">
        <f>SUM(L247:L248)</f>
        <v>0</v>
      </c>
    </row>
    <row r="247" spans="1:12" hidden="1">
      <c r="A247" s="143">
        <v>3</v>
      </c>
      <c r="B247" s="152">
        <v>2</v>
      </c>
      <c r="C247" s="152">
        <v>1</v>
      </c>
      <c r="D247" s="152">
        <v>1</v>
      </c>
      <c r="E247" s="152">
        <v>3</v>
      </c>
      <c r="F247" s="153">
        <v>1</v>
      </c>
      <c r="G247" s="154" t="s">
        <v>170</v>
      </c>
      <c r="H247" s="177">
        <v>214</v>
      </c>
      <c r="I247" s="137">
        <v>0</v>
      </c>
      <c r="J247" s="137">
        <v>0</v>
      </c>
      <c r="K247" s="137">
        <v>0</v>
      </c>
      <c r="L247" s="137">
        <v>0</v>
      </c>
    </row>
    <row r="248" spans="1:12" hidden="1">
      <c r="A248" s="143">
        <v>3</v>
      </c>
      <c r="B248" s="152">
        <v>2</v>
      </c>
      <c r="C248" s="152">
        <v>1</v>
      </c>
      <c r="D248" s="152">
        <v>1</v>
      </c>
      <c r="E248" s="152">
        <v>3</v>
      </c>
      <c r="F248" s="153">
        <v>2</v>
      </c>
      <c r="G248" s="154" t="s">
        <v>171</v>
      </c>
      <c r="H248" s="177">
        <v>215</v>
      </c>
      <c r="I248" s="137">
        <v>0</v>
      </c>
      <c r="J248" s="137">
        <v>0</v>
      </c>
      <c r="K248" s="137">
        <v>0</v>
      </c>
      <c r="L248" s="137">
        <v>0</v>
      </c>
    </row>
    <row r="249" spans="1:12" hidden="1">
      <c r="A249" s="130">
        <v>3</v>
      </c>
      <c r="B249" s="131">
        <v>2</v>
      </c>
      <c r="C249" s="131">
        <v>1</v>
      </c>
      <c r="D249" s="131">
        <v>2</v>
      </c>
      <c r="E249" s="131"/>
      <c r="F249" s="133"/>
      <c r="G249" s="132" t="s">
        <v>172</v>
      </c>
      <c r="H249" s="177">
        <v>216</v>
      </c>
      <c r="I249" s="119">
        <f>I250</f>
        <v>0</v>
      </c>
      <c r="J249" s="119">
        <f>J250</f>
        <v>0</v>
      </c>
      <c r="K249" s="119">
        <f>K250</f>
        <v>0</v>
      </c>
      <c r="L249" s="119">
        <f>L250</f>
        <v>0</v>
      </c>
    </row>
    <row r="250" spans="1:12" hidden="1">
      <c r="A250" s="130">
        <v>3</v>
      </c>
      <c r="B250" s="131">
        <v>2</v>
      </c>
      <c r="C250" s="131">
        <v>1</v>
      </c>
      <c r="D250" s="131">
        <v>2</v>
      </c>
      <c r="E250" s="131">
        <v>1</v>
      </c>
      <c r="F250" s="133"/>
      <c r="G250" s="132" t="s">
        <v>172</v>
      </c>
      <c r="H250" s="177">
        <v>217</v>
      </c>
      <c r="I250" s="119">
        <f>SUM(I251:I252)</f>
        <v>0</v>
      </c>
      <c r="J250" s="160">
        <f>SUM(J251:J252)</f>
        <v>0</v>
      </c>
      <c r="K250" s="120">
        <f>SUM(K251:K252)</f>
        <v>0</v>
      </c>
      <c r="L250" s="120">
        <f>SUM(L251:L252)</f>
        <v>0</v>
      </c>
    </row>
    <row r="251" spans="1:12" ht="25.5" hidden="1" customHeight="1">
      <c r="A251" s="143">
        <v>3</v>
      </c>
      <c r="B251" s="151">
        <v>2</v>
      </c>
      <c r="C251" s="152">
        <v>1</v>
      </c>
      <c r="D251" s="152">
        <v>2</v>
      </c>
      <c r="E251" s="152">
        <v>1</v>
      </c>
      <c r="F251" s="153">
        <v>1</v>
      </c>
      <c r="G251" s="154" t="s">
        <v>173</v>
      </c>
      <c r="H251" s="177">
        <v>218</v>
      </c>
      <c r="I251" s="137">
        <v>0</v>
      </c>
      <c r="J251" s="137">
        <v>0</v>
      </c>
      <c r="K251" s="137">
        <v>0</v>
      </c>
      <c r="L251" s="137">
        <v>0</v>
      </c>
    </row>
    <row r="252" spans="1:12" ht="25.5" hidden="1" customHeight="1">
      <c r="A252" s="130">
        <v>3</v>
      </c>
      <c r="B252" s="131">
        <v>2</v>
      </c>
      <c r="C252" s="131">
        <v>1</v>
      </c>
      <c r="D252" s="131">
        <v>2</v>
      </c>
      <c r="E252" s="131">
        <v>1</v>
      </c>
      <c r="F252" s="133">
        <v>2</v>
      </c>
      <c r="G252" s="132" t="s">
        <v>174</v>
      </c>
      <c r="H252" s="177">
        <v>219</v>
      </c>
      <c r="I252" s="137">
        <v>0</v>
      </c>
      <c r="J252" s="137">
        <v>0</v>
      </c>
      <c r="K252" s="137">
        <v>0</v>
      </c>
      <c r="L252" s="137">
        <v>0</v>
      </c>
    </row>
    <row r="253" spans="1:12" ht="25.5" hidden="1" customHeight="1">
      <c r="A253" s="125">
        <v>3</v>
      </c>
      <c r="B253" s="123">
        <v>2</v>
      </c>
      <c r="C253" s="123">
        <v>1</v>
      </c>
      <c r="D253" s="123">
        <v>3</v>
      </c>
      <c r="E253" s="123"/>
      <c r="F253" s="126"/>
      <c r="G253" s="124" t="s">
        <v>175</v>
      </c>
      <c r="H253" s="177">
        <v>220</v>
      </c>
      <c r="I253" s="140">
        <f>I254</f>
        <v>0</v>
      </c>
      <c r="J253" s="162">
        <f>J254</f>
        <v>0</v>
      </c>
      <c r="K253" s="141">
        <f>K254</f>
        <v>0</v>
      </c>
      <c r="L253" s="141">
        <f>L254</f>
        <v>0</v>
      </c>
    </row>
    <row r="254" spans="1:12" ht="25.5" hidden="1" customHeight="1">
      <c r="A254" s="130">
        <v>3</v>
      </c>
      <c r="B254" s="131">
        <v>2</v>
      </c>
      <c r="C254" s="131">
        <v>1</v>
      </c>
      <c r="D254" s="131">
        <v>3</v>
      </c>
      <c r="E254" s="131">
        <v>1</v>
      </c>
      <c r="F254" s="133"/>
      <c r="G254" s="124" t="s">
        <v>175</v>
      </c>
      <c r="H254" s="177">
        <v>221</v>
      </c>
      <c r="I254" s="119">
        <f>I255+I256</f>
        <v>0</v>
      </c>
      <c r="J254" s="119">
        <f>J255+J256</f>
        <v>0</v>
      </c>
      <c r="K254" s="119">
        <f>K255+K256</f>
        <v>0</v>
      </c>
      <c r="L254" s="119">
        <f>L255+L256</f>
        <v>0</v>
      </c>
    </row>
    <row r="255" spans="1:12" ht="25.5" hidden="1" customHeight="1">
      <c r="A255" s="130">
        <v>3</v>
      </c>
      <c r="B255" s="131">
        <v>2</v>
      </c>
      <c r="C255" s="131">
        <v>1</v>
      </c>
      <c r="D255" s="131">
        <v>3</v>
      </c>
      <c r="E255" s="131">
        <v>1</v>
      </c>
      <c r="F255" s="133">
        <v>1</v>
      </c>
      <c r="G255" s="132" t="s">
        <v>176</v>
      </c>
      <c r="H255" s="177">
        <v>222</v>
      </c>
      <c r="I255" s="137">
        <v>0</v>
      </c>
      <c r="J255" s="137">
        <v>0</v>
      </c>
      <c r="K255" s="137">
        <v>0</v>
      </c>
      <c r="L255" s="137">
        <v>0</v>
      </c>
    </row>
    <row r="256" spans="1:12" ht="25.5" hidden="1" customHeight="1">
      <c r="A256" s="130">
        <v>3</v>
      </c>
      <c r="B256" s="131">
        <v>2</v>
      </c>
      <c r="C256" s="131">
        <v>1</v>
      </c>
      <c r="D256" s="131">
        <v>3</v>
      </c>
      <c r="E256" s="131">
        <v>1</v>
      </c>
      <c r="F256" s="133">
        <v>2</v>
      </c>
      <c r="G256" s="132" t="s">
        <v>177</v>
      </c>
      <c r="H256" s="177">
        <v>223</v>
      </c>
      <c r="I256" s="185">
        <v>0</v>
      </c>
      <c r="J256" s="182">
        <v>0</v>
      </c>
      <c r="K256" s="185">
        <v>0</v>
      </c>
      <c r="L256" s="185">
        <v>0</v>
      </c>
    </row>
    <row r="257" spans="1:12" hidden="1">
      <c r="A257" s="130">
        <v>3</v>
      </c>
      <c r="B257" s="131">
        <v>2</v>
      </c>
      <c r="C257" s="131">
        <v>1</v>
      </c>
      <c r="D257" s="131">
        <v>4</v>
      </c>
      <c r="E257" s="131"/>
      <c r="F257" s="133"/>
      <c r="G257" s="132" t="s">
        <v>178</v>
      </c>
      <c r="H257" s="177">
        <v>224</v>
      </c>
      <c r="I257" s="119">
        <f>I258</f>
        <v>0</v>
      </c>
      <c r="J257" s="120">
        <f>J258</f>
        <v>0</v>
      </c>
      <c r="K257" s="119">
        <f>K258</f>
        <v>0</v>
      </c>
      <c r="L257" s="120">
        <f>L258</f>
        <v>0</v>
      </c>
    </row>
    <row r="258" spans="1:12" hidden="1">
      <c r="A258" s="125">
        <v>3</v>
      </c>
      <c r="B258" s="123">
        <v>2</v>
      </c>
      <c r="C258" s="123">
        <v>1</v>
      </c>
      <c r="D258" s="123">
        <v>4</v>
      </c>
      <c r="E258" s="123">
        <v>1</v>
      </c>
      <c r="F258" s="126"/>
      <c r="G258" s="124" t="s">
        <v>178</v>
      </c>
      <c r="H258" s="177">
        <v>225</v>
      </c>
      <c r="I258" s="140">
        <f>SUM(I259:I260)</f>
        <v>0</v>
      </c>
      <c r="J258" s="162">
        <f>SUM(J259:J260)</f>
        <v>0</v>
      </c>
      <c r="K258" s="141">
        <f>SUM(K259:K260)</f>
        <v>0</v>
      </c>
      <c r="L258" s="141">
        <f>SUM(L259:L260)</f>
        <v>0</v>
      </c>
    </row>
    <row r="259" spans="1:12" ht="25.5" hidden="1" customHeight="1">
      <c r="A259" s="130">
        <v>3</v>
      </c>
      <c r="B259" s="131">
        <v>2</v>
      </c>
      <c r="C259" s="131">
        <v>1</v>
      </c>
      <c r="D259" s="131">
        <v>4</v>
      </c>
      <c r="E259" s="131">
        <v>1</v>
      </c>
      <c r="F259" s="133">
        <v>1</v>
      </c>
      <c r="G259" s="132" t="s">
        <v>179</v>
      </c>
      <c r="H259" s="177">
        <v>226</v>
      </c>
      <c r="I259" s="137">
        <v>0</v>
      </c>
      <c r="J259" s="137">
        <v>0</v>
      </c>
      <c r="K259" s="137">
        <v>0</v>
      </c>
      <c r="L259" s="137">
        <v>0</v>
      </c>
    </row>
    <row r="260" spans="1:12" ht="25.5" hidden="1" customHeight="1">
      <c r="A260" s="130">
        <v>3</v>
      </c>
      <c r="B260" s="131">
        <v>2</v>
      </c>
      <c r="C260" s="131">
        <v>1</v>
      </c>
      <c r="D260" s="131">
        <v>4</v>
      </c>
      <c r="E260" s="131">
        <v>1</v>
      </c>
      <c r="F260" s="133">
        <v>2</v>
      </c>
      <c r="G260" s="132" t="s">
        <v>180</v>
      </c>
      <c r="H260" s="177">
        <v>227</v>
      </c>
      <c r="I260" s="137">
        <v>0</v>
      </c>
      <c r="J260" s="137">
        <v>0</v>
      </c>
      <c r="K260" s="137">
        <v>0</v>
      </c>
      <c r="L260" s="137">
        <v>0</v>
      </c>
    </row>
    <row r="261" spans="1:12" hidden="1">
      <c r="A261" s="130">
        <v>3</v>
      </c>
      <c r="B261" s="131">
        <v>2</v>
      </c>
      <c r="C261" s="131">
        <v>1</v>
      </c>
      <c r="D261" s="131">
        <v>5</v>
      </c>
      <c r="E261" s="131"/>
      <c r="F261" s="133"/>
      <c r="G261" s="132" t="s">
        <v>181</v>
      </c>
      <c r="H261" s="177">
        <v>228</v>
      </c>
      <c r="I261" s="119">
        <f t="shared" ref="I261:L262" si="24">I262</f>
        <v>0</v>
      </c>
      <c r="J261" s="160">
        <f t="shared" si="24"/>
        <v>0</v>
      </c>
      <c r="K261" s="120">
        <f t="shared" si="24"/>
        <v>0</v>
      </c>
      <c r="L261" s="120">
        <f t="shared" si="24"/>
        <v>0</v>
      </c>
    </row>
    <row r="262" spans="1:12" hidden="1">
      <c r="A262" s="130">
        <v>3</v>
      </c>
      <c r="B262" s="131">
        <v>2</v>
      </c>
      <c r="C262" s="131">
        <v>1</v>
      </c>
      <c r="D262" s="131">
        <v>5</v>
      </c>
      <c r="E262" s="131">
        <v>1</v>
      </c>
      <c r="F262" s="133"/>
      <c r="G262" s="132" t="s">
        <v>181</v>
      </c>
      <c r="H262" s="177">
        <v>229</v>
      </c>
      <c r="I262" s="120">
        <f t="shared" si="24"/>
        <v>0</v>
      </c>
      <c r="J262" s="160">
        <f t="shared" si="24"/>
        <v>0</v>
      </c>
      <c r="K262" s="120">
        <f t="shared" si="24"/>
        <v>0</v>
      </c>
      <c r="L262" s="120">
        <f t="shared" si="24"/>
        <v>0</v>
      </c>
    </row>
    <row r="263" spans="1:12" hidden="1">
      <c r="A263" s="151">
        <v>3</v>
      </c>
      <c r="B263" s="152">
        <v>2</v>
      </c>
      <c r="C263" s="152">
        <v>1</v>
      </c>
      <c r="D263" s="152">
        <v>5</v>
      </c>
      <c r="E263" s="152">
        <v>1</v>
      </c>
      <c r="F263" s="153">
        <v>1</v>
      </c>
      <c r="G263" s="132" t="s">
        <v>181</v>
      </c>
      <c r="H263" s="177">
        <v>230</v>
      </c>
      <c r="I263" s="185">
        <v>0</v>
      </c>
      <c r="J263" s="185">
        <v>0</v>
      </c>
      <c r="K263" s="185">
        <v>0</v>
      </c>
      <c r="L263" s="185">
        <v>0</v>
      </c>
    </row>
    <row r="264" spans="1:12" hidden="1">
      <c r="A264" s="130">
        <v>3</v>
      </c>
      <c r="B264" s="131">
        <v>2</v>
      </c>
      <c r="C264" s="131">
        <v>1</v>
      </c>
      <c r="D264" s="131">
        <v>6</v>
      </c>
      <c r="E264" s="131"/>
      <c r="F264" s="133"/>
      <c r="G264" s="132" t="s">
        <v>182</v>
      </c>
      <c r="H264" s="177">
        <v>231</v>
      </c>
      <c r="I264" s="119">
        <f t="shared" ref="I264:L265" si="25">I265</f>
        <v>0</v>
      </c>
      <c r="J264" s="160">
        <f t="shared" si="25"/>
        <v>0</v>
      </c>
      <c r="K264" s="120">
        <f t="shared" si="25"/>
        <v>0</v>
      </c>
      <c r="L264" s="120">
        <f t="shared" si="25"/>
        <v>0</v>
      </c>
    </row>
    <row r="265" spans="1:12" hidden="1">
      <c r="A265" s="130">
        <v>3</v>
      </c>
      <c r="B265" s="130">
        <v>2</v>
      </c>
      <c r="C265" s="131">
        <v>1</v>
      </c>
      <c r="D265" s="131">
        <v>6</v>
      </c>
      <c r="E265" s="131">
        <v>1</v>
      </c>
      <c r="F265" s="133"/>
      <c r="G265" s="132" t="s">
        <v>182</v>
      </c>
      <c r="H265" s="177">
        <v>232</v>
      </c>
      <c r="I265" s="119">
        <f t="shared" si="25"/>
        <v>0</v>
      </c>
      <c r="J265" s="160">
        <f t="shared" si="25"/>
        <v>0</v>
      </c>
      <c r="K265" s="120">
        <f t="shared" si="25"/>
        <v>0</v>
      </c>
      <c r="L265" s="120">
        <f t="shared" si="25"/>
        <v>0</v>
      </c>
    </row>
    <row r="266" spans="1:12" hidden="1">
      <c r="A266" s="125">
        <v>3</v>
      </c>
      <c r="B266" s="125">
        <v>2</v>
      </c>
      <c r="C266" s="131">
        <v>1</v>
      </c>
      <c r="D266" s="131">
        <v>6</v>
      </c>
      <c r="E266" s="131">
        <v>1</v>
      </c>
      <c r="F266" s="133">
        <v>1</v>
      </c>
      <c r="G266" s="132" t="s">
        <v>182</v>
      </c>
      <c r="H266" s="177">
        <v>233</v>
      </c>
      <c r="I266" s="185">
        <v>0</v>
      </c>
      <c r="J266" s="185">
        <v>0</v>
      </c>
      <c r="K266" s="185">
        <v>0</v>
      </c>
      <c r="L266" s="185">
        <v>0</v>
      </c>
    </row>
    <row r="267" spans="1:12" hidden="1">
      <c r="A267" s="130">
        <v>3</v>
      </c>
      <c r="B267" s="130">
        <v>2</v>
      </c>
      <c r="C267" s="131">
        <v>1</v>
      </c>
      <c r="D267" s="131">
        <v>7</v>
      </c>
      <c r="E267" s="131"/>
      <c r="F267" s="133"/>
      <c r="G267" s="132" t="s">
        <v>183</v>
      </c>
      <c r="H267" s="177">
        <v>234</v>
      </c>
      <c r="I267" s="119">
        <f>I268</f>
        <v>0</v>
      </c>
      <c r="J267" s="160">
        <f>J268</f>
        <v>0</v>
      </c>
      <c r="K267" s="120">
        <f>K268</f>
        <v>0</v>
      </c>
      <c r="L267" s="120">
        <f>L268</f>
        <v>0</v>
      </c>
    </row>
    <row r="268" spans="1:12" hidden="1">
      <c r="A268" s="130">
        <v>3</v>
      </c>
      <c r="B268" s="131">
        <v>2</v>
      </c>
      <c r="C268" s="131">
        <v>1</v>
      </c>
      <c r="D268" s="131">
        <v>7</v>
      </c>
      <c r="E268" s="131">
        <v>1</v>
      </c>
      <c r="F268" s="133"/>
      <c r="G268" s="132" t="s">
        <v>183</v>
      </c>
      <c r="H268" s="177">
        <v>235</v>
      </c>
      <c r="I268" s="119">
        <f>I269+I270</f>
        <v>0</v>
      </c>
      <c r="J268" s="119">
        <f>J269+J270</f>
        <v>0</v>
      </c>
      <c r="K268" s="119">
        <f>K269+K270</f>
        <v>0</v>
      </c>
      <c r="L268" s="119">
        <f>L269+L270</f>
        <v>0</v>
      </c>
    </row>
    <row r="269" spans="1:12" ht="25.5" hidden="1" customHeight="1">
      <c r="A269" s="130">
        <v>3</v>
      </c>
      <c r="B269" s="131">
        <v>2</v>
      </c>
      <c r="C269" s="131">
        <v>1</v>
      </c>
      <c r="D269" s="131">
        <v>7</v>
      </c>
      <c r="E269" s="131">
        <v>1</v>
      </c>
      <c r="F269" s="133">
        <v>1</v>
      </c>
      <c r="G269" s="132" t="s">
        <v>184</v>
      </c>
      <c r="H269" s="177">
        <v>236</v>
      </c>
      <c r="I269" s="136">
        <v>0</v>
      </c>
      <c r="J269" s="137">
        <v>0</v>
      </c>
      <c r="K269" s="137">
        <v>0</v>
      </c>
      <c r="L269" s="137">
        <v>0</v>
      </c>
    </row>
    <row r="270" spans="1:12" ht="25.5" hidden="1" customHeight="1">
      <c r="A270" s="130">
        <v>3</v>
      </c>
      <c r="B270" s="131">
        <v>2</v>
      </c>
      <c r="C270" s="131">
        <v>1</v>
      </c>
      <c r="D270" s="131">
        <v>7</v>
      </c>
      <c r="E270" s="131">
        <v>1</v>
      </c>
      <c r="F270" s="133">
        <v>2</v>
      </c>
      <c r="G270" s="132" t="s">
        <v>185</v>
      </c>
      <c r="H270" s="177">
        <v>237</v>
      </c>
      <c r="I270" s="137">
        <v>0</v>
      </c>
      <c r="J270" s="137">
        <v>0</v>
      </c>
      <c r="K270" s="137">
        <v>0</v>
      </c>
      <c r="L270" s="137">
        <v>0</v>
      </c>
    </row>
    <row r="271" spans="1:12" ht="38.25" hidden="1" customHeight="1">
      <c r="A271" s="130">
        <v>3</v>
      </c>
      <c r="B271" s="131">
        <v>2</v>
      </c>
      <c r="C271" s="131">
        <v>2</v>
      </c>
      <c r="D271" s="194"/>
      <c r="E271" s="194"/>
      <c r="F271" s="195"/>
      <c r="G271" s="132" t="s">
        <v>186</v>
      </c>
      <c r="H271" s="177">
        <v>238</v>
      </c>
      <c r="I271" s="119">
        <f>SUM(I272+I281+I285+I289+I293+I296+I299)</f>
        <v>0</v>
      </c>
      <c r="J271" s="160">
        <f>SUM(J272+J281+J285+J289+J293+J296+J299)</f>
        <v>0</v>
      </c>
      <c r="K271" s="120">
        <f>SUM(K272+K281+K285+K289+K293+K296+K299)</f>
        <v>0</v>
      </c>
      <c r="L271" s="120">
        <f>SUM(L272+L281+L285+L289+L293+L296+L299)</f>
        <v>0</v>
      </c>
    </row>
    <row r="272" spans="1:12" hidden="1">
      <c r="A272" s="130">
        <v>3</v>
      </c>
      <c r="B272" s="131">
        <v>2</v>
      </c>
      <c r="C272" s="131">
        <v>2</v>
      </c>
      <c r="D272" s="131">
        <v>1</v>
      </c>
      <c r="E272" s="131"/>
      <c r="F272" s="133"/>
      <c r="G272" s="132" t="s">
        <v>187</v>
      </c>
      <c r="H272" s="177">
        <v>239</v>
      </c>
      <c r="I272" s="119">
        <f>I273</f>
        <v>0</v>
      </c>
      <c r="J272" s="119">
        <f>J273</f>
        <v>0</v>
      </c>
      <c r="K272" s="119">
        <f>K273</f>
        <v>0</v>
      </c>
      <c r="L272" s="119">
        <f>L273</f>
        <v>0</v>
      </c>
    </row>
    <row r="273" spans="1:12" hidden="1">
      <c r="A273" s="134">
        <v>3</v>
      </c>
      <c r="B273" s="130">
        <v>2</v>
      </c>
      <c r="C273" s="131">
        <v>2</v>
      </c>
      <c r="D273" s="131">
        <v>1</v>
      </c>
      <c r="E273" s="131">
        <v>1</v>
      </c>
      <c r="F273" s="133"/>
      <c r="G273" s="132" t="s">
        <v>165</v>
      </c>
      <c r="H273" s="177">
        <v>240</v>
      </c>
      <c r="I273" s="119">
        <f>SUM(I274)</f>
        <v>0</v>
      </c>
      <c r="J273" s="119">
        <f>SUM(J274)</f>
        <v>0</v>
      </c>
      <c r="K273" s="119">
        <f>SUM(K274)</f>
        <v>0</v>
      </c>
      <c r="L273" s="119">
        <f>SUM(L274)</f>
        <v>0</v>
      </c>
    </row>
    <row r="274" spans="1:12" hidden="1">
      <c r="A274" s="134">
        <v>3</v>
      </c>
      <c r="B274" s="130">
        <v>2</v>
      </c>
      <c r="C274" s="131">
        <v>2</v>
      </c>
      <c r="D274" s="131">
        <v>1</v>
      </c>
      <c r="E274" s="131">
        <v>1</v>
      </c>
      <c r="F274" s="133">
        <v>1</v>
      </c>
      <c r="G274" s="132" t="s">
        <v>165</v>
      </c>
      <c r="H274" s="177">
        <v>241</v>
      </c>
      <c r="I274" s="137">
        <v>0</v>
      </c>
      <c r="J274" s="137">
        <v>0</v>
      </c>
      <c r="K274" s="137">
        <v>0</v>
      </c>
      <c r="L274" s="137">
        <v>0</v>
      </c>
    </row>
    <row r="275" spans="1:12" hidden="1">
      <c r="A275" s="134">
        <v>3</v>
      </c>
      <c r="B275" s="130">
        <v>2</v>
      </c>
      <c r="C275" s="131">
        <v>2</v>
      </c>
      <c r="D275" s="131">
        <v>1</v>
      </c>
      <c r="E275" s="131">
        <v>2</v>
      </c>
      <c r="F275" s="133"/>
      <c r="G275" s="132" t="s">
        <v>188</v>
      </c>
      <c r="H275" s="177">
        <v>242</v>
      </c>
      <c r="I275" s="119">
        <f>SUM(I276:I277)</f>
        <v>0</v>
      </c>
      <c r="J275" s="119">
        <f>SUM(J276:J277)</f>
        <v>0</v>
      </c>
      <c r="K275" s="119">
        <f>SUM(K276:K277)</f>
        <v>0</v>
      </c>
      <c r="L275" s="119">
        <f>SUM(L276:L277)</f>
        <v>0</v>
      </c>
    </row>
    <row r="276" spans="1:12" hidden="1">
      <c r="A276" s="134">
        <v>3</v>
      </c>
      <c r="B276" s="130">
        <v>2</v>
      </c>
      <c r="C276" s="131">
        <v>2</v>
      </c>
      <c r="D276" s="131">
        <v>1</v>
      </c>
      <c r="E276" s="131">
        <v>2</v>
      </c>
      <c r="F276" s="133">
        <v>1</v>
      </c>
      <c r="G276" s="132" t="s">
        <v>167</v>
      </c>
      <c r="H276" s="177">
        <v>243</v>
      </c>
      <c r="I276" s="137">
        <v>0</v>
      </c>
      <c r="J276" s="136">
        <v>0</v>
      </c>
      <c r="K276" s="137">
        <v>0</v>
      </c>
      <c r="L276" s="137">
        <v>0</v>
      </c>
    </row>
    <row r="277" spans="1:12" hidden="1">
      <c r="A277" s="134">
        <v>3</v>
      </c>
      <c r="B277" s="130">
        <v>2</v>
      </c>
      <c r="C277" s="131">
        <v>2</v>
      </c>
      <c r="D277" s="131">
        <v>1</v>
      </c>
      <c r="E277" s="131">
        <v>2</v>
      </c>
      <c r="F277" s="133">
        <v>2</v>
      </c>
      <c r="G277" s="132" t="s">
        <v>168</v>
      </c>
      <c r="H277" s="177">
        <v>244</v>
      </c>
      <c r="I277" s="137">
        <v>0</v>
      </c>
      <c r="J277" s="136">
        <v>0</v>
      </c>
      <c r="K277" s="137">
        <v>0</v>
      </c>
      <c r="L277" s="137">
        <v>0</v>
      </c>
    </row>
    <row r="278" spans="1:12" hidden="1">
      <c r="A278" s="134">
        <v>3</v>
      </c>
      <c r="B278" s="130">
        <v>2</v>
      </c>
      <c r="C278" s="131">
        <v>2</v>
      </c>
      <c r="D278" s="131">
        <v>1</v>
      </c>
      <c r="E278" s="131">
        <v>3</v>
      </c>
      <c r="F278" s="133"/>
      <c r="G278" s="132" t="s">
        <v>169</v>
      </c>
      <c r="H278" s="177">
        <v>245</v>
      </c>
      <c r="I278" s="119">
        <f>SUM(I279:I280)</f>
        <v>0</v>
      </c>
      <c r="J278" s="119">
        <f>SUM(J279:J280)</f>
        <v>0</v>
      </c>
      <c r="K278" s="119">
        <f>SUM(K279:K280)</f>
        <v>0</v>
      </c>
      <c r="L278" s="119">
        <f>SUM(L279:L280)</f>
        <v>0</v>
      </c>
    </row>
    <row r="279" spans="1:12" hidden="1">
      <c r="A279" s="134">
        <v>3</v>
      </c>
      <c r="B279" s="130">
        <v>2</v>
      </c>
      <c r="C279" s="131">
        <v>2</v>
      </c>
      <c r="D279" s="131">
        <v>1</v>
      </c>
      <c r="E279" s="131">
        <v>3</v>
      </c>
      <c r="F279" s="133">
        <v>1</v>
      </c>
      <c r="G279" s="132" t="s">
        <v>170</v>
      </c>
      <c r="H279" s="177">
        <v>246</v>
      </c>
      <c r="I279" s="137">
        <v>0</v>
      </c>
      <c r="J279" s="136">
        <v>0</v>
      </c>
      <c r="K279" s="137">
        <v>0</v>
      </c>
      <c r="L279" s="137">
        <v>0</v>
      </c>
    </row>
    <row r="280" spans="1:12" hidden="1">
      <c r="A280" s="134">
        <v>3</v>
      </c>
      <c r="B280" s="130">
        <v>2</v>
      </c>
      <c r="C280" s="131">
        <v>2</v>
      </c>
      <c r="D280" s="131">
        <v>1</v>
      </c>
      <c r="E280" s="131">
        <v>3</v>
      </c>
      <c r="F280" s="133">
        <v>2</v>
      </c>
      <c r="G280" s="132" t="s">
        <v>189</v>
      </c>
      <c r="H280" s="177">
        <v>247</v>
      </c>
      <c r="I280" s="137">
        <v>0</v>
      </c>
      <c r="J280" s="136">
        <v>0</v>
      </c>
      <c r="K280" s="137">
        <v>0</v>
      </c>
      <c r="L280" s="137">
        <v>0</v>
      </c>
    </row>
    <row r="281" spans="1:12" ht="25.5" hidden="1" customHeight="1">
      <c r="A281" s="134">
        <v>3</v>
      </c>
      <c r="B281" s="130">
        <v>2</v>
      </c>
      <c r="C281" s="131">
        <v>2</v>
      </c>
      <c r="D281" s="131">
        <v>2</v>
      </c>
      <c r="E281" s="131"/>
      <c r="F281" s="133"/>
      <c r="G281" s="132" t="s">
        <v>190</v>
      </c>
      <c r="H281" s="177">
        <v>248</v>
      </c>
      <c r="I281" s="119">
        <f>I282</f>
        <v>0</v>
      </c>
      <c r="J281" s="120">
        <f>J282</f>
        <v>0</v>
      </c>
      <c r="K281" s="119">
        <f>K282</f>
        <v>0</v>
      </c>
      <c r="L281" s="120">
        <f>L282</f>
        <v>0</v>
      </c>
    </row>
    <row r="282" spans="1:12" ht="25.5" hidden="1" customHeight="1">
      <c r="A282" s="130">
        <v>3</v>
      </c>
      <c r="B282" s="131">
        <v>2</v>
      </c>
      <c r="C282" s="123">
        <v>2</v>
      </c>
      <c r="D282" s="123">
        <v>2</v>
      </c>
      <c r="E282" s="123">
        <v>1</v>
      </c>
      <c r="F282" s="126"/>
      <c r="G282" s="132" t="s">
        <v>190</v>
      </c>
      <c r="H282" s="177">
        <v>249</v>
      </c>
      <c r="I282" s="140">
        <f>SUM(I283:I284)</f>
        <v>0</v>
      </c>
      <c r="J282" s="162">
        <f>SUM(J283:J284)</f>
        <v>0</v>
      </c>
      <c r="K282" s="141">
        <f>SUM(K283:K284)</f>
        <v>0</v>
      </c>
      <c r="L282" s="141">
        <f>SUM(L283:L284)</f>
        <v>0</v>
      </c>
    </row>
    <row r="283" spans="1:12" ht="25.5" hidden="1" customHeight="1">
      <c r="A283" s="130">
        <v>3</v>
      </c>
      <c r="B283" s="131">
        <v>2</v>
      </c>
      <c r="C283" s="131">
        <v>2</v>
      </c>
      <c r="D283" s="131">
        <v>2</v>
      </c>
      <c r="E283" s="131">
        <v>1</v>
      </c>
      <c r="F283" s="133">
        <v>1</v>
      </c>
      <c r="G283" s="132" t="s">
        <v>191</v>
      </c>
      <c r="H283" s="177">
        <v>250</v>
      </c>
      <c r="I283" s="137">
        <v>0</v>
      </c>
      <c r="J283" s="137">
        <v>0</v>
      </c>
      <c r="K283" s="137">
        <v>0</v>
      </c>
      <c r="L283" s="137">
        <v>0</v>
      </c>
    </row>
    <row r="284" spans="1:12" ht="25.5" hidden="1" customHeight="1">
      <c r="A284" s="130">
        <v>3</v>
      </c>
      <c r="B284" s="131">
        <v>2</v>
      </c>
      <c r="C284" s="131">
        <v>2</v>
      </c>
      <c r="D284" s="131">
        <v>2</v>
      </c>
      <c r="E284" s="131">
        <v>1</v>
      </c>
      <c r="F284" s="133">
        <v>2</v>
      </c>
      <c r="G284" s="134" t="s">
        <v>192</v>
      </c>
      <c r="H284" s="177">
        <v>251</v>
      </c>
      <c r="I284" s="137">
        <v>0</v>
      </c>
      <c r="J284" s="137">
        <v>0</v>
      </c>
      <c r="K284" s="137">
        <v>0</v>
      </c>
      <c r="L284" s="137">
        <v>0</v>
      </c>
    </row>
    <row r="285" spans="1:12" ht="25.5" hidden="1" customHeight="1">
      <c r="A285" s="130">
        <v>3</v>
      </c>
      <c r="B285" s="131">
        <v>2</v>
      </c>
      <c r="C285" s="131">
        <v>2</v>
      </c>
      <c r="D285" s="131">
        <v>3</v>
      </c>
      <c r="E285" s="131"/>
      <c r="F285" s="133"/>
      <c r="G285" s="132" t="s">
        <v>193</v>
      </c>
      <c r="H285" s="177">
        <v>252</v>
      </c>
      <c r="I285" s="119">
        <f>I286</f>
        <v>0</v>
      </c>
      <c r="J285" s="160">
        <f>J286</f>
        <v>0</v>
      </c>
      <c r="K285" s="120">
        <f>K286</f>
        <v>0</v>
      </c>
      <c r="L285" s="120">
        <f>L286</f>
        <v>0</v>
      </c>
    </row>
    <row r="286" spans="1:12" ht="25.5" hidden="1" customHeight="1">
      <c r="A286" s="125">
        <v>3</v>
      </c>
      <c r="B286" s="131">
        <v>2</v>
      </c>
      <c r="C286" s="131">
        <v>2</v>
      </c>
      <c r="D286" s="131">
        <v>3</v>
      </c>
      <c r="E286" s="131">
        <v>1</v>
      </c>
      <c r="F286" s="133"/>
      <c r="G286" s="132" t="s">
        <v>193</v>
      </c>
      <c r="H286" s="177">
        <v>253</v>
      </c>
      <c r="I286" s="119">
        <f>I287+I288</f>
        <v>0</v>
      </c>
      <c r="J286" s="119">
        <f>J287+J288</f>
        <v>0</v>
      </c>
      <c r="K286" s="119">
        <f>K287+K288</f>
        <v>0</v>
      </c>
      <c r="L286" s="119">
        <f>L287+L288</f>
        <v>0</v>
      </c>
    </row>
    <row r="287" spans="1:12" ht="25.5" hidden="1" customHeight="1">
      <c r="A287" s="125">
        <v>3</v>
      </c>
      <c r="B287" s="131">
        <v>2</v>
      </c>
      <c r="C287" s="131">
        <v>2</v>
      </c>
      <c r="D287" s="131">
        <v>3</v>
      </c>
      <c r="E287" s="131">
        <v>1</v>
      </c>
      <c r="F287" s="133">
        <v>1</v>
      </c>
      <c r="G287" s="132" t="s">
        <v>194</v>
      </c>
      <c r="H287" s="177">
        <v>254</v>
      </c>
      <c r="I287" s="137">
        <v>0</v>
      </c>
      <c r="J287" s="137">
        <v>0</v>
      </c>
      <c r="K287" s="137">
        <v>0</v>
      </c>
      <c r="L287" s="137">
        <v>0</v>
      </c>
    </row>
    <row r="288" spans="1:12" ht="25.5" hidden="1" customHeight="1">
      <c r="A288" s="125">
        <v>3</v>
      </c>
      <c r="B288" s="131">
        <v>2</v>
      </c>
      <c r="C288" s="131">
        <v>2</v>
      </c>
      <c r="D288" s="131">
        <v>3</v>
      </c>
      <c r="E288" s="131">
        <v>1</v>
      </c>
      <c r="F288" s="133">
        <v>2</v>
      </c>
      <c r="G288" s="132" t="s">
        <v>195</v>
      </c>
      <c r="H288" s="177">
        <v>255</v>
      </c>
      <c r="I288" s="137">
        <v>0</v>
      </c>
      <c r="J288" s="137">
        <v>0</v>
      </c>
      <c r="K288" s="137">
        <v>0</v>
      </c>
      <c r="L288" s="137">
        <v>0</v>
      </c>
    </row>
    <row r="289" spans="1:12" hidden="1">
      <c r="A289" s="130">
        <v>3</v>
      </c>
      <c r="B289" s="131">
        <v>2</v>
      </c>
      <c r="C289" s="131">
        <v>2</v>
      </c>
      <c r="D289" s="131">
        <v>4</v>
      </c>
      <c r="E289" s="131"/>
      <c r="F289" s="133"/>
      <c r="G289" s="132" t="s">
        <v>196</v>
      </c>
      <c r="H289" s="177">
        <v>256</v>
      </c>
      <c r="I289" s="119">
        <f>I290</f>
        <v>0</v>
      </c>
      <c r="J289" s="160">
        <f>J290</f>
        <v>0</v>
      </c>
      <c r="K289" s="120">
        <f>K290</f>
        <v>0</v>
      </c>
      <c r="L289" s="120">
        <f>L290</f>
        <v>0</v>
      </c>
    </row>
    <row r="290" spans="1:12" hidden="1">
      <c r="A290" s="130">
        <v>3</v>
      </c>
      <c r="B290" s="131">
        <v>2</v>
      </c>
      <c r="C290" s="131">
        <v>2</v>
      </c>
      <c r="D290" s="131">
        <v>4</v>
      </c>
      <c r="E290" s="131">
        <v>1</v>
      </c>
      <c r="F290" s="133"/>
      <c r="G290" s="132" t="s">
        <v>196</v>
      </c>
      <c r="H290" s="177">
        <v>257</v>
      </c>
      <c r="I290" s="119">
        <f>SUM(I291:I292)</f>
        <v>0</v>
      </c>
      <c r="J290" s="160">
        <f>SUM(J291:J292)</f>
        <v>0</v>
      </c>
      <c r="K290" s="120">
        <f>SUM(K291:K292)</f>
        <v>0</v>
      </c>
      <c r="L290" s="120">
        <f>SUM(L291:L292)</f>
        <v>0</v>
      </c>
    </row>
    <row r="291" spans="1:12" ht="25.5" hidden="1" customHeight="1">
      <c r="A291" s="130">
        <v>3</v>
      </c>
      <c r="B291" s="131">
        <v>2</v>
      </c>
      <c r="C291" s="131">
        <v>2</v>
      </c>
      <c r="D291" s="131">
        <v>4</v>
      </c>
      <c r="E291" s="131">
        <v>1</v>
      </c>
      <c r="F291" s="133">
        <v>1</v>
      </c>
      <c r="G291" s="132" t="s">
        <v>197</v>
      </c>
      <c r="H291" s="177">
        <v>258</v>
      </c>
      <c r="I291" s="137">
        <v>0</v>
      </c>
      <c r="J291" s="137">
        <v>0</v>
      </c>
      <c r="K291" s="137">
        <v>0</v>
      </c>
      <c r="L291" s="137">
        <v>0</v>
      </c>
    </row>
    <row r="292" spans="1:12" ht="25.5" hidden="1" customHeight="1">
      <c r="A292" s="125">
        <v>3</v>
      </c>
      <c r="B292" s="123">
        <v>2</v>
      </c>
      <c r="C292" s="123">
        <v>2</v>
      </c>
      <c r="D292" s="123">
        <v>4</v>
      </c>
      <c r="E292" s="123">
        <v>1</v>
      </c>
      <c r="F292" s="126">
        <v>2</v>
      </c>
      <c r="G292" s="134" t="s">
        <v>198</v>
      </c>
      <c r="H292" s="177">
        <v>259</v>
      </c>
      <c r="I292" s="137">
        <v>0</v>
      </c>
      <c r="J292" s="137">
        <v>0</v>
      </c>
      <c r="K292" s="137">
        <v>0</v>
      </c>
      <c r="L292" s="137">
        <v>0</v>
      </c>
    </row>
    <row r="293" spans="1:12" hidden="1">
      <c r="A293" s="130">
        <v>3</v>
      </c>
      <c r="B293" s="131">
        <v>2</v>
      </c>
      <c r="C293" s="131">
        <v>2</v>
      </c>
      <c r="D293" s="131">
        <v>5</v>
      </c>
      <c r="E293" s="131"/>
      <c r="F293" s="133"/>
      <c r="G293" s="132" t="s">
        <v>199</v>
      </c>
      <c r="H293" s="177">
        <v>260</v>
      </c>
      <c r="I293" s="119">
        <f t="shared" ref="I293:L294" si="26">I294</f>
        <v>0</v>
      </c>
      <c r="J293" s="160">
        <f t="shared" si="26"/>
        <v>0</v>
      </c>
      <c r="K293" s="120">
        <f t="shared" si="26"/>
        <v>0</v>
      </c>
      <c r="L293" s="120">
        <f t="shared" si="26"/>
        <v>0</v>
      </c>
    </row>
    <row r="294" spans="1:12" hidden="1">
      <c r="A294" s="130">
        <v>3</v>
      </c>
      <c r="B294" s="131">
        <v>2</v>
      </c>
      <c r="C294" s="131">
        <v>2</v>
      </c>
      <c r="D294" s="131">
        <v>5</v>
      </c>
      <c r="E294" s="131">
        <v>1</v>
      </c>
      <c r="F294" s="133"/>
      <c r="G294" s="132" t="s">
        <v>199</v>
      </c>
      <c r="H294" s="177">
        <v>261</v>
      </c>
      <c r="I294" s="119">
        <f t="shared" si="26"/>
        <v>0</v>
      </c>
      <c r="J294" s="160">
        <f t="shared" si="26"/>
        <v>0</v>
      </c>
      <c r="K294" s="120">
        <f t="shared" si="26"/>
        <v>0</v>
      </c>
      <c r="L294" s="120">
        <f t="shared" si="26"/>
        <v>0</v>
      </c>
    </row>
    <row r="295" spans="1:12" hidden="1">
      <c r="A295" s="130">
        <v>3</v>
      </c>
      <c r="B295" s="131">
        <v>2</v>
      </c>
      <c r="C295" s="131">
        <v>2</v>
      </c>
      <c r="D295" s="131">
        <v>5</v>
      </c>
      <c r="E295" s="131">
        <v>1</v>
      </c>
      <c r="F295" s="133">
        <v>1</v>
      </c>
      <c r="G295" s="132" t="s">
        <v>199</v>
      </c>
      <c r="H295" s="177">
        <v>262</v>
      </c>
      <c r="I295" s="137">
        <v>0</v>
      </c>
      <c r="J295" s="137">
        <v>0</v>
      </c>
      <c r="K295" s="137">
        <v>0</v>
      </c>
      <c r="L295" s="137">
        <v>0</v>
      </c>
    </row>
    <row r="296" spans="1:12" hidden="1">
      <c r="A296" s="130">
        <v>3</v>
      </c>
      <c r="B296" s="131">
        <v>2</v>
      </c>
      <c r="C296" s="131">
        <v>2</v>
      </c>
      <c r="D296" s="131">
        <v>6</v>
      </c>
      <c r="E296" s="131"/>
      <c r="F296" s="133"/>
      <c r="G296" s="132" t="s">
        <v>182</v>
      </c>
      <c r="H296" s="177">
        <v>263</v>
      </c>
      <c r="I296" s="119">
        <f t="shared" ref="I296:L297" si="27">I297</f>
        <v>0</v>
      </c>
      <c r="J296" s="196">
        <f t="shared" si="27"/>
        <v>0</v>
      </c>
      <c r="K296" s="120">
        <f t="shared" si="27"/>
        <v>0</v>
      </c>
      <c r="L296" s="120">
        <f t="shared" si="27"/>
        <v>0</v>
      </c>
    </row>
    <row r="297" spans="1:12" hidden="1">
      <c r="A297" s="130">
        <v>3</v>
      </c>
      <c r="B297" s="131">
        <v>2</v>
      </c>
      <c r="C297" s="131">
        <v>2</v>
      </c>
      <c r="D297" s="131">
        <v>6</v>
      </c>
      <c r="E297" s="131">
        <v>1</v>
      </c>
      <c r="F297" s="133"/>
      <c r="G297" s="132" t="s">
        <v>182</v>
      </c>
      <c r="H297" s="177">
        <v>264</v>
      </c>
      <c r="I297" s="119">
        <f t="shared" si="27"/>
        <v>0</v>
      </c>
      <c r="J297" s="196">
        <f t="shared" si="27"/>
        <v>0</v>
      </c>
      <c r="K297" s="120">
        <f t="shared" si="27"/>
        <v>0</v>
      </c>
      <c r="L297" s="120">
        <f t="shared" si="27"/>
        <v>0</v>
      </c>
    </row>
    <row r="298" spans="1:12" hidden="1">
      <c r="A298" s="130">
        <v>3</v>
      </c>
      <c r="B298" s="152">
        <v>2</v>
      </c>
      <c r="C298" s="152">
        <v>2</v>
      </c>
      <c r="D298" s="131">
        <v>6</v>
      </c>
      <c r="E298" s="152">
        <v>1</v>
      </c>
      <c r="F298" s="153">
        <v>1</v>
      </c>
      <c r="G298" s="154" t="s">
        <v>182</v>
      </c>
      <c r="H298" s="177">
        <v>265</v>
      </c>
      <c r="I298" s="137">
        <v>0</v>
      </c>
      <c r="J298" s="137">
        <v>0</v>
      </c>
      <c r="K298" s="137">
        <v>0</v>
      </c>
      <c r="L298" s="137">
        <v>0</v>
      </c>
    </row>
    <row r="299" spans="1:12" hidden="1">
      <c r="A299" s="134">
        <v>3</v>
      </c>
      <c r="B299" s="130">
        <v>2</v>
      </c>
      <c r="C299" s="131">
        <v>2</v>
      </c>
      <c r="D299" s="131">
        <v>7</v>
      </c>
      <c r="E299" s="131"/>
      <c r="F299" s="133"/>
      <c r="G299" s="132" t="s">
        <v>183</v>
      </c>
      <c r="H299" s="177">
        <v>266</v>
      </c>
      <c r="I299" s="119">
        <f>I300</f>
        <v>0</v>
      </c>
      <c r="J299" s="196">
        <f>J300</f>
        <v>0</v>
      </c>
      <c r="K299" s="120">
        <f>K300</f>
        <v>0</v>
      </c>
      <c r="L299" s="120">
        <f>L300</f>
        <v>0</v>
      </c>
    </row>
    <row r="300" spans="1:12" hidden="1">
      <c r="A300" s="134">
        <v>3</v>
      </c>
      <c r="B300" s="130">
        <v>2</v>
      </c>
      <c r="C300" s="131">
        <v>2</v>
      </c>
      <c r="D300" s="131">
        <v>7</v>
      </c>
      <c r="E300" s="131">
        <v>1</v>
      </c>
      <c r="F300" s="133"/>
      <c r="G300" s="132" t="s">
        <v>183</v>
      </c>
      <c r="H300" s="177">
        <v>267</v>
      </c>
      <c r="I300" s="119">
        <f>I301+I302</f>
        <v>0</v>
      </c>
      <c r="J300" s="119">
        <f>J301+J302</f>
        <v>0</v>
      </c>
      <c r="K300" s="119">
        <f>K301+K302</f>
        <v>0</v>
      </c>
      <c r="L300" s="119">
        <f>L301+L302</f>
        <v>0</v>
      </c>
    </row>
    <row r="301" spans="1:12" ht="25.5" hidden="1" customHeight="1">
      <c r="A301" s="134">
        <v>3</v>
      </c>
      <c r="B301" s="130">
        <v>2</v>
      </c>
      <c r="C301" s="130">
        <v>2</v>
      </c>
      <c r="D301" s="131">
        <v>7</v>
      </c>
      <c r="E301" s="131">
        <v>1</v>
      </c>
      <c r="F301" s="133">
        <v>1</v>
      </c>
      <c r="G301" s="132" t="s">
        <v>184</v>
      </c>
      <c r="H301" s="177">
        <v>268</v>
      </c>
      <c r="I301" s="137">
        <v>0</v>
      </c>
      <c r="J301" s="137">
        <v>0</v>
      </c>
      <c r="K301" s="137">
        <v>0</v>
      </c>
      <c r="L301" s="137">
        <v>0</v>
      </c>
    </row>
    <row r="302" spans="1:12" ht="25.5" hidden="1" customHeight="1">
      <c r="A302" s="134">
        <v>3</v>
      </c>
      <c r="B302" s="130">
        <v>2</v>
      </c>
      <c r="C302" s="130">
        <v>2</v>
      </c>
      <c r="D302" s="131">
        <v>7</v>
      </c>
      <c r="E302" s="131">
        <v>1</v>
      </c>
      <c r="F302" s="133">
        <v>2</v>
      </c>
      <c r="G302" s="132" t="s">
        <v>185</v>
      </c>
      <c r="H302" s="177">
        <v>269</v>
      </c>
      <c r="I302" s="137">
        <v>0</v>
      </c>
      <c r="J302" s="137">
        <v>0</v>
      </c>
      <c r="K302" s="137">
        <v>0</v>
      </c>
      <c r="L302" s="137">
        <v>0</v>
      </c>
    </row>
    <row r="303" spans="1:12" ht="25.5" hidden="1" customHeight="1">
      <c r="A303" s="138">
        <v>3</v>
      </c>
      <c r="B303" s="138">
        <v>3</v>
      </c>
      <c r="C303" s="115"/>
      <c r="D303" s="116"/>
      <c r="E303" s="116"/>
      <c r="F303" s="118"/>
      <c r="G303" s="117" t="s">
        <v>200</v>
      </c>
      <c r="H303" s="177">
        <v>270</v>
      </c>
      <c r="I303" s="119">
        <f>SUM(I304+I336)</f>
        <v>0</v>
      </c>
      <c r="J303" s="196">
        <f>SUM(J304+J336)</f>
        <v>0</v>
      </c>
      <c r="K303" s="120">
        <f>SUM(K304+K336)</f>
        <v>0</v>
      </c>
      <c r="L303" s="120">
        <f>SUM(L304+L336)</f>
        <v>0</v>
      </c>
    </row>
    <row r="304" spans="1:12" ht="38.25" hidden="1" customHeight="1">
      <c r="A304" s="134">
        <v>3</v>
      </c>
      <c r="B304" s="134">
        <v>3</v>
      </c>
      <c r="C304" s="130">
        <v>1</v>
      </c>
      <c r="D304" s="131"/>
      <c r="E304" s="131"/>
      <c r="F304" s="133"/>
      <c r="G304" s="132" t="s">
        <v>201</v>
      </c>
      <c r="H304" s="177">
        <v>271</v>
      </c>
      <c r="I304" s="119">
        <f>SUM(I305+I314+I318+I322+I326+I329+I332)</f>
        <v>0</v>
      </c>
      <c r="J304" s="196">
        <f>SUM(J305+J314+J318+J322+J326+J329+J332)</f>
        <v>0</v>
      </c>
      <c r="K304" s="120">
        <f>SUM(K305+K314+K318+K322+K326+K329+K332)</f>
        <v>0</v>
      </c>
      <c r="L304" s="120">
        <f>SUM(L305+L314+L318+L322+L326+L329+L332)</f>
        <v>0</v>
      </c>
    </row>
    <row r="305" spans="1:12" hidden="1">
      <c r="A305" s="134">
        <v>3</v>
      </c>
      <c r="B305" s="134">
        <v>3</v>
      </c>
      <c r="C305" s="130">
        <v>1</v>
      </c>
      <c r="D305" s="131">
        <v>1</v>
      </c>
      <c r="E305" s="131"/>
      <c r="F305" s="133"/>
      <c r="G305" s="132" t="s">
        <v>187</v>
      </c>
      <c r="H305" s="177">
        <v>272</v>
      </c>
      <c r="I305" s="119">
        <f>SUM(I306+I308+I311)</f>
        <v>0</v>
      </c>
      <c r="J305" s="119">
        <f>SUM(J306+J308+J311)</f>
        <v>0</v>
      </c>
      <c r="K305" s="119">
        <f>SUM(K306+K308+K311)</f>
        <v>0</v>
      </c>
      <c r="L305" s="119">
        <f>SUM(L306+L308+L311)</f>
        <v>0</v>
      </c>
    </row>
    <row r="306" spans="1:12" hidden="1">
      <c r="A306" s="134">
        <v>3</v>
      </c>
      <c r="B306" s="134">
        <v>3</v>
      </c>
      <c r="C306" s="130">
        <v>1</v>
      </c>
      <c r="D306" s="131">
        <v>1</v>
      </c>
      <c r="E306" s="131">
        <v>1</v>
      </c>
      <c r="F306" s="133"/>
      <c r="G306" s="132" t="s">
        <v>165</v>
      </c>
      <c r="H306" s="177">
        <v>273</v>
      </c>
      <c r="I306" s="119">
        <f>SUM(I307:I307)</f>
        <v>0</v>
      </c>
      <c r="J306" s="196">
        <f>SUM(J307:J307)</f>
        <v>0</v>
      </c>
      <c r="K306" s="120">
        <f>SUM(K307:K307)</f>
        <v>0</v>
      </c>
      <c r="L306" s="120">
        <f>SUM(L307:L307)</f>
        <v>0</v>
      </c>
    </row>
    <row r="307" spans="1:12" hidden="1">
      <c r="A307" s="134">
        <v>3</v>
      </c>
      <c r="B307" s="134">
        <v>3</v>
      </c>
      <c r="C307" s="130">
        <v>1</v>
      </c>
      <c r="D307" s="131">
        <v>1</v>
      </c>
      <c r="E307" s="131">
        <v>1</v>
      </c>
      <c r="F307" s="133">
        <v>1</v>
      </c>
      <c r="G307" s="132" t="s">
        <v>165</v>
      </c>
      <c r="H307" s="177">
        <v>274</v>
      </c>
      <c r="I307" s="137">
        <v>0</v>
      </c>
      <c r="J307" s="137">
        <v>0</v>
      </c>
      <c r="K307" s="137">
        <v>0</v>
      </c>
      <c r="L307" s="137">
        <v>0</v>
      </c>
    </row>
    <row r="308" spans="1:12" hidden="1">
      <c r="A308" s="134">
        <v>3</v>
      </c>
      <c r="B308" s="134">
        <v>3</v>
      </c>
      <c r="C308" s="130">
        <v>1</v>
      </c>
      <c r="D308" s="131">
        <v>1</v>
      </c>
      <c r="E308" s="131">
        <v>2</v>
      </c>
      <c r="F308" s="133"/>
      <c r="G308" s="132" t="s">
        <v>188</v>
      </c>
      <c r="H308" s="177">
        <v>275</v>
      </c>
      <c r="I308" s="119">
        <f>SUM(I309:I310)</f>
        <v>0</v>
      </c>
      <c r="J308" s="119">
        <f>SUM(J309:J310)</f>
        <v>0</v>
      </c>
      <c r="K308" s="119">
        <f>SUM(K309:K310)</f>
        <v>0</v>
      </c>
      <c r="L308" s="119">
        <f>SUM(L309:L310)</f>
        <v>0</v>
      </c>
    </row>
    <row r="309" spans="1:12" hidden="1">
      <c r="A309" s="134">
        <v>3</v>
      </c>
      <c r="B309" s="134">
        <v>3</v>
      </c>
      <c r="C309" s="130">
        <v>1</v>
      </c>
      <c r="D309" s="131">
        <v>1</v>
      </c>
      <c r="E309" s="131">
        <v>2</v>
      </c>
      <c r="F309" s="133">
        <v>1</v>
      </c>
      <c r="G309" s="132" t="s">
        <v>167</v>
      </c>
      <c r="H309" s="177">
        <v>276</v>
      </c>
      <c r="I309" s="137">
        <v>0</v>
      </c>
      <c r="J309" s="137">
        <v>0</v>
      </c>
      <c r="K309" s="137">
        <v>0</v>
      </c>
      <c r="L309" s="137">
        <v>0</v>
      </c>
    </row>
    <row r="310" spans="1:12" hidden="1">
      <c r="A310" s="134">
        <v>3</v>
      </c>
      <c r="B310" s="134">
        <v>3</v>
      </c>
      <c r="C310" s="130">
        <v>1</v>
      </c>
      <c r="D310" s="131">
        <v>1</v>
      </c>
      <c r="E310" s="131">
        <v>2</v>
      </c>
      <c r="F310" s="133">
        <v>2</v>
      </c>
      <c r="G310" s="132" t="s">
        <v>168</v>
      </c>
      <c r="H310" s="177">
        <v>277</v>
      </c>
      <c r="I310" s="137">
        <v>0</v>
      </c>
      <c r="J310" s="137">
        <v>0</v>
      </c>
      <c r="K310" s="137">
        <v>0</v>
      </c>
      <c r="L310" s="137">
        <v>0</v>
      </c>
    </row>
    <row r="311" spans="1:12" hidden="1">
      <c r="A311" s="134">
        <v>3</v>
      </c>
      <c r="B311" s="134">
        <v>3</v>
      </c>
      <c r="C311" s="130">
        <v>1</v>
      </c>
      <c r="D311" s="131">
        <v>1</v>
      </c>
      <c r="E311" s="131">
        <v>3</v>
      </c>
      <c r="F311" s="133"/>
      <c r="G311" s="132" t="s">
        <v>169</v>
      </c>
      <c r="H311" s="177">
        <v>278</v>
      </c>
      <c r="I311" s="119">
        <f>SUM(I312:I313)</f>
        <v>0</v>
      </c>
      <c r="J311" s="119">
        <f>SUM(J312:J313)</f>
        <v>0</v>
      </c>
      <c r="K311" s="119">
        <f>SUM(K312:K313)</f>
        <v>0</v>
      </c>
      <c r="L311" s="119">
        <f>SUM(L312:L313)</f>
        <v>0</v>
      </c>
    </row>
    <row r="312" spans="1:12" hidden="1">
      <c r="A312" s="134">
        <v>3</v>
      </c>
      <c r="B312" s="134">
        <v>3</v>
      </c>
      <c r="C312" s="130">
        <v>1</v>
      </c>
      <c r="D312" s="131">
        <v>1</v>
      </c>
      <c r="E312" s="131">
        <v>3</v>
      </c>
      <c r="F312" s="133">
        <v>1</v>
      </c>
      <c r="G312" s="132" t="s">
        <v>170</v>
      </c>
      <c r="H312" s="177">
        <v>279</v>
      </c>
      <c r="I312" s="137">
        <v>0</v>
      </c>
      <c r="J312" s="137">
        <v>0</v>
      </c>
      <c r="K312" s="137">
        <v>0</v>
      </c>
      <c r="L312" s="137">
        <v>0</v>
      </c>
    </row>
    <row r="313" spans="1:12" hidden="1">
      <c r="A313" s="134">
        <v>3</v>
      </c>
      <c r="B313" s="134">
        <v>3</v>
      </c>
      <c r="C313" s="130">
        <v>1</v>
      </c>
      <c r="D313" s="131">
        <v>1</v>
      </c>
      <c r="E313" s="131">
        <v>3</v>
      </c>
      <c r="F313" s="133">
        <v>2</v>
      </c>
      <c r="G313" s="132" t="s">
        <v>189</v>
      </c>
      <c r="H313" s="177">
        <v>280</v>
      </c>
      <c r="I313" s="137">
        <v>0</v>
      </c>
      <c r="J313" s="137">
        <v>0</v>
      </c>
      <c r="K313" s="137">
        <v>0</v>
      </c>
      <c r="L313" s="137">
        <v>0</v>
      </c>
    </row>
    <row r="314" spans="1:12" hidden="1">
      <c r="A314" s="150">
        <v>3</v>
      </c>
      <c r="B314" s="125">
        <v>3</v>
      </c>
      <c r="C314" s="130">
        <v>1</v>
      </c>
      <c r="D314" s="131">
        <v>2</v>
      </c>
      <c r="E314" s="131"/>
      <c r="F314" s="133"/>
      <c r="G314" s="132" t="s">
        <v>202</v>
      </c>
      <c r="H314" s="177">
        <v>281</v>
      </c>
      <c r="I314" s="119">
        <f>I315</f>
        <v>0</v>
      </c>
      <c r="J314" s="196">
        <f>J315</f>
        <v>0</v>
      </c>
      <c r="K314" s="120">
        <f>K315</f>
        <v>0</v>
      </c>
      <c r="L314" s="120">
        <f>L315</f>
        <v>0</v>
      </c>
    </row>
    <row r="315" spans="1:12" hidden="1">
      <c r="A315" s="150">
        <v>3</v>
      </c>
      <c r="B315" s="150">
        <v>3</v>
      </c>
      <c r="C315" s="125">
        <v>1</v>
      </c>
      <c r="D315" s="123">
        <v>2</v>
      </c>
      <c r="E315" s="123">
        <v>1</v>
      </c>
      <c r="F315" s="126"/>
      <c r="G315" s="132" t="s">
        <v>202</v>
      </c>
      <c r="H315" s="177">
        <v>282</v>
      </c>
      <c r="I315" s="140">
        <f>SUM(I316:I317)</f>
        <v>0</v>
      </c>
      <c r="J315" s="197">
        <f>SUM(J316:J317)</f>
        <v>0</v>
      </c>
      <c r="K315" s="141">
        <f>SUM(K316:K317)</f>
        <v>0</v>
      </c>
      <c r="L315" s="141">
        <f>SUM(L316:L317)</f>
        <v>0</v>
      </c>
    </row>
    <row r="316" spans="1:12" ht="25.5" hidden="1" customHeight="1">
      <c r="A316" s="134">
        <v>3</v>
      </c>
      <c r="B316" s="134">
        <v>3</v>
      </c>
      <c r="C316" s="130">
        <v>1</v>
      </c>
      <c r="D316" s="131">
        <v>2</v>
      </c>
      <c r="E316" s="131">
        <v>1</v>
      </c>
      <c r="F316" s="133">
        <v>1</v>
      </c>
      <c r="G316" s="132" t="s">
        <v>203</v>
      </c>
      <c r="H316" s="177">
        <v>283</v>
      </c>
      <c r="I316" s="137">
        <v>0</v>
      </c>
      <c r="J316" s="137">
        <v>0</v>
      </c>
      <c r="K316" s="137">
        <v>0</v>
      </c>
      <c r="L316" s="137">
        <v>0</v>
      </c>
    </row>
    <row r="317" spans="1:12" hidden="1">
      <c r="A317" s="142">
        <v>3</v>
      </c>
      <c r="B317" s="180">
        <v>3</v>
      </c>
      <c r="C317" s="151">
        <v>1</v>
      </c>
      <c r="D317" s="152">
        <v>2</v>
      </c>
      <c r="E317" s="152">
        <v>1</v>
      </c>
      <c r="F317" s="153">
        <v>2</v>
      </c>
      <c r="G317" s="154" t="s">
        <v>204</v>
      </c>
      <c r="H317" s="177">
        <v>284</v>
      </c>
      <c r="I317" s="137">
        <v>0</v>
      </c>
      <c r="J317" s="137">
        <v>0</v>
      </c>
      <c r="K317" s="137">
        <v>0</v>
      </c>
      <c r="L317" s="137">
        <v>0</v>
      </c>
    </row>
    <row r="318" spans="1:12" ht="25.5" hidden="1" customHeight="1">
      <c r="A318" s="130">
        <v>3</v>
      </c>
      <c r="B318" s="132">
        <v>3</v>
      </c>
      <c r="C318" s="130">
        <v>1</v>
      </c>
      <c r="D318" s="131">
        <v>3</v>
      </c>
      <c r="E318" s="131"/>
      <c r="F318" s="133"/>
      <c r="G318" s="132" t="s">
        <v>205</v>
      </c>
      <c r="H318" s="177">
        <v>285</v>
      </c>
      <c r="I318" s="119">
        <f>I319</f>
        <v>0</v>
      </c>
      <c r="J318" s="196">
        <f>J319</f>
        <v>0</v>
      </c>
      <c r="K318" s="120">
        <f>K319</f>
        <v>0</v>
      </c>
      <c r="L318" s="120">
        <f>L319</f>
        <v>0</v>
      </c>
    </row>
    <row r="319" spans="1:12" ht="25.5" hidden="1" customHeight="1">
      <c r="A319" s="130">
        <v>3</v>
      </c>
      <c r="B319" s="154">
        <v>3</v>
      </c>
      <c r="C319" s="151">
        <v>1</v>
      </c>
      <c r="D319" s="152">
        <v>3</v>
      </c>
      <c r="E319" s="152">
        <v>1</v>
      </c>
      <c r="F319" s="153"/>
      <c r="G319" s="132" t="s">
        <v>205</v>
      </c>
      <c r="H319" s="177">
        <v>286</v>
      </c>
      <c r="I319" s="120">
        <f>I320+I321</f>
        <v>0</v>
      </c>
      <c r="J319" s="120">
        <f>J320+J321</f>
        <v>0</v>
      </c>
      <c r="K319" s="120">
        <f>K320+K321</f>
        <v>0</v>
      </c>
      <c r="L319" s="120">
        <f>L320+L321</f>
        <v>0</v>
      </c>
    </row>
    <row r="320" spans="1:12" ht="25.5" hidden="1" customHeight="1">
      <c r="A320" s="130">
        <v>3</v>
      </c>
      <c r="B320" s="132">
        <v>3</v>
      </c>
      <c r="C320" s="130">
        <v>1</v>
      </c>
      <c r="D320" s="131">
        <v>3</v>
      </c>
      <c r="E320" s="131">
        <v>1</v>
      </c>
      <c r="F320" s="133">
        <v>1</v>
      </c>
      <c r="G320" s="132" t="s">
        <v>206</v>
      </c>
      <c r="H320" s="177">
        <v>287</v>
      </c>
      <c r="I320" s="185">
        <v>0</v>
      </c>
      <c r="J320" s="185">
        <v>0</v>
      </c>
      <c r="K320" s="185">
        <v>0</v>
      </c>
      <c r="L320" s="184">
        <v>0</v>
      </c>
    </row>
    <row r="321" spans="1:12" ht="25.5" hidden="1" customHeight="1">
      <c r="A321" s="130">
        <v>3</v>
      </c>
      <c r="B321" s="132">
        <v>3</v>
      </c>
      <c r="C321" s="130">
        <v>1</v>
      </c>
      <c r="D321" s="131">
        <v>3</v>
      </c>
      <c r="E321" s="131">
        <v>1</v>
      </c>
      <c r="F321" s="133">
        <v>2</v>
      </c>
      <c r="G321" s="132" t="s">
        <v>207</v>
      </c>
      <c r="H321" s="177">
        <v>288</v>
      </c>
      <c r="I321" s="137">
        <v>0</v>
      </c>
      <c r="J321" s="137">
        <v>0</v>
      </c>
      <c r="K321" s="137">
        <v>0</v>
      </c>
      <c r="L321" s="137">
        <v>0</v>
      </c>
    </row>
    <row r="322" spans="1:12" hidden="1">
      <c r="A322" s="130">
        <v>3</v>
      </c>
      <c r="B322" s="132">
        <v>3</v>
      </c>
      <c r="C322" s="130">
        <v>1</v>
      </c>
      <c r="D322" s="131">
        <v>4</v>
      </c>
      <c r="E322" s="131"/>
      <c r="F322" s="133"/>
      <c r="G322" s="132" t="s">
        <v>208</v>
      </c>
      <c r="H322" s="177">
        <v>289</v>
      </c>
      <c r="I322" s="119">
        <f>I323</f>
        <v>0</v>
      </c>
      <c r="J322" s="196">
        <f>J323</f>
        <v>0</v>
      </c>
      <c r="K322" s="120">
        <f>K323</f>
        <v>0</v>
      </c>
      <c r="L322" s="120">
        <f>L323</f>
        <v>0</v>
      </c>
    </row>
    <row r="323" spans="1:12" hidden="1">
      <c r="A323" s="134">
        <v>3</v>
      </c>
      <c r="B323" s="130">
        <v>3</v>
      </c>
      <c r="C323" s="131">
        <v>1</v>
      </c>
      <c r="D323" s="131">
        <v>4</v>
      </c>
      <c r="E323" s="131">
        <v>1</v>
      </c>
      <c r="F323" s="133"/>
      <c r="G323" s="132" t="s">
        <v>208</v>
      </c>
      <c r="H323" s="177">
        <v>290</v>
      </c>
      <c r="I323" s="119">
        <f>SUM(I324:I325)</f>
        <v>0</v>
      </c>
      <c r="J323" s="119">
        <f>SUM(J324:J325)</f>
        <v>0</v>
      </c>
      <c r="K323" s="119">
        <f>SUM(K324:K325)</f>
        <v>0</v>
      </c>
      <c r="L323" s="119">
        <f>SUM(L324:L325)</f>
        <v>0</v>
      </c>
    </row>
    <row r="324" spans="1:12" hidden="1">
      <c r="A324" s="134">
        <v>3</v>
      </c>
      <c r="B324" s="130">
        <v>3</v>
      </c>
      <c r="C324" s="131">
        <v>1</v>
      </c>
      <c r="D324" s="131">
        <v>4</v>
      </c>
      <c r="E324" s="131">
        <v>1</v>
      </c>
      <c r="F324" s="133">
        <v>1</v>
      </c>
      <c r="G324" s="132" t="s">
        <v>209</v>
      </c>
      <c r="H324" s="177">
        <v>291</v>
      </c>
      <c r="I324" s="136">
        <v>0</v>
      </c>
      <c r="J324" s="137">
        <v>0</v>
      </c>
      <c r="K324" s="137">
        <v>0</v>
      </c>
      <c r="L324" s="136">
        <v>0</v>
      </c>
    </row>
    <row r="325" spans="1:12" hidden="1">
      <c r="A325" s="130">
        <v>3</v>
      </c>
      <c r="B325" s="131">
        <v>3</v>
      </c>
      <c r="C325" s="131">
        <v>1</v>
      </c>
      <c r="D325" s="131">
        <v>4</v>
      </c>
      <c r="E325" s="131">
        <v>1</v>
      </c>
      <c r="F325" s="133">
        <v>2</v>
      </c>
      <c r="G325" s="132" t="s">
        <v>210</v>
      </c>
      <c r="H325" s="177">
        <v>292</v>
      </c>
      <c r="I325" s="137">
        <v>0</v>
      </c>
      <c r="J325" s="185">
        <v>0</v>
      </c>
      <c r="K325" s="185">
        <v>0</v>
      </c>
      <c r="L325" s="184">
        <v>0</v>
      </c>
    </row>
    <row r="326" spans="1:12" hidden="1">
      <c r="A326" s="130">
        <v>3</v>
      </c>
      <c r="B326" s="131">
        <v>3</v>
      </c>
      <c r="C326" s="131">
        <v>1</v>
      </c>
      <c r="D326" s="131">
        <v>5</v>
      </c>
      <c r="E326" s="131"/>
      <c r="F326" s="133"/>
      <c r="G326" s="132" t="s">
        <v>211</v>
      </c>
      <c r="H326" s="177">
        <v>293</v>
      </c>
      <c r="I326" s="141">
        <f t="shared" ref="I326:L327" si="28">I327</f>
        <v>0</v>
      </c>
      <c r="J326" s="196">
        <f t="shared" si="28"/>
        <v>0</v>
      </c>
      <c r="K326" s="120">
        <f t="shared" si="28"/>
        <v>0</v>
      </c>
      <c r="L326" s="120">
        <f t="shared" si="28"/>
        <v>0</v>
      </c>
    </row>
    <row r="327" spans="1:12" hidden="1">
      <c r="A327" s="125">
        <v>3</v>
      </c>
      <c r="B327" s="152">
        <v>3</v>
      </c>
      <c r="C327" s="152">
        <v>1</v>
      </c>
      <c r="D327" s="152">
        <v>5</v>
      </c>
      <c r="E327" s="152">
        <v>1</v>
      </c>
      <c r="F327" s="153"/>
      <c r="G327" s="132" t="s">
        <v>211</v>
      </c>
      <c r="H327" s="177">
        <v>294</v>
      </c>
      <c r="I327" s="120">
        <f t="shared" si="28"/>
        <v>0</v>
      </c>
      <c r="J327" s="197">
        <f t="shared" si="28"/>
        <v>0</v>
      </c>
      <c r="K327" s="141">
        <f t="shared" si="28"/>
        <v>0</v>
      </c>
      <c r="L327" s="141">
        <f t="shared" si="28"/>
        <v>0</v>
      </c>
    </row>
    <row r="328" spans="1:12" hidden="1">
      <c r="A328" s="130">
        <v>3</v>
      </c>
      <c r="B328" s="131">
        <v>3</v>
      </c>
      <c r="C328" s="131">
        <v>1</v>
      </c>
      <c r="D328" s="131">
        <v>5</v>
      </c>
      <c r="E328" s="131">
        <v>1</v>
      </c>
      <c r="F328" s="133">
        <v>1</v>
      </c>
      <c r="G328" s="132" t="s">
        <v>212</v>
      </c>
      <c r="H328" s="177">
        <v>295</v>
      </c>
      <c r="I328" s="137">
        <v>0</v>
      </c>
      <c r="J328" s="185">
        <v>0</v>
      </c>
      <c r="K328" s="185">
        <v>0</v>
      </c>
      <c r="L328" s="184">
        <v>0</v>
      </c>
    </row>
    <row r="329" spans="1:12" hidden="1">
      <c r="A329" s="130">
        <v>3</v>
      </c>
      <c r="B329" s="131">
        <v>3</v>
      </c>
      <c r="C329" s="131">
        <v>1</v>
      </c>
      <c r="D329" s="131">
        <v>6</v>
      </c>
      <c r="E329" s="131"/>
      <c r="F329" s="133"/>
      <c r="G329" s="132" t="s">
        <v>182</v>
      </c>
      <c r="H329" s="177">
        <v>296</v>
      </c>
      <c r="I329" s="120">
        <f t="shared" ref="I329:L330" si="29">I330</f>
        <v>0</v>
      </c>
      <c r="J329" s="196">
        <f t="shared" si="29"/>
        <v>0</v>
      </c>
      <c r="K329" s="120">
        <f t="shared" si="29"/>
        <v>0</v>
      </c>
      <c r="L329" s="120">
        <f t="shared" si="29"/>
        <v>0</v>
      </c>
    </row>
    <row r="330" spans="1:12" hidden="1">
      <c r="A330" s="130">
        <v>3</v>
      </c>
      <c r="B330" s="131">
        <v>3</v>
      </c>
      <c r="C330" s="131">
        <v>1</v>
      </c>
      <c r="D330" s="131">
        <v>6</v>
      </c>
      <c r="E330" s="131">
        <v>1</v>
      </c>
      <c r="F330" s="133"/>
      <c r="G330" s="132" t="s">
        <v>182</v>
      </c>
      <c r="H330" s="177">
        <v>297</v>
      </c>
      <c r="I330" s="119">
        <f t="shared" si="29"/>
        <v>0</v>
      </c>
      <c r="J330" s="196">
        <f t="shared" si="29"/>
        <v>0</v>
      </c>
      <c r="K330" s="120">
        <f t="shared" si="29"/>
        <v>0</v>
      </c>
      <c r="L330" s="120">
        <f t="shared" si="29"/>
        <v>0</v>
      </c>
    </row>
    <row r="331" spans="1:12" hidden="1">
      <c r="A331" s="130">
        <v>3</v>
      </c>
      <c r="B331" s="131">
        <v>3</v>
      </c>
      <c r="C331" s="131">
        <v>1</v>
      </c>
      <c r="D331" s="131">
        <v>6</v>
      </c>
      <c r="E331" s="131">
        <v>1</v>
      </c>
      <c r="F331" s="133">
        <v>1</v>
      </c>
      <c r="G331" s="132" t="s">
        <v>182</v>
      </c>
      <c r="H331" s="177">
        <v>298</v>
      </c>
      <c r="I331" s="185">
        <v>0</v>
      </c>
      <c r="J331" s="185">
        <v>0</v>
      </c>
      <c r="K331" s="185">
        <v>0</v>
      </c>
      <c r="L331" s="184">
        <v>0</v>
      </c>
    </row>
    <row r="332" spans="1:12" hidden="1">
      <c r="A332" s="130">
        <v>3</v>
      </c>
      <c r="B332" s="131">
        <v>3</v>
      </c>
      <c r="C332" s="131">
        <v>1</v>
      </c>
      <c r="D332" s="131">
        <v>7</v>
      </c>
      <c r="E332" s="131"/>
      <c r="F332" s="133"/>
      <c r="G332" s="132" t="s">
        <v>213</v>
      </c>
      <c r="H332" s="177">
        <v>299</v>
      </c>
      <c r="I332" s="119">
        <f>I333</f>
        <v>0</v>
      </c>
      <c r="J332" s="196">
        <f>J333</f>
        <v>0</v>
      </c>
      <c r="K332" s="120">
        <f>K333</f>
        <v>0</v>
      </c>
      <c r="L332" s="120">
        <f>L333</f>
        <v>0</v>
      </c>
    </row>
    <row r="333" spans="1:12" hidden="1">
      <c r="A333" s="130">
        <v>3</v>
      </c>
      <c r="B333" s="131">
        <v>3</v>
      </c>
      <c r="C333" s="131">
        <v>1</v>
      </c>
      <c r="D333" s="131">
        <v>7</v>
      </c>
      <c r="E333" s="131">
        <v>1</v>
      </c>
      <c r="F333" s="133"/>
      <c r="G333" s="132" t="s">
        <v>213</v>
      </c>
      <c r="H333" s="177">
        <v>300</v>
      </c>
      <c r="I333" s="119">
        <f>I334+I335</f>
        <v>0</v>
      </c>
      <c r="J333" s="119">
        <f>J334+J335</f>
        <v>0</v>
      </c>
      <c r="K333" s="119">
        <f>K334+K335</f>
        <v>0</v>
      </c>
      <c r="L333" s="119">
        <f>L334+L335</f>
        <v>0</v>
      </c>
    </row>
    <row r="334" spans="1:12" ht="25.5" hidden="1" customHeight="1">
      <c r="A334" s="130">
        <v>3</v>
      </c>
      <c r="B334" s="131">
        <v>3</v>
      </c>
      <c r="C334" s="131">
        <v>1</v>
      </c>
      <c r="D334" s="131">
        <v>7</v>
      </c>
      <c r="E334" s="131">
        <v>1</v>
      </c>
      <c r="F334" s="133">
        <v>1</v>
      </c>
      <c r="G334" s="132" t="s">
        <v>214</v>
      </c>
      <c r="H334" s="177">
        <v>301</v>
      </c>
      <c r="I334" s="185">
        <v>0</v>
      </c>
      <c r="J334" s="185">
        <v>0</v>
      </c>
      <c r="K334" s="185">
        <v>0</v>
      </c>
      <c r="L334" s="184">
        <v>0</v>
      </c>
    </row>
    <row r="335" spans="1:12" ht="25.5" hidden="1" customHeight="1">
      <c r="A335" s="130">
        <v>3</v>
      </c>
      <c r="B335" s="131">
        <v>3</v>
      </c>
      <c r="C335" s="131">
        <v>1</v>
      </c>
      <c r="D335" s="131">
        <v>7</v>
      </c>
      <c r="E335" s="131">
        <v>1</v>
      </c>
      <c r="F335" s="133">
        <v>2</v>
      </c>
      <c r="G335" s="132" t="s">
        <v>215</v>
      </c>
      <c r="H335" s="177">
        <v>302</v>
      </c>
      <c r="I335" s="137">
        <v>0</v>
      </c>
      <c r="J335" s="137">
        <v>0</v>
      </c>
      <c r="K335" s="137">
        <v>0</v>
      </c>
      <c r="L335" s="137">
        <v>0</v>
      </c>
    </row>
    <row r="336" spans="1:12" ht="38.25" hidden="1" customHeight="1">
      <c r="A336" s="130">
        <v>3</v>
      </c>
      <c r="B336" s="131">
        <v>3</v>
      </c>
      <c r="C336" s="131">
        <v>2</v>
      </c>
      <c r="D336" s="131"/>
      <c r="E336" s="131"/>
      <c r="F336" s="133"/>
      <c r="G336" s="132" t="s">
        <v>216</v>
      </c>
      <c r="H336" s="177">
        <v>303</v>
      </c>
      <c r="I336" s="119">
        <f>SUM(I337+I346+I350+I354+I358+I361+I364)</f>
        <v>0</v>
      </c>
      <c r="J336" s="196">
        <f>SUM(J337+J346+J350+J354+J358+J361+J364)</f>
        <v>0</v>
      </c>
      <c r="K336" s="120">
        <f>SUM(K337+K346+K350+K354+K358+K361+K364)</f>
        <v>0</v>
      </c>
      <c r="L336" s="120">
        <f>SUM(L337+L346+L350+L354+L358+L361+L364)</f>
        <v>0</v>
      </c>
    </row>
    <row r="337" spans="1:15" hidden="1">
      <c r="A337" s="130">
        <v>3</v>
      </c>
      <c r="B337" s="131">
        <v>3</v>
      </c>
      <c r="C337" s="131">
        <v>2</v>
      </c>
      <c r="D337" s="131">
        <v>1</v>
      </c>
      <c r="E337" s="131"/>
      <c r="F337" s="133"/>
      <c r="G337" s="132" t="s">
        <v>164</v>
      </c>
      <c r="H337" s="177">
        <v>304</v>
      </c>
      <c r="I337" s="119">
        <f>I338</f>
        <v>0</v>
      </c>
      <c r="J337" s="196">
        <f>J338</f>
        <v>0</v>
      </c>
      <c r="K337" s="120">
        <f>K338</f>
        <v>0</v>
      </c>
      <c r="L337" s="120">
        <f>L338</f>
        <v>0</v>
      </c>
    </row>
    <row r="338" spans="1:15" hidden="1">
      <c r="A338" s="134">
        <v>3</v>
      </c>
      <c r="B338" s="130">
        <v>3</v>
      </c>
      <c r="C338" s="131">
        <v>2</v>
      </c>
      <c r="D338" s="132">
        <v>1</v>
      </c>
      <c r="E338" s="130">
        <v>1</v>
      </c>
      <c r="F338" s="133"/>
      <c r="G338" s="132" t="s">
        <v>164</v>
      </c>
      <c r="H338" s="177">
        <v>305</v>
      </c>
      <c r="I338" s="119">
        <f>SUM(I339:I339)</f>
        <v>0</v>
      </c>
      <c r="J338" s="119">
        <f>SUM(J339:J339)</f>
        <v>0</v>
      </c>
      <c r="K338" s="119">
        <f>SUM(K339:K339)</f>
        <v>0</v>
      </c>
      <c r="L338" s="119">
        <f>SUM(L339:L339)</f>
        <v>0</v>
      </c>
      <c r="M338" s="198"/>
      <c r="N338" s="198"/>
      <c r="O338" s="198"/>
    </row>
    <row r="339" spans="1:15" hidden="1">
      <c r="A339" s="134">
        <v>3</v>
      </c>
      <c r="B339" s="130">
        <v>3</v>
      </c>
      <c r="C339" s="131">
        <v>2</v>
      </c>
      <c r="D339" s="132">
        <v>1</v>
      </c>
      <c r="E339" s="130">
        <v>1</v>
      </c>
      <c r="F339" s="133">
        <v>1</v>
      </c>
      <c r="G339" s="132" t="s">
        <v>165</v>
      </c>
      <c r="H339" s="177">
        <v>306</v>
      </c>
      <c r="I339" s="185">
        <v>0</v>
      </c>
      <c r="J339" s="185">
        <v>0</v>
      </c>
      <c r="K339" s="185">
        <v>0</v>
      </c>
      <c r="L339" s="184">
        <v>0</v>
      </c>
    </row>
    <row r="340" spans="1:15" hidden="1">
      <c r="A340" s="134">
        <v>3</v>
      </c>
      <c r="B340" s="130">
        <v>3</v>
      </c>
      <c r="C340" s="131">
        <v>2</v>
      </c>
      <c r="D340" s="132">
        <v>1</v>
      </c>
      <c r="E340" s="130">
        <v>2</v>
      </c>
      <c r="F340" s="133"/>
      <c r="G340" s="154" t="s">
        <v>188</v>
      </c>
      <c r="H340" s="177">
        <v>307</v>
      </c>
      <c r="I340" s="119">
        <f>SUM(I341:I342)</f>
        <v>0</v>
      </c>
      <c r="J340" s="119">
        <f>SUM(J341:J342)</f>
        <v>0</v>
      </c>
      <c r="K340" s="119">
        <f>SUM(K341:K342)</f>
        <v>0</v>
      </c>
      <c r="L340" s="119">
        <f>SUM(L341:L342)</f>
        <v>0</v>
      </c>
    </row>
    <row r="341" spans="1:15" hidden="1">
      <c r="A341" s="134">
        <v>3</v>
      </c>
      <c r="B341" s="130">
        <v>3</v>
      </c>
      <c r="C341" s="131">
        <v>2</v>
      </c>
      <c r="D341" s="132">
        <v>1</v>
      </c>
      <c r="E341" s="130">
        <v>2</v>
      </c>
      <c r="F341" s="133">
        <v>1</v>
      </c>
      <c r="G341" s="154" t="s">
        <v>167</v>
      </c>
      <c r="H341" s="177">
        <v>308</v>
      </c>
      <c r="I341" s="185">
        <v>0</v>
      </c>
      <c r="J341" s="185">
        <v>0</v>
      </c>
      <c r="K341" s="185">
        <v>0</v>
      </c>
      <c r="L341" s="184">
        <v>0</v>
      </c>
    </row>
    <row r="342" spans="1:15" hidden="1">
      <c r="A342" s="134">
        <v>3</v>
      </c>
      <c r="B342" s="130">
        <v>3</v>
      </c>
      <c r="C342" s="131">
        <v>2</v>
      </c>
      <c r="D342" s="132">
        <v>1</v>
      </c>
      <c r="E342" s="130">
        <v>2</v>
      </c>
      <c r="F342" s="133">
        <v>2</v>
      </c>
      <c r="G342" s="154" t="s">
        <v>168</v>
      </c>
      <c r="H342" s="177">
        <v>309</v>
      </c>
      <c r="I342" s="137">
        <v>0</v>
      </c>
      <c r="J342" s="137">
        <v>0</v>
      </c>
      <c r="K342" s="137">
        <v>0</v>
      </c>
      <c r="L342" s="137">
        <v>0</v>
      </c>
    </row>
    <row r="343" spans="1:15" hidden="1">
      <c r="A343" s="134">
        <v>3</v>
      </c>
      <c r="B343" s="130">
        <v>3</v>
      </c>
      <c r="C343" s="131">
        <v>2</v>
      </c>
      <c r="D343" s="132">
        <v>1</v>
      </c>
      <c r="E343" s="130">
        <v>3</v>
      </c>
      <c r="F343" s="133"/>
      <c r="G343" s="154" t="s">
        <v>169</v>
      </c>
      <c r="H343" s="177">
        <v>310</v>
      </c>
      <c r="I343" s="119">
        <f>SUM(I344:I345)</f>
        <v>0</v>
      </c>
      <c r="J343" s="119">
        <f>SUM(J344:J345)</f>
        <v>0</v>
      </c>
      <c r="K343" s="119">
        <f>SUM(K344:K345)</f>
        <v>0</v>
      </c>
      <c r="L343" s="119">
        <f>SUM(L344:L345)</f>
        <v>0</v>
      </c>
    </row>
    <row r="344" spans="1:15" hidden="1">
      <c r="A344" s="134">
        <v>3</v>
      </c>
      <c r="B344" s="130">
        <v>3</v>
      </c>
      <c r="C344" s="131">
        <v>2</v>
      </c>
      <c r="D344" s="132">
        <v>1</v>
      </c>
      <c r="E344" s="130">
        <v>3</v>
      </c>
      <c r="F344" s="133">
        <v>1</v>
      </c>
      <c r="G344" s="154" t="s">
        <v>170</v>
      </c>
      <c r="H344" s="177">
        <v>311</v>
      </c>
      <c r="I344" s="137">
        <v>0</v>
      </c>
      <c r="J344" s="137">
        <v>0</v>
      </c>
      <c r="K344" s="137">
        <v>0</v>
      </c>
      <c r="L344" s="137">
        <v>0</v>
      </c>
    </row>
    <row r="345" spans="1:15" hidden="1">
      <c r="A345" s="134">
        <v>3</v>
      </c>
      <c r="B345" s="130">
        <v>3</v>
      </c>
      <c r="C345" s="131">
        <v>2</v>
      </c>
      <c r="D345" s="132">
        <v>1</v>
      </c>
      <c r="E345" s="130">
        <v>3</v>
      </c>
      <c r="F345" s="133">
        <v>2</v>
      </c>
      <c r="G345" s="154" t="s">
        <v>189</v>
      </c>
      <c r="H345" s="177">
        <v>312</v>
      </c>
      <c r="I345" s="155">
        <v>0</v>
      </c>
      <c r="J345" s="199">
        <v>0</v>
      </c>
      <c r="K345" s="155">
        <v>0</v>
      </c>
      <c r="L345" s="155">
        <v>0</v>
      </c>
    </row>
    <row r="346" spans="1:15" hidden="1">
      <c r="A346" s="142">
        <v>3</v>
      </c>
      <c r="B346" s="142">
        <v>3</v>
      </c>
      <c r="C346" s="151">
        <v>2</v>
      </c>
      <c r="D346" s="154">
        <v>2</v>
      </c>
      <c r="E346" s="151"/>
      <c r="F346" s="153"/>
      <c r="G346" s="154" t="s">
        <v>202</v>
      </c>
      <c r="H346" s="177">
        <v>313</v>
      </c>
      <c r="I346" s="147">
        <f>I347</f>
        <v>0</v>
      </c>
      <c r="J346" s="200">
        <f>J347</f>
        <v>0</v>
      </c>
      <c r="K346" s="148">
        <f>K347</f>
        <v>0</v>
      </c>
      <c r="L346" s="148">
        <f>L347</f>
        <v>0</v>
      </c>
    </row>
    <row r="347" spans="1:15" hidden="1">
      <c r="A347" s="134">
        <v>3</v>
      </c>
      <c r="B347" s="134">
        <v>3</v>
      </c>
      <c r="C347" s="130">
        <v>2</v>
      </c>
      <c r="D347" s="132">
        <v>2</v>
      </c>
      <c r="E347" s="130">
        <v>1</v>
      </c>
      <c r="F347" s="133"/>
      <c r="G347" s="154" t="s">
        <v>202</v>
      </c>
      <c r="H347" s="177">
        <v>314</v>
      </c>
      <c r="I347" s="119">
        <f>SUM(I348:I349)</f>
        <v>0</v>
      </c>
      <c r="J347" s="160">
        <f>SUM(J348:J349)</f>
        <v>0</v>
      </c>
      <c r="K347" s="120">
        <f>SUM(K348:K349)</f>
        <v>0</v>
      </c>
      <c r="L347" s="120">
        <f>SUM(L348:L349)</f>
        <v>0</v>
      </c>
    </row>
    <row r="348" spans="1:15" ht="25.5" hidden="1" customHeight="1">
      <c r="A348" s="134">
        <v>3</v>
      </c>
      <c r="B348" s="134">
        <v>3</v>
      </c>
      <c r="C348" s="130">
        <v>2</v>
      </c>
      <c r="D348" s="132">
        <v>2</v>
      </c>
      <c r="E348" s="134">
        <v>1</v>
      </c>
      <c r="F348" s="165">
        <v>1</v>
      </c>
      <c r="G348" s="132" t="s">
        <v>203</v>
      </c>
      <c r="H348" s="177">
        <v>315</v>
      </c>
      <c r="I348" s="137">
        <v>0</v>
      </c>
      <c r="J348" s="137">
        <v>0</v>
      </c>
      <c r="K348" s="137">
        <v>0</v>
      </c>
      <c r="L348" s="137">
        <v>0</v>
      </c>
    </row>
    <row r="349" spans="1:15" hidden="1">
      <c r="A349" s="142">
        <v>3</v>
      </c>
      <c r="B349" s="142">
        <v>3</v>
      </c>
      <c r="C349" s="143">
        <v>2</v>
      </c>
      <c r="D349" s="144">
        <v>2</v>
      </c>
      <c r="E349" s="145">
        <v>1</v>
      </c>
      <c r="F349" s="174">
        <v>2</v>
      </c>
      <c r="G349" s="145" t="s">
        <v>204</v>
      </c>
      <c r="H349" s="177">
        <v>316</v>
      </c>
      <c r="I349" s="137">
        <v>0</v>
      </c>
      <c r="J349" s="137">
        <v>0</v>
      </c>
      <c r="K349" s="137">
        <v>0</v>
      </c>
      <c r="L349" s="137">
        <v>0</v>
      </c>
    </row>
    <row r="350" spans="1:15" ht="25.5" hidden="1" customHeight="1">
      <c r="A350" s="134">
        <v>3</v>
      </c>
      <c r="B350" s="134">
        <v>3</v>
      </c>
      <c r="C350" s="130">
        <v>2</v>
      </c>
      <c r="D350" s="131">
        <v>3</v>
      </c>
      <c r="E350" s="132"/>
      <c r="F350" s="165"/>
      <c r="G350" s="132" t="s">
        <v>205</v>
      </c>
      <c r="H350" s="177">
        <v>317</v>
      </c>
      <c r="I350" s="119">
        <f>I351</f>
        <v>0</v>
      </c>
      <c r="J350" s="160">
        <f>J351</f>
        <v>0</v>
      </c>
      <c r="K350" s="120">
        <f>K351</f>
        <v>0</v>
      </c>
      <c r="L350" s="120">
        <f>L351</f>
        <v>0</v>
      </c>
    </row>
    <row r="351" spans="1:15" ht="25.5" hidden="1" customHeight="1">
      <c r="A351" s="134">
        <v>3</v>
      </c>
      <c r="B351" s="134">
        <v>3</v>
      </c>
      <c r="C351" s="130">
        <v>2</v>
      </c>
      <c r="D351" s="131">
        <v>3</v>
      </c>
      <c r="E351" s="132">
        <v>1</v>
      </c>
      <c r="F351" s="165"/>
      <c r="G351" s="132" t="s">
        <v>205</v>
      </c>
      <c r="H351" s="177">
        <v>318</v>
      </c>
      <c r="I351" s="119">
        <f>I352+I353</f>
        <v>0</v>
      </c>
      <c r="J351" s="119">
        <f>J352+J353</f>
        <v>0</v>
      </c>
      <c r="K351" s="119">
        <f>K352+K353</f>
        <v>0</v>
      </c>
      <c r="L351" s="119">
        <f>L352+L353</f>
        <v>0</v>
      </c>
    </row>
    <row r="352" spans="1:15" ht="25.5" hidden="1" customHeight="1">
      <c r="A352" s="134">
        <v>3</v>
      </c>
      <c r="B352" s="134">
        <v>3</v>
      </c>
      <c r="C352" s="130">
        <v>2</v>
      </c>
      <c r="D352" s="131">
        <v>3</v>
      </c>
      <c r="E352" s="132">
        <v>1</v>
      </c>
      <c r="F352" s="165">
        <v>1</v>
      </c>
      <c r="G352" s="132" t="s">
        <v>206</v>
      </c>
      <c r="H352" s="177">
        <v>319</v>
      </c>
      <c r="I352" s="185">
        <v>0</v>
      </c>
      <c r="J352" s="185">
        <v>0</v>
      </c>
      <c r="K352" s="185">
        <v>0</v>
      </c>
      <c r="L352" s="184">
        <v>0</v>
      </c>
    </row>
    <row r="353" spans="1:12" ht="25.5" hidden="1" customHeight="1">
      <c r="A353" s="134">
        <v>3</v>
      </c>
      <c r="B353" s="134">
        <v>3</v>
      </c>
      <c r="C353" s="130">
        <v>2</v>
      </c>
      <c r="D353" s="131">
        <v>3</v>
      </c>
      <c r="E353" s="132">
        <v>1</v>
      </c>
      <c r="F353" s="165">
        <v>2</v>
      </c>
      <c r="G353" s="132" t="s">
        <v>207</v>
      </c>
      <c r="H353" s="177">
        <v>320</v>
      </c>
      <c r="I353" s="137">
        <v>0</v>
      </c>
      <c r="J353" s="137">
        <v>0</v>
      </c>
      <c r="K353" s="137">
        <v>0</v>
      </c>
      <c r="L353" s="137">
        <v>0</v>
      </c>
    </row>
    <row r="354" spans="1:12" hidden="1">
      <c r="A354" s="134">
        <v>3</v>
      </c>
      <c r="B354" s="134">
        <v>3</v>
      </c>
      <c r="C354" s="130">
        <v>2</v>
      </c>
      <c r="D354" s="131">
        <v>4</v>
      </c>
      <c r="E354" s="131"/>
      <c r="F354" s="133"/>
      <c r="G354" s="132" t="s">
        <v>208</v>
      </c>
      <c r="H354" s="177">
        <v>321</v>
      </c>
      <c r="I354" s="119">
        <f>I355</f>
        <v>0</v>
      </c>
      <c r="J354" s="160">
        <f>J355</f>
        <v>0</v>
      </c>
      <c r="K354" s="120">
        <f>K355</f>
        <v>0</v>
      </c>
      <c r="L354" s="120">
        <f>L355</f>
        <v>0</v>
      </c>
    </row>
    <row r="355" spans="1:12" hidden="1">
      <c r="A355" s="150">
        <v>3</v>
      </c>
      <c r="B355" s="150">
        <v>3</v>
      </c>
      <c r="C355" s="125">
        <v>2</v>
      </c>
      <c r="D355" s="123">
        <v>4</v>
      </c>
      <c r="E355" s="123">
        <v>1</v>
      </c>
      <c r="F355" s="126"/>
      <c r="G355" s="132" t="s">
        <v>208</v>
      </c>
      <c r="H355" s="177">
        <v>322</v>
      </c>
      <c r="I355" s="140">
        <f>SUM(I356:I357)</f>
        <v>0</v>
      </c>
      <c r="J355" s="162">
        <f>SUM(J356:J357)</f>
        <v>0</v>
      </c>
      <c r="K355" s="141">
        <f>SUM(K356:K357)</f>
        <v>0</v>
      </c>
      <c r="L355" s="141">
        <f>SUM(L356:L357)</f>
        <v>0</v>
      </c>
    </row>
    <row r="356" spans="1:12" hidden="1">
      <c r="A356" s="134">
        <v>3</v>
      </c>
      <c r="B356" s="134">
        <v>3</v>
      </c>
      <c r="C356" s="130">
        <v>2</v>
      </c>
      <c r="D356" s="131">
        <v>4</v>
      </c>
      <c r="E356" s="131">
        <v>1</v>
      </c>
      <c r="F356" s="133">
        <v>1</v>
      </c>
      <c r="G356" s="132" t="s">
        <v>209</v>
      </c>
      <c r="H356" s="177">
        <v>323</v>
      </c>
      <c r="I356" s="137">
        <v>0</v>
      </c>
      <c r="J356" s="137">
        <v>0</v>
      </c>
      <c r="K356" s="137">
        <v>0</v>
      </c>
      <c r="L356" s="137">
        <v>0</v>
      </c>
    </row>
    <row r="357" spans="1:12" hidden="1">
      <c r="A357" s="134">
        <v>3</v>
      </c>
      <c r="B357" s="134">
        <v>3</v>
      </c>
      <c r="C357" s="130">
        <v>2</v>
      </c>
      <c r="D357" s="131">
        <v>4</v>
      </c>
      <c r="E357" s="131">
        <v>1</v>
      </c>
      <c r="F357" s="133">
        <v>2</v>
      </c>
      <c r="G357" s="132" t="s">
        <v>217</v>
      </c>
      <c r="H357" s="177">
        <v>324</v>
      </c>
      <c r="I357" s="137">
        <v>0</v>
      </c>
      <c r="J357" s="137">
        <v>0</v>
      </c>
      <c r="K357" s="137">
        <v>0</v>
      </c>
      <c r="L357" s="137">
        <v>0</v>
      </c>
    </row>
    <row r="358" spans="1:12" hidden="1">
      <c r="A358" s="134">
        <v>3</v>
      </c>
      <c r="B358" s="134">
        <v>3</v>
      </c>
      <c r="C358" s="130">
        <v>2</v>
      </c>
      <c r="D358" s="131">
        <v>5</v>
      </c>
      <c r="E358" s="131"/>
      <c r="F358" s="133"/>
      <c r="G358" s="132" t="s">
        <v>211</v>
      </c>
      <c r="H358" s="177">
        <v>325</v>
      </c>
      <c r="I358" s="119">
        <f t="shared" ref="I358:L359" si="30">I359</f>
        <v>0</v>
      </c>
      <c r="J358" s="160">
        <f t="shared" si="30"/>
        <v>0</v>
      </c>
      <c r="K358" s="120">
        <f t="shared" si="30"/>
        <v>0</v>
      </c>
      <c r="L358" s="120">
        <f t="shared" si="30"/>
        <v>0</v>
      </c>
    </row>
    <row r="359" spans="1:12" hidden="1">
      <c r="A359" s="150">
        <v>3</v>
      </c>
      <c r="B359" s="150">
        <v>3</v>
      </c>
      <c r="C359" s="125">
        <v>2</v>
      </c>
      <c r="D359" s="123">
        <v>5</v>
      </c>
      <c r="E359" s="123">
        <v>1</v>
      </c>
      <c r="F359" s="126"/>
      <c r="G359" s="132" t="s">
        <v>211</v>
      </c>
      <c r="H359" s="177">
        <v>326</v>
      </c>
      <c r="I359" s="140">
        <f t="shared" si="30"/>
        <v>0</v>
      </c>
      <c r="J359" s="162">
        <f t="shared" si="30"/>
        <v>0</v>
      </c>
      <c r="K359" s="141">
        <f t="shared" si="30"/>
        <v>0</v>
      </c>
      <c r="L359" s="141">
        <f t="shared" si="30"/>
        <v>0</v>
      </c>
    </row>
    <row r="360" spans="1:12" hidden="1">
      <c r="A360" s="134">
        <v>3</v>
      </c>
      <c r="B360" s="134">
        <v>3</v>
      </c>
      <c r="C360" s="130">
        <v>2</v>
      </c>
      <c r="D360" s="131">
        <v>5</v>
      </c>
      <c r="E360" s="131">
        <v>1</v>
      </c>
      <c r="F360" s="133">
        <v>1</v>
      </c>
      <c r="G360" s="132" t="s">
        <v>211</v>
      </c>
      <c r="H360" s="177">
        <v>327</v>
      </c>
      <c r="I360" s="185">
        <v>0</v>
      </c>
      <c r="J360" s="185">
        <v>0</v>
      </c>
      <c r="K360" s="185">
        <v>0</v>
      </c>
      <c r="L360" s="184">
        <v>0</v>
      </c>
    </row>
    <row r="361" spans="1:12" hidden="1">
      <c r="A361" s="134">
        <v>3</v>
      </c>
      <c r="B361" s="134">
        <v>3</v>
      </c>
      <c r="C361" s="130">
        <v>2</v>
      </c>
      <c r="D361" s="131">
        <v>6</v>
      </c>
      <c r="E361" s="131"/>
      <c r="F361" s="133"/>
      <c r="G361" s="132" t="s">
        <v>182</v>
      </c>
      <c r="H361" s="177">
        <v>328</v>
      </c>
      <c r="I361" s="119">
        <f t="shared" ref="I361:L362" si="31">I362</f>
        <v>0</v>
      </c>
      <c r="J361" s="160">
        <f t="shared" si="31"/>
        <v>0</v>
      </c>
      <c r="K361" s="120">
        <f t="shared" si="31"/>
        <v>0</v>
      </c>
      <c r="L361" s="120">
        <f t="shared" si="31"/>
        <v>0</v>
      </c>
    </row>
    <row r="362" spans="1:12" hidden="1">
      <c r="A362" s="134">
        <v>3</v>
      </c>
      <c r="B362" s="134">
        <v>3</v>
      </c>
      <c r="C362" s="130">
        <v>2</v>
      </c>
      <c r="D362" s="131">
        <v>6</v>
      </c>
      <c r="E362" s="131">
        <v>1</v>
      </c>
      <c r="F362" s="133"/>
      <c r="G362" s="132" t="s">
        <v>182</v>
      </c>
      <c r="H362" s="177">
        <v>329</v>
      </c>
      <c r="I362" s="119">
        <f t="shared" si="31"/>
        <v>0</v>
      </c>
      <c r="J362" s="160">
        <f t="shared" si="31"/>
        <v>0</v>
      </c>
      <c r="K362" s="120">
        <f t="shared" si="31"/>
        <v>0</v>
      </c>
      <c r="L362" s="120">
        <f t="shared" si="31"/>
        <v>0</v>
      </c>
    </row>
    <row r="363" spans="1:12" hidden="1">
      <c r="A363" s="142">
        <v>3</v>
      </c>
      <c r="B363" s="142">
        <v>3</v>
      </c>
      <c r="C363" s="143">
        <v>2</v>
      </c>
      <c r="D363" s="144">
        <v>6</v>
      </c>
      <c r="E363" s="144">
        <v>1</v>
      </c>
      <c r="F363" s="146">
        <v>1</v>
      </c>
      <c r="G363" s="145" t="s">
        <v>182</v>
      </c>
      <c r="H363" s="177">
        <v>330</v>
      </c>
      <c r="I363" s="185">
        <v>0</v>
      </c>
      <c r="J363" s="185">
        <v>0</v>
      </c>
      <c r="K363" s="185">
        <v>0</v>
      </c>
      <c r="L363" s="184">
        <v>0</v>
      </c>
    </row>
    <row r="364" spans="1:12" hidden="1">
      <c r="A364" s="134">
        <v>3</v>
      </c>
      <c r="B364" s="134">
        <v>3</v>
      </c>
      <c r="C364" s="130">
        <v>2</v>
      </c>
      <c r="D364" s="131">
        <v>7</v>
      </c>
      <c r="E364" s="131"/>
      <c r="F364" s="133"/>
      <c r="G364" s="132" t="s">
        <v>213</v>
      </c>
      <c r="H364" s="177">
        <v>331</v>
      </c>
      <c r="I364" s="119">
        <f>I365</f>
        <v>0</v>
      </c>
      <c r="J364" s="160">
        <f>J365</f>
        <v>0</v>
      </c>
      <c r="K364" s="120">
        <f>K365</f>
        <v>0</v>
      </c>
      <c r="L364" s="120">
        <f>L365</f>
        <v>0</v>
      </c>
    </row>
    <row r="365" spans="1:12" hidden="1">
      <c r="A365" s="142">
        <v>3</v>
      </c>
      <c r="B365" s="142">
        <v>3</v>
      </c>
      <c r="C365" s="143">
        <v>2</v>
      </c>
      <c r="D365" s="144">
        <v>7</v>
      </c>
      <c r="E365" s="144">
        <v>1</v>
      </c>
      <c r="F365" s="146"/>
      <c r="G365" s="132" t="s">
        <v>213</v>
      </c>
      <c r="H365" s="177">
        <v>332</v>
      </c>
      <c r="I365" s="119">
        <f>SUM(I366:I367)</f>
        <v>0</v>
      </c>
      <c r="J365" s="119">
        <f>SUM(J366:J367)</f>
        <v>0</v>
      </c>
      <c r="K365" s="119">
        <f>SUM(K366:K367)</f>
        <v>0</v>
      </c>
      <c r="L365" s="119">
        <f>SUM(L366:L367)</f>
        <v>0</v>
      </c>
    </row>
    <row r="366" spans="1:12" ht="25.5" hidden="1" customHeight="1">
      <c r="A366" s="134">
        <v>3</v>
      </c>
      <c r="B366" s="134">
        <v>3</v>
      </c>
      <c r="C366" s="130">
        <v>2</v>
      </c>
      <c r="D366" s="131">
        <v>7</v>
      </c>
      <c r="E366" s="131">
        <v>1</v>
      </c>
      <c r="F366" s="133">
        <v>1</v>
      </c>
      <c r="G366" s="132" t="s">
        <v>214</v>
      </c>
      <c r="H366" s="177">
        <v>333</v>
      </c>
      <c r="I366" s="185">
        <v>0</v>
      </c>
      <c r="J366" s="185">
        <v>0</v>
      </c>
      <c r="K366" s="185">
        <v>0</v>
      </c>
      <c r="L366" s="184">
        <v>0</v>
      </c>
    </row>
    <row r="367" spans="1:12" ht="25.5" hidden="1" customHeight="1">
      <c r="A367" s="134">
        <v>3</v>
      </c>
      <c r="B367" s="134">
        <v>3</v>
      </c>
      <c r="C367" s="130">
        <v>2</v>
      </c>
      <c r="D367" s="131">
        <v>7</v>
      </c>
      <c r="E367" s="131">
        <v>1</v>
      </c>
      <c r="F367" s="133">
        <v>2</v>
      </c>
      <c r="G367" s="132" t="s">
        <v>215</v>
      </c>
      <c r="H367" s="177">
        <v>334</v>
      </c>
      <c r="I367" s="137">
        <v>0</v>
      </c>
      <c r="J367" s="137">
        <v>0</v>
      </c>
      <c r="K367" s="137">
        <v>0</v>
      </c>
      <c r="L367" s="137">
        <v>0</v>
      </c>
    </row>
    <row r="368" spans="1:12">
      <c r="A368" s="100"/>
      <c r="B368" s="100"/>
      <c r="C368" s="101"/>
      <c r="D368" s="201"/>
      <c r="E368" s="202"/>
      <c r="F368" s="203"/>
      <c r="G368" s="204" t="s">
        <v>218</v>
      </c>
      <c r="H368" s="177">
        <v>335</v>
      </c>
      <c r="I368" s="171">
        <f>SUM(I34+I184)</f>
        <v>80600</v>
      </c>
      <c r="J368" s="171">
        <f>SUM(J34+J184)</f>
        <v>80600</v>
      </c>
      <c r="K368" s="171">
        <f>SUM(K34+K184)</f>
        <v>80600</v>
      </c>
      <c r="L368" s="171">
        <f>SUM(L34+L184)</f>
        <v>80600</v>
      </c>
    </row>
    <row r="369" spans="1:12">
      <c r="G369" s="121"/>
      <c r="H369" s="110"/>
      <c r="I369" s="205"/>
      <c r="J369" s="206"/>
      <c r="K369" s="206"/>
      <c r="L369" s="206"/>
    </row>
    <row r="370" spans="1:12">
      <c r="A370" s="588"/>
      <c r="B370" s="588"/>
      <c r="C370" s="588"/>
      <c r="D370" s="900" t="s">
        <v>416</v>
      </c>
      <c r="E370" s="900"/>
      <c r="F370" s="900"/>
      <c r="G370" s="900"/>
      <c r="H370" s="584"/>
      <c r="I370" s="207"/>
      <c r="J370" s="206"/>
      <c r="K370" s="900" t="s">
        <v>219</v>
      </c>
      <c r="L370" s="900"/>
    </row>
    <row r="371" spans="1:12" ht="18.75" customHeight="1">
      <c r="A371" s="470" t="s">
        <v>491</v>
      </c>
      <c r="B371" s="470"/>
      <c r="C371" s="470"/>
      <c r="D371" s="470"/>
      <c r="E371" s="470"/>
      <c r="F371" s="470"/>
      <c r="G371" s="470"/>
      <c r="I371" s="590" t="s">
        <v>220</v>
      </c>
      <c r="K371" s="901" t="s">
        <v>221</v>
      </c>
      <c r="L371" s="901"/>
    </row>
    <row r="372" spans="1:12" ht="15.75" customHeight="1">
      <c r="D372" s="471"/>
      <c r="I372" s="208"/>
      <c r="K372" s="208"/>
      <c r="L372" s="208"/>
    </row>
    <row r="373" spans="1:12" ht="27" customHeight="1">
      <c r="A373" s="588"/>
      <c r="B373" s="588"/>
      <c r="C373" s="588"/>
      <c r="D373" s="909" t="s">
        <v>313</v>
      </c>
      <c r="E373" s="909"/>
      <c r="F373" s="909"/>
      <c r="G373" s="909"/>
      <c r="I373" s="208"/>
      <c r="K373" s="900" t="s">
        <v>407</v>
      </c>
      <c r="L373" s="900"/>
    </row>
    <row r="374" spans="1:12" ht="24.75" customHeight="1">
      <c r="A374" s="910" t="s">
        <v>492</v>
      </c>
      <c r="B374" s="910"/>
      <c r="C374" s="910"/>
      <c r="D374" s="910"/>
      <c r="E374" s="910"/>
      <c r="F374" s="910"/>
      <c r="G374" s="910"/>
      <c r="H374" s="586"/>
      <c r="I374" s="209" t="s">
        <v>220</v>
      </c>
      <c r="K374" s="901" t="s">
        <v>221</v>
      </c>
      <c r="L374" s="901"/>
    </row>
  </sheetData>
  <mergeCells count="30">
    <mergeCell ref="K373:L373"/>
    <mergeCell ref="K374:L374"/>
    <mergeCell ref="K31:K32"/>
    <mergeCell ref="L31:L32"/>
    <mergeCell ref="A33:F33"/>
    <mergeCell ref="D370:G370"/>
    <mergeCell ref="K370:L370"/>
    <mergeCell ref="K371:L371"/>
    <mergeCell ref="D373:G373"/>
    <mergeCell ref="A374:G374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rintOptions horizontalCentered="1"/>
  <pageMargins left="0.78740157480314965" right="0" top="0" bottom="0" header="0" footer="0"/>
  <pageSetup paperSize="9" scale="9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4"/>
  <sheetViews>
    <sheetView topLeftCell="A27" workbookViewId="0">
      <selection activeCell="D373" sqref="D373:G373"/>
    </sheetView>
  </sheetViews>
  <sheetFormatPr defaultRowHeight="15"/>
  <cols>
    <col min="1" max="4" width="2" style="76" customWidth="1"/>
    <col min="5" max="5" width="2.140625" style="76" customWidth="1"/>
    <col min="6" max="6" width="3" style="464" customWidth="1"/>
    <col min="7" max="7" width="34.85546875" style="76" customWidth="1"/>
    <col min="8" max="8" width="3.85546875" style="76" customWidth="1"/>
    <col min="9" max="9" width="10" style="76" customWidth="1"/>
    <col min="10" max="10" width="11.140625" style="76" customWidth="1"/>
    <col min="11" max="11" width="11" style="76" customWidth="1"/>
    <col min="12" max="12" width="10.5703125" style="76" customWidth="1"/>
    <col min="13" max="13" width="0.140625" style="76" hidden="1" customWidth="1"/>
    <col min="14" max="14" width="6.140625" style="76" hidden="1" customWidth="1"/>
    <col min="15" max="15" width="5.5703125" style="76" hidden="1" customWidth="1"/>
    <col min="16" max="16" width="9.140625" style="81" customWidth="1"/>
    <col min="17" max="16384" width="9.140625" style="469"/>
  </cols>
  <sheetData>
    <row r="1" spans="1:15">
      <c r="G1" s="77"/>
      <c r="H1" s="78"/>
      <c r="I1" s="79"/>
      <c r="J1" s="465" t="s">
        <v>0</v>
      </c>
      <c r="K1" s="465"/>
      <c r="L1" s="465"/>
      <c r="M1" s="80"/>
      <c r="N1" s="465"/>
      <c r="O1" s="465"/>
    </row>
    <row r="2" spans="1:15">
      <c r="H2" s="78"/>
      <c r="I2" s="81"/>
      <c r="J2" s="465" t="s">
        <v>1</v>
      </c>
      <c r="K2" s="465"/>
      <c r="L2" s="465"/>
      <c r="M2" s="80"/>
      <c r="N2" s="465"/>
      <c r="O2" s="465"/>
    </row>
    <row r="3" spans="1:15">
      <c r="H3" s="82"/>
      <c r="I3" s="78"/>
      <c r="J3" s="465" t="s">
        <v>2</v>
      </c>
      <c r="K3" s="465"/>
      <c r="L3" s="465"/>
      <c r="M3" s="80"/>
      <c r="N3" s="465"/>
      <c r="O3" s="465"/>
    </row>
    <row r="4" spans="1:15">
      <c r="G4" s="83" t="s">
        <v>3</v>
      </c>
      <c r="H4" s="78"/>
      <c r="I4" s="81"/>
      <c r="J4" s="465" t="s">
        <v>4</v>
      </c>
      <c r="K4" s="465"/>
      <c r="L4" s="465"/>
      <c r="M4" s="80"/>
      <c r="N4" s="465"/>
      <c r="O4" s="465"/>
    </row>
    <row r="5" spans="1:15">
      <c r="H5" s="78"/>
      <c r="I5" s="81"/>
      <c r="J5" s="465" t="s">
        <v>417</v>
      </c>
      <c r="K5" s="465"/>
      <c r="L5" s="465"/>
      <c r="M5" s="80"/>
      <c r="N5" s="465"/>
      <c r="O5" s="465"/>
    </row>
    <row r="6" spans="1:15" ht="6" customHeight="1">
      <c r="H6" s="78"/>
      <c r="I6" s="81"/>
      <c r="J6" s="465"/>
      <c r="K6" s="465"/>
      <c r="L6" s="465"/>
      <c r="M6" s="80"/>
      <c r="N6" s="465"/>
      <c r="O6" s="465"/>
    </row>
    <row r="7" spans="1:15" ht="30" customHeight="1">
      <c r="A7" s="925" t="s">
        <v>487</v>
      </c>
      <c r="B7" s="925"/>
      <c r="C7" s="925"/>
      <c r="D7" s="925"/>
      <c r="E7" s="925"/>
      <c r="F7" s="925"/>
      <c r="G7" s="925"/>
      <c r="H7" s="925"/>
      <c r="I7" s="925"/>
      <c r="J7" s="925"/>
      <c r="K7" s="925"/>
      <c r="L7" s="925"/>
      <c r="M7" s="80"/>
    </row>
    <row r="8" spans="1:15" ht="11.25" customHeight="1">
      <c r="G8" s="84"/>
      <c r="H8" s="85"/>
      <c r="I8" s="85"/>
      <c r="J8" s="86"/>
      <c r="K8" s="86"/>
      <c r="L8" s="87"/>
      <c r="M8" s="80"/>
    </row>
    <row r="9" spans="1:15" ht="15.75" customHeight="1">
      <c r="A9" s="926" t="s">
        <v>5</v>
      </c>
      <c r="B9" s="926"/>
      <c r="C9" s="926"/>
      <c r="D9" s="926"/>
      <c r="E9" s="926"/>
      <c r="F9" s="926"/>
      <c r="G9" s="926"/>
      <c r="H9" s="926"/>
      <c r="I9" s="926"/>
      <c r="J9" s="926"/>
      <c r="K9" s="926"/>
      <c r="L9" s="926"/>
      <c r="M9" s="80"/>
    </row>
    <row r="10" spans="1:15">
      <c r="A10" s="927" t="s">
        <v>6</v>
      </c>
      <c r="B10" s="927"/>
      <c r="C10" s="927"/>
      <c r="D10" s="927"/>
      <c r="E10" s="927"/>
      <c r="F10" s="927"/>
      <c r="G10" s="927"/>
      <c r="H10" s="927"/>
      <c r="I10" s="927"/>
      <c r="J10" s="927"/>
      <c r="K10" s="927"/>
      <c r="L10" s="927"/>
      <c r="M10" s="80"/>
    </row>
    <row r="11" spans="1:15" ht="7.5" customHeight="1">
      <c r="A11" s="88"/>
      <c r="B11" s="465"/>
      <c r="C11" s="465"/>
      <c r="D11" s="465"/>
      <c r="E11" s="465"/>
      <c r="F11" s="465"/>
      <c r="G11" s="465"/>
      <c r="H11" s="465"/>
      <c r="I11" s="465"/>
      <c r="J11" s="465"/>
      <c r="K11" s="465"/>
      <c r="L11" s="465"/>
      <c r="M11" s="80"/>
    </row>
    <row r="12" spans="1:15" ht="15.75" customHeight="1">
      <c r="A12" s="88"/>
      <c r="B12" s="465"/>
      <c r="C12" s="465"/>
      <c r="D12" s="465"/>
      <c r="E12" s="465"/>
      <c r="F12" s="465"/>
      <c r="G12" s="928" t="s">
        <v>7</v>
      </c>
      <c r="H12" s="928"/>
      <c r="I12" s="928"/>
      <c r="J12" s="928"/>
      <c r="K12" s="928"/>
      <c r="L12" s="465"/>
      <c r="M12" s="80"/>
    </row>
    <row r="13" spans="1:15" ht="15.75" customHeight="1">
      <c r="A13" s="929" t="s">
        <v>488</v>
      </c>
      <c r="B13" s="929"/>
      <c r="C13" s="929"/>
      <c r="D13" s="929"/>
      <c r="E13" s="929"/>
      <c r="F13" s="929"/>
      <c r="G13" s="929"/>
      <c r="H13" s="929"/>
      <c r="I13" s="929"/>
      <c r="J13" s="929"/>
      <c r="K13" s="929"/>
      <c r="L13" s="929"/>
      <c r="M13" s="80"/>
    </row>
    <row r="14" spans="1:15" ht="12" customHeight="1">
      <c r="G14" s="930" t="s">
        <v>489</v>
      </c>
      <c r="H14" s="930"/>
      <c r="I14" s="930"/>
      <c r="J14" s="930"/>
      <c r="K14" s="930"/>
      <c r="M14" s="80"/>
    </row>
    <row r="15" spans="1:15">
      <c r="G15" s="931" t="s">
        <v>543</v>
      </c>
      <c r="H15" s="927"/>
      <c r="I15" s="927"/>
      <c r="J15" s="927"/>
      <c r="K15" s="927"/>
    </row>
    <row r="16" spans="1:15" ht="15.75" customHeight="1">
      <c r="B16" s="929" t="s">
        <v>8</v>
      </c>
      <c r="C16" s="929"/>
      <c r="D16" s="929"/>
      <c r="E16" s="929"/>
      <c r="F16" s="929"/>
      <c r="G16" s="929"/>
      <c r="H16" s="929"/>
      <c r="I16" s="929"/>
      <c r="J16" s="929"/>
      <c r="K16" s="929"/>
      <c r="L16" s="929"/>
    </row>
    <row r="17" spans="1:13" ht="7.5" customHeight="1"/>
    <row r="18" spans="1:13">
      <c r="G18" s="930" t="s">
        <v>490</v>
      </c>
      <c r="H18" s="930"/>
      <c r="I18" s="930"/>
      <c r="J18" s="930"/>
      <c r="K18" s="930"/>
    </row>
    <row r="19" spans="1:13">
      <c r="G19" s="932" t="s">
        <v>9</v>
      </c>
      <c r="H19" s="932"/>
      <c r="I19" s="932"/>
      <c r="J19" s="932"/>
      <c r="K19" s="932"/>
    </row>
    <row r="20" spans="1:13" ht="6.75" customHeight="1">
      <c r="G20" s="465"/>
      <c r="H20" s="465"/>
      <c r="I20" s="465"/>
      <c r="J20" s="465"/>
      <c r="K20" s="465"/>
    </row>
    <row r="21" spans="1:13">
      <c r="B21" s="81"/>
      <c r="C21" s="81"/>
      <c r="D21" s="81"/>
      <c r="E21" s="933" t="s">
        <v>10</v>
      </c>
      <c r="F21" s="933"/>
      <c r="G21" s="933"/>
      <c r="H21" s="933"/>
      <c r="I21" s="933"/>
      <c r="J21" s="933"/>
      <c r="K21" s="933"/>
      <c r="L21" s="81"/>
    </row>
    <row r="22" spans="1:13" ht="15" customHeight="1">
      <c r="A22" s="924" t="s">
        <v>11</v>
      </c>
      <c r="B22" s="924"/>
      <c r="C22" s="924"/>
      <c r="D22" s="924"/>
      <c r="E22" s="924"/>
      <c r="F22" s="924"/>
      <c r="G22" s="924"/>
      <c r="H22" s="924"/>
      <c r="I22" s="924"/>
      <c r="J22" s="924"/>
      <c r="K22" s="924"/>
      <c r="L22" s="924"/>
      <c r="M22" s="89"/>
    </row>
    <row r="23" spans="1:13">
      <c r="F23" s="76"/>
      <c r="J23" s="90"/>
      <c r="K23" s="91"/>
      <c r="L23" s="92" t="s">
        <v>12</v>
      </c>
      <c r="M23" s="89"/>
    </row>
    <row r="24" spans="1:13">
      <c r="F24" s="76"/>
      <c r="J24" s="93" t="s">
        <v>13</v>
      </c>
      <c r="K24" s="82"/>
      <c r="L24" s="94"/>
      <c r="M24" s="89"/>
    </row>
    <row r="25" spans="1:13">
      <c r="E25" s="465"/>
      <c r="F25" s="463"/>
      <c r="I25" s="95"/>
      <c r="J25" s="95"/>
      <c r="K25" s="96" t="s">
        <v>14</v>
      </c>
      <c r="L25" s="94"/>
      <c r="M25" s="89"/>
    </row>
    <row r="26" spans="1:13">
      <c r="A26" s="911" t="s">
        <v>15</v>
      </c>
      <c r="B26" s="911"/>
      <c r="C26" s="911"/>
      <c r="D26" s="911"/>
      <c r="E26" s="911"/>
      <c r="F26" s="911"/>
      <c r="G26" s="911"/>
      <c r="H26" s="911"/>
      <c r="I26" s="911"/>
      <c r="K26" s="96" t="s">
        <v>16</v>
      </c>
      <c r="L26" s="97" t="s">
        <v>17</v>
      </c>
      <c r="M26" s="89"/>
    </row>
    <row r="27" spans="1:13" ht="43.5" customHeight="1">
      <c r="A27" s="911" t="s">
        <v>18</v>
      </c>
      <c r="B27" s="911"/>
      <c r="C27" s="911"/>
      <c r="D27" s="911"/>
      <c r="E27" s="911"/>
      <c r="F27" s="911"/>
      <c r="G27" s="911"/>
      <c r="H27" s="911"/>
      <c r="I27" s="911"/>
      <c r="J27" s="467" t="s">
        <v>19</v>
      </c>
      <c r="K27" s="98" t="s">
        <v>20</v>
      </c>
      <c r="L27" s="94"/>
      <c r="M27" s="89"/>
    </row>
    <row r="28" spans="1:13">
      <c r="F28" s="76"/>
      <c r="G28" s="99" t="s">
        <v>21</v>
      </c>
      <c r="H28" s="100" t="s">
        <v>22</v>
      </c>
      <c r="I28" s="101"/>
      <c r="J28" s="102"/>
      <c r="K28" s="94"/>
      <c r="L28" s="94"/>
      <c r="M28" s="89"/>
    </row>
    <row r="29" spans="1:13">
      <c r="F29" s="76"/>
      <c r="G29" s="912" t="s">
        <v>23</v>
      </c>
      <c r="H29" s="912"/>
      <c r="I29" s="103" t="s">
        <v>24</v>
      </c>
      <c r="J29" s="104" t="s">
        <v>25</v>
      </c>
      <c r="K29" s="94" t="s">
        <v>25</v>
      </c>
      <c r="L29" s="94" t="s">
        <v>26</v>
      </c>
      <c r="M29" s="89"/>
    </row>
    <row r="30" spans="1:13">
      <c r="A30" s="913" t="s">
        <v>27</v>
      </c>
      <c r="B30" s="913"/>
      <c r="C30" s="913"/>
      <c r="D30" s="913"/>
      <c r="E30" s="913"/>
      <c r="F30" s="913"/>
      <c r="G30" s="913"/>
      <c r="H30" s="913"/>
      <c r="I30" s="913"/>
      <c r="J30" s="105"/>
      <c r="K30" s="105"/>
      <c r="L30" s="106" t="s">
        <v>28</v>
      </c>
      <c r="M30" s="107"/>
    </row>
    <row r="31" spans="1:13" ht="27" customHeight="1">
      <c r="A31" s="914" t="s">
        <v>29</v>
      </c>
      <c r="B31" s="915"/>
      <c r="C31" s="915"/>
      <c r="D31" s="915"/>
      <c r="E31" s="915"/>
      <c r="F31" s="915"/>
      <c r="G31" s="918" t="s">
        <v>30</v>
      </c>
      <c r="H31" s="920" t="s">
        <v>31</v>
      </c>
      <c r="I31" s="922" t="s">
        <v>32</v>
      </c>
      <c r="J31" s="923"/>
      <c r="K31" s="902" t="s">
        <v>33</v>
      </c>
      <c r="L31" s="904" t="s">
        <v>34</v>
      </c>
      <c r="M31" s="107"/>
    </row>
    <row r="32" spans="1:13" ht="58.5" customHeight="1">
      <c r="A32" s="916"/>
      <c r="B32" s="917"/>
      <c r="C32" s="917"/>
      <c r="D32" s="917"/>
      <c r="E32" s="917"/>
      <c r="F32" s="917"/>
      <c r="G32" s="919"/>
      <c r="H32" s="921"/>
      <c r="I32" s="108" t="s">
        <v>35</v>
      </c>
      <c r="J32" s="109" t="s">
        <v>36</v>
      </c>
      <c r="K32" s="903"/>
      <c r="L32" s="905"/>
    </row>
    <row r="33" spans="1:15">
      <c r="A33" s="906" t="s">
        <v>20</v>
      </c>
      <c r="B33" s="907"/>
      <c r="C33" s="907"/>
      <c r="D33" s="907"/>
      <c r="E33" s="907"/>
      <c r="F33" s="908"/>
      <c r="G33" s="110">
        <v>2</v>
      </c>
      <c r="H33" s="111">
        <v>3</v>
      </c>
      <c r="I33" s="112" t="s">
        <v>37</v>
      </c>
      <c r="J33" s="113" t="s">
        <v>38</v>
      </c>
      <c r="K33" s="114">
        <v>6</v>
      </c>
      <c r="L33" s="114">
        <v>7</v>
      </c>
    </row>
    <row r="34" spans="1:15">
      <c r="A34" s="115">
        <v>2</v>
      </c>
      <c r="B34" s="115"/>
      <c r="C34" s="116"/>
      <c r="D34" s="117"/>
      <c r="E34" s="115"/>
      <c r="F34" s="118"/>
      <c r="G34" s="117" t="s">
        <v>39</v>
      </c>
      <c r="H34" s="110">
        <v>1</v>
      </c>
      <c r="I34" s="119">
        <f>SUM(I35+I46+I65+I86+I93+I113+I139+I158+I168)</f>
        <v>2100</v>
      </c>
      <c r="J34" s="119">
        <f>SUM(J35+J46+J65+J86+J93+J113+J139+J158+J168)</f>
        <v>2100</v>
      </c>
      <c r="K34" s="120">
        <f>SUM(K35+K46+K65+K86+K93+K113+K139+K158+K168)</f>
        <v>2100</v>
      </c>
      <c r="L34" s="119">
        <f>SUM(L35+L46+L65+L86+L93+L113+L139+L158+L168)</f>
        <v>2100</v>
      </c>
      <c r="M34" s="121"/>
      <c r="N34" s="121"/>
      <c r="O34" s="121"/>
    </row>
    <row r="35" spans="1:15" ht="17.25" customHeight="1">
      <c r="A35" s="115">
        <v>2</v>
      </c>
      <c r="B35" s="122">
        <v>1</v>
      </c>
      <c r="C35" s="123"/>
      <c r="D35" s="124"/>
      <c r="E35" s="125"/>
      <c r="F35" s="126"/>
      <c r="G35" s="127" t="s">
        <v>40</v>
      </c>
      <c r="H35" s="110">
        <v>2</v>
      </c>
      <c r="I35" s="119">
        <f>SUM(I36+I42)</f>
        <v>2100</v>
      </c>
      <c r="J35" s="119">
        <f>SUM(J36+J42)</f>
        <v>2100</v>
      </c>
      <c r="K35" s="128">
        <f>SUM(K36+K42)</f>
        <v>2100</v>
      </c>
      <c r="L35" s="129">
        <f>SUM(L36+L42)</f>
        <v>2100</v>
      </c>
    </row>
    <row r="36" spans="1:15">
      <c r="A36" s="130">
        <v>2</v>
      </c>
      <c r="B36" s="130">
        <v>1</v>
      </c>
      <c r="C36" s="131">
        <v>1</v>
      </c>
      <c r="D36" s="132"/>
      <c r="E36" s="130"/>
      <c r="F36" s="133"/>
      <c r="G36" s="132" t="s">
        <v>41</v>
      </c>
      <c r="H36" s="110">
        <v>3</v>
      </c>
      <c r="I36" s="119">
        <f>SUM(I37)</f>
        <v>2100</v>
      </c>
      <c r="J36" s="119">
        <f>SUM(J37)</f>
        <v>2100</v>
      </c>
      <c r="K36" s="120">
        <f>SUM(K37)</f>
        <v>2100</v>
      </c>
      <c r="L36" s="119">
        <f>SUM(L37)</f>
        <v>2100</v>
      </c>
    </row>
    <row r="37" spans="1:15">
      <c r="A37" s="134">
        <v>2</v>
      </c>
      <c r="B37" s="130">
        <v>1</v>
      </c>
      <c r="C37" s="131">
        <v>1</v>
      </c>
      <c r="D37" s="132">
        <v>1</v>
      </c>
      <c r="E37" s="130"/>
      <c r="F37" s="133"/>
      <c r="G37" s="132" t="s">
        <v>41</v>
      </c>
      <c r="H37" s="110">
        <v>4</v>
      </c>
      <c r="I37" s="119">
        <f>SUM(I38+I40)</f>
        <v>2100</v>
      </c>
      <c r="J37" s="119">
        <f t="shared" ref="J37:L38" si="0">SUM(J38)</f>
        <v>2100</v>
      </c>
      <c r="K37" s="119">
        <f t="shared" si="0"/>
        <v>2100</v>
      </c>
      <c r="L37" s="119">
        <f t="shared" si="0"/>
        <v>2100</v>
      </c>
    </row>
    <row r="38" spans="1:15">
      <c r="A38" s="134">
        <v>2</v>
      </c>
      <c r="B38" s="130">
        <v>1</v>
      </c>
      <c r="C38" s="131">
        <v>1</v>
      </c>
      <c r="D38" s="132">
        <v>1</v>
      </c>
      <c r="E38" s="130">
        <v>1</v>
      </c>
      <c r="F38" s="133"/>
      <c r="G38" s="132" t="s">
        <v>42</v>
      </c>
      <c r="H38" s="110">
        <v>5</v>
      </c>
      <c r="I38" s="120">
        <f>SUM(I39)</f>
        <v>2100</v>
      </c>
      <c r="J38" s="120">
        <f t="shared" si="0"/>
        <v>2100</v>
      </c>
      <c r="K38" s="120">
        <f t="shared" si="0"/>
        <v>2100</v>
      </c>
      <c r="L38" s="120">
        <f t="shared" si="0"/>
        <v>2100</v>
      </c>
    </row>
    <row r="39" spans="1:15">
      <c r="A39" s="134">
        <v>2</v>
      </c>
      <c r="B39" s="130">
        <v>1</v>
      </c>
      <c r="C39" s="131">
        <v>1</v>
      </c>
      <c r="D39" s="132">
        <v>1</v>
      </c>
      <c r="E39" s="130">
        <v>1</v>
      </c>
      <c r="F39" s="133">
        <v>1</v>
      </c>
      <c r="G39" s="132" t="s">
        <v>42</v>
      </c>
      <c r="H39" s="110">
        <v>6</v>
      </c>
      <c r="I39" s="135">
        <v>2100</v>
      </c>
      <c r="J39" s="136">
        <v>2100</v>
      </c>
      <c r="K39" s="136">
        <v>2100</v>
      </c>
      <c r="L39" s="136">
        <v>2100</v>
      </c>
    </row>
    <row r="40" spans="1:15" hidden="1">
      <c r="A40" s="134">
        <v>2</v>
      </c>
      <c r="B40" s="130">
        <v>1</v>
      </c>
      <c r="C40" s="131">
        <v>1</v>
      </c>
      <c r="D40" s="132">
        <v>1</v>
      </c>
      <c r="E40" s="130">
        <v>2</v>
      </c>
      <c r="F40" s="133"/>
      <c r="G40" s="132" t="s">
        <v>43</v>
      </c>
      <c r="H40" s="110">
        <v>7</v>
      </c>
      <c r="I40" s="120">
        <f>I41</f>
        <v>0</v>
      </c>
      <c r="J40" s="120">
        <f>J41</f>
        <v>0</v>
      </c>
      <c r="K40" s="120">
        <f>K41</f>
        <v>0</v>
      </c>
      <c r="L40" s="120">
        <f>L41</f>
        <v>0</v>
      </c>
    </row>
    <row r="41" spans="1:15" hidden="1">
      <c r="A41" s="134">
        <v>2</v>
      </c>
      <c r="B41" s="130">
        <v>1</v>
      </c>
      <c r="C41" s="131">
        <v>1</v>
      </c>
      <c r="D41" s="132">
        <v>1</v>
      </c>
      <c r="E41" s="130">
        <v>2</v>
      </c>
      <c r="F41" s="133">
        <v>1</v>
      </c>
      <c r="G41" s="132" t="s">
        <v>43</v>
      </c>
      <c r="H41" s="110">
        <v>8</v>
      </c>
      <c r="I41" s="136">
        <v>0</v>
      </c>
      <c r="J41" s="137">
        <v>0</v>
      </c>
      <c r="K41" s="136">
        <v>0</v>
      </c>
      <c r="L41" s="137">
        <v>0</v>
      </c>
    </row>
    <row r="42" spans="1:15" hidden="1">
      <c r="A42" s="134">
        <v>2</v>
      </c>
      <c r="B42" s="130">
        <v>1</v>
      </c>
      <c r="C42" s="131">
        <v>2</v>
      </c>
      <c r="D42" s="132"/>
      <c r="E42" s="130"/>
      <c r="F42" s="133"/>
      <c r="G42" s="132" t="s">
        <v>44</v>
      </c>
      <c r="H42" s="110">
        <v>9</v>
      </c>
      <c r="I42" s="120">
        <f t="shared" ref="I42:L44" si="1">I43</f>
        <v>0</v>
      </c>
      <c r="J42" s="119">
        <f t="shared" si="1"/>
        <v>0</v>
      </c>
      <c r="K42" s="120">
        <f t="shared" si="1"/>
        <v>0</v>
      </c>
      <c r="L42" s="119">
        <f t="shared" si="1"/>
        <v>0</v>
      </c>
    </row>
    <row r="43" spans="1:15" hidden="1">
      <c r="A43" s="134">
        <v>2</v>
      </c>
      <c r="B43" s="130">
        <v>1</v>
      </c>
      <c r="C43" s="131">
        <v>2</v>
      </c>
      <c r="D43" s="132">
        <v>1</v>
      </c>
      <c r="E43" s="130"/>
      <c r="F43" s="133"/>
      <c r="G43" s="132" t="s">
        <v>44</v>
      </c>
      <c r="H43" s="110">
        <v>10</v>
      </c>
      <c r="I43" s="120">
        <f t="shared" si="1"/>
        <v>0</v>
      </c>
      <c r="J43" s="119">
        <f t="shared" si="1"/>
        <v>0</v>
      </c>
      <c r="K43" s="119">
        <f t="shared" si="1"/>
        <v>0</v>
      </c>
      <c r="L43" s="119">
        <f t="shared" si="1"/>
        <v>0</v>
      </c>
    </row>
    <row r="44" spans="1:15" hidden="1">
      <c r="A44" s="134">
        <v>2</v>
      </c>
      <c r="B44" s="130">
        <v>1</v>
      </c>
      <c r="C44" s="131">
        <v>2</v>
      </c>
      <c r="D44" s="132">
        <v>1</v>
      </c>
      <c r="E44" s="130">
        <v>1</v>
      </c>
      <c r="F44" s="133"/>
      <c r="G44" s="132" t="s">
        <v>44</v>
      </c>
      <c r="H44" s="110">
        <v>11</v>
      </c>
      <c r="I44" s="119">
        <f t="shared" si="1"/>
        <v>0</v>
      </c>
      <c r="J44" s="119">
        <f t="shared" si="1"/>
        <v>0</v>
      </c>
      <c r="K44" s="119">
        <f t="shared" si="1"/>
        <v>0</v>
      </c>
      <c r="L44" s="119">
        <f t="shared" si="1"/>
        <v>0</v>
      </c>
    </row>
    <row r="45" spans="1:15" hidden="1">
      <c r="A45" s="134">
        <v>2</v>
      </c>
      <c r="B45" s="130">
        <v>1</v>
      </c>
      <c r="C45" s="131">
        <v>2</v>
      </c>
      <c r="D45" s="132">
        <v>1</v>
      </c>
      <c r="E45" s="130">
        <v>1</v>
      </c>
      <c r="F45" s="133">
        <v>1</v>
      </c>
      <c r="G45" s="132" t="s">
        <v>44</v>
      </c>
      <c r="H45" s="110">
        <v>12</v>
      </c>
      <c r="I45" s="137">
        <v>0</v>
      </c>
      <c r="J45" s="136">
        <v>0</v>
      </c>
      <c r="K45" s="136">
        <v>0</v>
      </c>
      <c r="L45" s="136">
        <v>0</v>
      </c>
    </row>
    <row r="46" spans="1:15" hidden="1">
      <c r="A46" s="138">
        <v>2</v>
      </c>
      <c r="B46" s="139">
        <v>2</v>
      </c>
      <c r="C46" s="123"/>
      <c r="D46" s="124"/>
      <c r="E46" s="125"/>
      <c r="F46" s="126"/>
      <c r="G46" s="127" t="s">
        <v>45</v>
      </c>
      <c r="H46" s="110">
        <v>13</v>
      </c>
      <c r="I46" s="140">
        <f t="shared" ref="I46:L48" si="2">I47</f>
        <v>0</v>
      </c>
      <c r="J46" s="141">
        <f t="shared" si="2"/>
        <v>0</v>
      </c>
      <c r="K46" s="140">
        <f t="shared" si="2"/>
        <v>0</v>
      </c>
      <c r="L46" s="140">
        <f t="shared" si="2"/>
        <v>0</v>
      </c>
    </row>
    <row r="47" spans="1:15" hidden="1">
      <c r="A47" s="134">
        <v>2</v>
      </c>
      <c r="B47" s="130">
        <v>2</v>
      </c>
      <c r="C47" s="131">
        <v>1</v>
      </c>
      <c r="D47" s="132"/>
      <c r="E47" s="130"/>
      <c r="F47" s="133"/>
      <c r="G47" s="124" t="s">
        <v>45</v>
      </c>
      <c r="H47" s="110">
        <v>14</v>
      </c>
      <c r="I47" s="119">
        <f t="shared" si="2"/>
        <v>0</v>
      </c>
      <c r="J47" s="120">
        <f t="shared" si="2"/>
        <v>0</v>
      </c>
      <c r="K47" s="119">
        <f t="shared" si="2"/>
        <v>0</v>
      </c>
      <c r="L47" s="120">
        <f t="shared" si="2"/>
        <v>0</v>
      </c>
    </row>
    <row r="48" spans="1:15" hidden="1">
      <c r="A48" s="134">
        <v>2</v>
      </c>
      <c r="B48" s="130">
        <v>2</v>
      </c>
      <c r="C48" s="131">
        <v>1</v>
      </c>
      <c r="D48" s="132">
        <v>1</v>
      </c>
      <c r="E48" s="130"/>
      <c r="F48" s="133"/>
      <c r="G48" s="124" t="s">
        <v>45</v>
      </c>
      <c r="H48" s="110">
        <v>15</v>
      </c>
      <c r="I48" s="119">
        <f t="shared" si="2"/>
        <v>0</v>
      </c>
      <c r="J48" s="120">
        <f t="shared" si="2"/>
        <v>0</v>
      </c>
      <c r="K48" s="129">
        <f t="shared" si="2"/>
        <v>0</v>
      </c>
      <c r="L48" s="129">
        <f t="shared" si="2"/>
        <v>0</v>
      </c>
    </row>
    <row r="49" spans="1:12" hidden="1">
      <c r="A49" s="142">
        <v>2</v>
      </c>
      <c r="B49" s="143">
        <v>2</v>
      </c>
      <c r="C49" s="144">
        <v>1</v>
      </c>
      <c r="D49" s="145">
        <v>1</v>
      </c>
      <c r="E49" s="143">
        <v>1</v>
      </c>
      <c r="F49" s="146"/>
      <c r="G49" s="124" t="s">
        <v>45</v>
      </c>
      <c r="H49" s="110">
        <v>16</v>
      </c>
      <c r="I49" s="147">
        <f>SUM(I50:I64)</f>
        <v>0</v>
      </c>
      <c r="J49" s="147">
        <f>SUM(J50:J64)</f>
        <v>0</v>
      </c>
      <c r="K49" s="148">
        <f>SUM(K50:K64)</f>
        <v>0</v>
      </c>
      <c r="L49" s="148">
        <f>SUM(L50:L64)</f>
        <v>0</v>
      </c>
    </row>
    <row r="50" spans="1:12" hidden="1">
      <c r="A50" s="134">
        <v>2</v>
      </c>
      <c r="B50" s="130">
        <v>2</v>
      </c>
      <c r="C50" s="131">
        <v>1</v>
      </c>
      <c r="D50" s="132">
        <v>1</v>
      </c>
      <c r="E50" s="130">
        <v>1</v>
      </c>
      <c r="F50" s="149">
        <v>1</v>
      </c>
      <c r="G50" s="132" t="s">
        <v>46</v>
      </c>
      <c r="H50" s="110">
        <v>17</v>
      </c>
      <c r="I50" s="136">
        <v>0</v>
      </c>
      <c r="J50" s="136">
        <v>0</v>
      </c>
      <c r="K50" s="136">
        <v>0</v>
      </c>
      <c r="L50" s="136">
        <v>0</v>
      </c>
    </row>
    <row r="51" spans="1:12" ht="25.5" hidden="1" customHeight="1">
      <c r="A51" s="134">
        <v>2</v>
      </c>
      <c r="B51" s="130">
        <v>2</v>
      </c>
      <c r="C51" s="131">
        <v>1</v>
      </c>
      <c r="D51" s="132">
        <v>1</v>
      </c>
      <c r="E51" s="130">
        <v>1</v>
      </c>
      <c r="F51" s="133">
        <v>2</v>
      </c>
      <c r="G51" s="132" t="s">
        <v>47</v>
      </c>
      <c r="H51" s="110">
        <v>18</v>
      </c>
      <c r="I51" s="136">
        <v>0</v>
      </c>
      <c r="J51" s="136">
        <v>0</v>
      </c>
      <c r="K51" s="136">
        <v>0</v>
      </c>
      <c r="L51" s="136">
        <v>0</v>
      </c>
    </row>
    <row r="52" spans="1:12" ht="25.5" hidden="1" customHeight="1">
      <c r="A52" s="134">
        <v>2</v>
      </c>
      <c r="B52" s="130">
        <v>2</v>
      </c>
      <c r="C52" s="131">
        <v>1</v>
      </c>
      <c r="D52" s="132">
        <v>1</v>
      </c>
      <c r="E52" s="130">
        <v>1</v>
      </c>
      <c r="F52" s="133">
        <v>5</v>
      </c>
      <c r="G52" s="132" t="s">
        <v>48</v>
      </c>
      <c r="H52" s="110">
        <v>19</v>
      </c>
      <c r="I52" s="136">
        <v>0</v>
      </c>
      <c r="J52" s="136">
        <v>0</v>
      </c>
      <c r="K52" s="136">
        <v>0</v>
      </c>
      <c r="L52" s="136">
        <v>0</v>
      </c>
    </row>
    <row r="53" spans="1:12" ht="25.5" hidden="1" customHeight="1">
      <c r="A53" s="134">
        <v>2</v>
      </c>
      <c r="B53" s="130">
        <v>2</v>
      </c>
      <c r="C53" s="131">
        <v>1</v>
      </c>
      <c r="D53" s="132">
        <v>1</v>
      </c>
      <c r="E53" s="130">
        <v>1</v>
      </c>
      <c r="F53" s="133">
        <v>6</v>
      </c>
      <c r="G53" s="132" t="s">
        <v>49</v>
      </c>
      <c r="H53" s="110">
        <v>20</v>
      </c>
      <c r="I53" s="136">
        <v>0</v>
      </c>
      <c r="J53" s="136">
        <v>0</v>
      </c>
      <c r="K53" s="136">
        <v>0</v>
      </c>
      <c r="L53" s="136">
        <v>0</v>
      </c>
    </row>
    <row r="54" spans="1:12" ht="25.5" hidden="1" customHeight="1">
      <c r="A54" s="150">
        <v>2</v>
      </c>
      <c r="B54" s="125">
        <v>2</v>
      </c>
      <c r="C54" s="123">
        <v>1</v>
      </c>
      <c r="D54" s="124">
        <v>1</v>
      </c>
      <c r="E54" s="125">
        <v>1</v>
      </c>
      <c r="F54" s="126">
        <v>7</v>
      </c>
      <c r="G54" s="124" t="s">
        <v>50</v>
      </c>
      <c r="H54" s="110">
        <v>21</v>
      </c>
      <c r="I54" s="136">
        <v>0</v>
      </c>
      <c r="J54" s="136">
        <v>0</v>
      </c>
      <c r="K54" s="136">
        <v>0</v>
      </c>
      <c r="L54" s="136">
        <v>0</v>
      </c>
    </row>
    <row r="55" spans="1:12" hidden="1">
      <c r="A55" s="134">
        <v>2</v>
      </c>
      <c r="B55" s="130">
        <v>2</v>
      </c>
      <c r="C55" s="131">
        <v>1</v>
      </c>
      <c r="D55" s="132">
        <v>1</v>
      </c>
      <c r="E55" s="130">
        <v>1</v>
      </c>
      <c r="F55" s="133">
        <v>11</v>
      </c>
      <c r="G55" s="132" t="s">
        <v>51</v>
      </c>
      <c r="H55" s="110">
        <v>22</v>
      </c>
      <c r="I55" s="137">
        <v>0</v>
      </c>
      <c r="J55" s="136">
        <v>0</v>
      </c>
      <c r="K55" s="136">
        <v>0</v>
      </c>
      <c r="L55" s="136">
        <v>0</v>
      </c>
    </row>
    <row r="56" spans="1:12" ht="25.5" hidden="1" customHeight="1">
      <c r="A56" s="142">
        <v>2</v>
      </c>
      <c r="B56" s="151">
        <v>2</v>
      </c>
      <c r="C56" s="152">
        <v>1</v>
      </c>
      <c r="D56" s="152">
        <v>1</v>
      </c>
      <c r="E56" s="152">
        <v>1</v>
      </c>
      <c r="F56" s="153">
        <v>12</v>
      </c>
      <c r="G56" s="154" t="s">
        <v>52</v>
      </c>
      <c r="H56" s="110">
        <v>23</v>
      </c>
      <c r="I56" s="155">
        <v>0</v>
      </c>
      <c r="J56" s="136">
        <v>0</v>
      </c>
      <c r="K56" s="136">
        <v>0</v>
      </c>
      <c r="L56" s="136">
        <v>0</v>
      </c>
    </row>
    <row r="57" spans="1:12" ht="25.5" hidden="1" customHeight="1">
      <c r="A57" s="134">
        <v>2</v>
      </c>
      <c r="B57" s="130">
        <v>2</v>
      </c>
      <c r="C57" s="131">
        <v>1</v>
      </c>
      <c r="D57" s="131">
        <v>1</v>
      </c>
      <c r="E57" s="131">
        <v>1</v>
      </c>
      <c r="F57" s="133">
        <v>14</v>
      </c>
      <c r="G57" s="156" t="s">
        <v>53</v>
      </c>
      <c r="H57" s="110">
        <v>24</v>
      </c>
      <c r="I57" s="137">
        <v>0</v>
      </c>
      <c r="J57" s="137">
        <v>0</v>
      </c>
      <c r="K57" s="137">
        <v>0</v>
      </c>
      <c r="L57" s="137">
        <v>0</v>
      </c>
    </row>
    <row r="58" spans="1:12" ht="25.5" hidden="1" customHeight="1">
      <c r="A58" s="134">
        <v>2</v>
      </c>
      <c r="B58" s="130">
        <v>2</v>
      </c>
      <c r="C58" s="131">
        <v>1</v>
      </c>
      <c r="D58" s="131">
        <v>1</v>
      </c>
      <c r="E58" s="131">
        <v>1</v>
      </c>
      <c r="F58" s="133">
        <v>15</v>
      </c>
      <c r="G58" s="132" t="s">
        <v>54</v>
      </c>
      <c r="H58" s="110">
        <v>25</v>
      </c>
      <c r="I58" s="137">
        <v>0</v>
      </c>
      <c r="J58" s="136">
        <v>0</v>
      </c>
      <c r="K58" s="136">
        <v>0</v>
      </c>
      <c r="L58" s="136">
        <v>0</v>
      </c>
    </row>
    <row r="59" spans="1:12" hidden="1">
      <c r="A59" s="134">
        <v>2</v>
      </c>
      <c r="B59" s="130">
        <v>2</v>
      </c>
      <c r="C59" s="131">
        <v>1</v>
      </c>
      <c r="D59" s="131">
        <v>1</v>
      </c>
      <c r="E59" s="131">
        <v>1</v>
      </c>
      <c r="F59" s="133">
        <v>16</v>
      </c>
      <c r="G59" s="132" t="s">
        <v>55</v>
      </c>
      <c r="H59" s="110">
        <v>26</v>
      </c>
      <c r="I59" s="137">
        <v>0</v>
      </c>
      <c r="J59" s="136">
        <v>0</v>
      </c>
      <c r="K59" s="136">
        <v>0</v>
      </c>
      <c r="L59" s="136">
        <v>0</v>
      </c>
    </row>
    <row r="60" spans="1:12" ht="25.5" hidden="1" customHeight="1">
      <c r="A60" s="134">
        <v>2</v>
      </c>
      <c r="B60" s="130">
        <v>2</v>
      </c>
      <c r="C60" s="131">
        <v>1</v>
      </c>
      <c r="D60" s="131">
        <v>1</v>
      </c>
      <c r="E60" s="131">
        <v>1</v>
      </c>
      <c r="F60" s="133">
        <v>17</v>
      </c>
      <c r="G60" s="132" t="s">
        <v>56</v>
      </c>
      <c r="H60" s="110">
        <v>27</v>
      </c>
      <c r="I60" s="137">
        <v>0</v>
      </c>
      <c r="J60" s="137">
        <v>0</v>
      </c>
      <c r="K60" s="137">
        <v>0</v>
      </c>
      <c r="L60" s="137">
        <v>0</v>
      </c>
    </row>
    <row r="61" spans="1:12" hidden="1">
      <c r="A61" s="134">
        <v>2</v>
      </c>
      <c r="B61" s="130">
        <v>2</v>
      </c>
      <c r="C61" s="131">
        <v>1</v>
      </c>
      <c r="D61" s="131">
        <v>1</v>
      </c>
      <c r="E61" s="131">
        <v>1</v>
      </c>
      <c r="F61" s="133">
        <v>20</v>
      </c>
      <c r="G61" s="132" t="s">
        <v>57</v>
      </c>
      <c r="H61" s="110">
        <v>28</v>
      </c>
      <c r="I61" s="137">
        <v>0</v>
      </c>
      <c r="J61" s="136">
        <v>0</v>
      </c>
      <c r="K61" s="136">
        <v>0</v>
      </c>
      <c r="L61" s="136">
        <v>0</v>
      </c>
    </row>
    <row r="62" spans="1:12" ht="25.5" hidden="1" customHeight="1">
      <c r="A62" s="134">
        <v>2</v>
      </c>
      <c r="B62" s="130">
        <v>2</v>
      </c>
      <c r="C62" s="131">
        <v>1</v>
      </c>
      <c r="D62" s="131">
        <v>1</v>
      </c>
      <c r="E62" s="131">
        <v>1</v>
      </c>
      <c r="F62" s="133">
        <v>21</v>
      </c>
      <c r="G62" s="132" t="s">
        <v>58</v>
      </c>
      <c r="H62" s="110">
        <v>29</v>
      </c>
      <c r="I62" s="137">
        <v>0</v>
      </c>
      <c r="J62" s="136">
        <v>0</v>
      </c>
      <c r="K62" s="136">
        <v>0</v>
      </c>
      <c r="L62" s="136">
        <v>0</v>
      </c>
    </row>
    <row r="63" spans="1:12" hidden="1">
      <c r="A63" s="134">
        <v>2</v>
      </c>
      <c r="B63" s="130">
        <v>2</v>
      </c>
      <c r="C63" s="131">
        <v>1</v>
      </c>
      <c r="D63" s="131">
        <v>1</v>
      </c>
      <c r="E63" s="131">
        <v>1</v>
      </c>
      <c r="F63" s="133">
        <v>22</v>
      </c>
      <c r="G63" s="132" t="s">
        <v>59</v>
      </c>
      <c r="H63" s="110">
        <v>30</v>
      </c>
      <c r="I63" s="137">
        <v>0</v>
      </c>
      <c r="J63" s="136">
        <v>0</v>
      </c>
      <c r="K63" s="136">
        <v>0</v>
      </c>
      <c r="L63" s="136">
        <v>0</v>
      </c>
    </row>
    <row r="64" spans="1:12" hidden="1">
      <c r="A64" s="134">
        <v>2</v>
      </c>
      <c r="B64" s="130">
        <v>2</v>
      </c>
      <c r="C64" s="131">
        <v>1</v>
      </c>
      <c r="D64" s="131">
        <v>1</v>
      </c>
      <c r="E64" s="131">
        <v>1</v>
      </c>
      <c r="F64" s="133">
        <v>30</v>
      </c>
      <c r="G64" s="132" t="s">
        <v>60</v>
      </c>
      <c r="H64" s="110">
        <v>31</v>
      </c>
      <c r="I64" s="137">
        <v>0</v>
      </c>
      <c r="J64" s="136">
        <v>0</v>
      </c>
      <c r="K64" s="136">
        <v>0</v>
      </c>
      <c r="L64" s="136">
        <v>0</v>
      </c>
    </row>
    <row r="65" spans="1:15" hidden="1">
      <c r="A65" s="157">
        <v>2</v>
      </c>
      <c r="B65" s="158">
        <v>3</v>
      </c>
      <c r="C65" s="122"/>
      <c r="D65" s="123"/>
      <c r="E65" s="123"/>
      <c r="F65" s="126"/>
      <c r="G65" s="159" t="s">
        <v>61</v>
      </c>
      <c r="H65" s="110">
        <v>32</v>
      </c>
      <c r="I65" s="140">
        <f>I66+I82</f>
        <v>0</v>
      </c>
      <c r="J65" s="140">
        <f>J66+J82</f>
        <v>0</v>
      </c>
      <c r="K65" s="140">
        <f>K66+K82</f>
        <v>0</v>
      </c>
      <c r="L65" s="140">
        <f>L66+L82</f>
        <v>0</v>
      </c>
    </row>
    <row r="66" spans="1:15" hidden="1">
      <c r="A66" s="134">
        <v>2</v>
      </c>
      <c r="B66" s="130">
        <v>3</v>
      </c>
      <c r="C66" s="131">
        <v>1</v>
      </c>
      <c r="D66" s="131"/>
      <c r="E66" s="131"/>
      <c r="F66" s="133"/>
      <c r="G66" s="132" t="s">
        <v>62</v>
      </c>
      <c r="H66" s="110">
        <v>33</v>
      </c>
      <c r="I66" s="119">
        <f>SUM(I67+I72+I77)</f>
        <v>0</v>
      </c>
      <c r="J66" s="160">
        <f>SUM(J67+J72+J77)</f>
        <v>0</v>
      </c>
      <c r="K66" s="120">
        <f>SUM(K67+K72+K77)</f>
        <v>0</v>
      </c>
      <c r="L66" s="119">
        <f>SUM(L67+L72+L77)</f>
        <v>0</v>
      </c>
    </row>
    <row r="67" spans="1:15" hidden="1">
      <c r="A67" s="134">
        <v>2</v>
      </c>
      <c r="B67" s="130">
        <v>3</v>
      </c>
      <c r="C67" s="131">
        <v>1</v>
      </c>
      <c r="D67" s="131">
        <v>1</v>
      </c>
      <c r="E67" s="131"/>
      <c r="F67" s="133"/>
      <c r="G67" s="132" t="s">
        <v>63</v>
      </c>
      <c r="H67" s="110">
        <v>34</v>
      </c>
      <c r="I67" s="119">
        <f>I68</f>
        <v>0</v>
      </c>
      <c r="J67" s="160">
        <f>J68</f>
        <v>0</v>
      </c>
      <c r="K67" s="120">
        <f>K68</f>
        <v>0</v>
      </c>
      <c r="L67" s="119">
        <f>L68</f>
        <v>0</v>
      </c>
    </row>
    <row r="68" spans="1:15" hidden="1">
      <c r="A68" s="134">
        <v>2</v>
      </c>
      <c r="B68" s="130">
        <v>3</v>
      </c>
      <c r="C68" s="131">
        <v>1</v>
      </c>
      <c r="D68" s="131">
        <v>1</v>
      </c>
      <c r="E68" s="131">
        <v>1</v>
      </c>
      <c r="F68" s="133"/>
      <c r="G68" s="132" t="s">
        <v>63</v>
      </c>
      <c r="H68" s="110">
        <v>35</v>
      </c>
      <c r="I68" s="119">
        <f>SUM(I69:I71)</f>
        <v>0</v>
      </c>
      <c r="J68" s="160">
        <f>SUM(J69:J71)</f>
        <v>0</v>
      </c>
      <c r="K68" s="120">
        <f>SUM(K69:K71)</f>
        <v>0</v>
      </c>
      <c r="L68" s="119">
        <f>SUM(L69:L71)</f>
        <v>0</v>
      </c>
    </row>
    <row r="69" spans="1:15" ht="25.5" hidden="1" customHeight="1">
      <c r="A69" s="134">
        <v>2</v>
      </c>
      <c r="B69" s="130">
        <v>3</v>
      </c>
      <c r="C69" s="131">
        <v>1</v>
      </c>
      <c r="D69" s="131">
        <v>1</v>
      </c>
      <c r="E69" s="131">
        <v>1</v>
      </c>
      <c r="F69" s="133">
        <v>1</v>
      </c>
      <c r="G69" s="132" t="s">
        <v>64</v>
      </c>
      <c r="H69" s="110">
        <v>36</v>
      </c>
      <c r="I69" s="137">
        <v>0</v>
      </c>
      <c r="J69" s="137">
        <v>0</v>
      </c>
      <c r="K69" s="137">
        <v>0</v>
      </c>
      <c r="L69" s="137">
        <v>0</v>
      </c>
      <c r="M69" s="161"/>
      <c r="N69" s="161"/>
      <c r="O69" s="161"/>
    </row>
    <row r="70" spans="1:15" ht="25.5" hidden="1" customHeight="1">
      <c r="A70" s="134">
        <v>2</v>
      </c>
      <c r="B70" s="125">
        <v>3</v>
      </c>
      <c r="C70" s="123">
        <v>1</v>
      </c>
      <c r="D70" s="123">
        <v>1</v>
      </c>
      <c r="E70" s="123">
        <v>1</v>
      </c>
      <c r="F70" s="126">
        <v>2</v>
      </c>
      <c r="G70" s="124" t="s">
        <v>65</v>
      </c>
      <c r="H70" s="110">
        <v>37</v>
      </c>
      <c r="I70" s="135">
        <v>0</v>
      </c>
      <c r="J70" s="135">
        <v>0</v>
      </c>
      <c r="K70" s="135">
        <v>0</v>
      </c>
      <c r="L70" s="135">
        <v>0</v>
      </c>
    </row>
    <row r="71" spans="1:15" hidden="1">
      <c r="A71" s="130">
        <v>2</v>
      </c>
      <c r="B71" s="131">
        <v>3</v>
      </c>
      <c r="C71" s="131">
        <v>1</v>
      </c>
      <c r="D71" s="131">
        <v>1</v>
      </c>
      <c r="E71" s="131">
        <v>1</v>
      </c>
      <c r="F71" s="133">
        <v>3</v>
      </c>
      <c r="G71" s="132" t="s">
        <v>66</v>
      </c>
      <c r="H71" s="110">
        <v>38</v>
      </c>
      <c r="I71" s="137">
        <v>0</v>
      </c>
      <c r="J71" s="137">
        <v>0</v>
      </c>
      <c r="K71" s="137">
        <v>0</v>
      </c>
      <c r="L71" s="137">
        <v>0</v>
      </c>
    </row>
    <row r="72" spans="1:15" ht="25.5" hidden="1" customHeight="1">
      <c r="A72" s="125">
        <v>2</v>
      </c>
      <c r="B72" s="123">
        <v>3</v>
      </c>
      <c r="C72" s="123">
        <v>1</v>
      </c>
      <c r="D72" s="123">
        <v>2</v>
      </c>
      <c r="E72" s="123"/>
      <c r="F72" s="126"/>
      <c r="G72" s="124" t="s">
        <v>67</v>
      </c>
      <c r="H72" s="110">
        <v>39</v>
      </c>
      <c r="I72" s="140">
        <f>I73</f>
        <v>0</v>
      </c>
      <c r="J72" s="162">
        <f>J73</f>
        <v>0</v>
      </c>
      <c r="K72" s="141">
        <f>K73</f>
        <v>0</v>
      </c>
      <c r="L72" s="141">
        <f>L73</f>
        <v>0</v>
      </c>
    </row>
    <row r="73" spans="1:15" ht="25.5" hidden="1" customHeight="1">
      <c r="A73" s="143">
        <v>2</v>
      </c>
      <c r="B73" s="144">
        <v>3</v>
      </c>
      <c r="C73" s="144">
        <v>1</v>
      </c>
      <c r="D73" s="144">
        <v>2</v>
      </c>
      <c r="E73" s="144">
        <v>1</v>
      </c>
      <c r="F73" s="146"/>
      <c r="G73" s="124" t="s">
        <v>67</v>
      </c>
      <c r="H73" s="110">
        <v>40</v>
      </c>
      <c r="I73" s="129">
        <f>SUM(I74:I76)</f>
        <v>0</v>
      </c>
      <c r="J73" s="163">
        <f>SUM(J74:J76)</f>
        <v>0</v>
      </c>
      <c r="K73" s="128">
        <f>SUM(K74:K76)</f>
        <v>0</v>
      </c>
      <c r="L73" s="120">
        <f>SUM(L74:L76)</f>
        <v>0</v>
      </c>
    </row>
    <row r="74" spans="1:15" ht="25.5" hidden="1" customHeight="1">
      <c r="A74" s="130">
        <v>2</v>
      </c>
      <c r="B74" s="131">
        <v>3</v>
      </c>
      <c r="C74" s="131">
        <v>1</v>
      </c>
      <c r="D74" s="131">
        <v>2</v>
      </c>
      <c r="E74" s="131">
        <v>1</v>
      </c>
      <c r="F74" s="133">
        <v>1</v>
      </c>
      <c r="G74" s="134" t="s">
        <v>64</v>
      </c>
      <c r="H74" s="110">
        <v>41</v>
      </c>
      <c r="I74" s="137">
        <v>0</v>
      </c>
      <c r="J74" s="137">
        <v>0</v>
      </c>
      <c r="K74" s="137">
        <v>0</v>
      </c>
      <c r="L74" s="137">
        <v>0</v>
      </c>
      <c r="M74" s="161"/>
      <c r="N74" s="161"/>
      <c r="O74" s="161"/>
    </row>
    <row r="75" spans="1:15" ht="25.5" hidden="1" customHeight="1">
      <c r="A75" s="130">
        <v>2</v>
      </c>
      <c r="B75" s="131">
        <v>3</v>
      </c>
      <c r="C75" s="131">
        <v>1</v>
      </c>
      <c r="D75" s="131">
        <v>2</v>
      </c>
      <c r="E75" s="131">
        <v>1</v>
      </c>
      <c r="F75" s="133">
        <v>2</v>
      </c>
      <c r="G75" s="134" t="s">
        <v>65</v>
      </c>
      <c r="H75" s="110">
        <v>42</v>
      </c>
      <c r="I75" s="137">
        <v>0</v>
      </c>
      <c r="J75" s="137">
        <v>0</v>
      </c>
      <c r="K75" s="137">
        <v>0</v>
      </c>
      <c r="L75" s="137">
        <v>0</v>
      </c>
    </row>
    <row r="76" spans="1:15" hidden="1">
      <c r="A76" s="130">
        <v>2</v>
      </c>
      <c r="B76" s="131">
        <v>3</v>
      </c>
      <c r="C76" s="131">
        <v>1</v>
      </c>
      <c r="D76" s="131">
        <v>2</v>
      </c>
      <c r="E76" s="131">
        <v>1</v>
      </c>
      <c r="F76" s="133">
        <v>3</v>
      </c>
      <c r="G76" s="134" t="s">
        <v>66</v>
      </c>
      <c r="H76" s="110">
        <v>43</v>
      </c>
      <c r="I76" s="137">
        <v>0</v>
      </c>
      <c r="J76" s="137">
        <v>0</v>
      </c>
      <c r="K76" s="137">
        <v>0</v>
      </c>
      <c r="L76" s="137">
        <v>0</v>
      </c>
    </row>
    <row r="77" spans="1:15" ht="25.5" hidden="1" customHeight="1">
      <c r="A77" s="130">
        <v>2</v>
      </c>
      <c r="B77" s="131">
        <v>3</v>
      </c>
      <c r="C77" s="131">
        <v>1</v>
      </c>
      <c r="D77" s="131">
        <v>3</v>
      </c>
      <c r="E77" s="131"/>
      <c r="F77" s="133"/>
      <c r="G77" s="134" t="s">
        <v>419</v>
      </c>
      <c r="H77" s="110">
        <v>44</v>
      </c>
      <c r="I77" s="119">
        <f>I78</f>
        <v>0</v>
      </c>
      <c r="J77" s="160">
        <f>J78</f>
        <v>0</v>
      </c>
      <c r="K77" s="120">
        <f>K78</f>
        <v>0</v>
      </c>
      <c r="L77" s="120">
        <f>L78</f>
        <v>0</v>
      </c>
    </row>
    <row r="78" spans="1:15" ht="25.5" hidden="1" customHeight="1">
      <c r="A78" s="130">
        <v>2</v>
      </c>
      <c r="B78" s="131">
        <v>3</v>
      </c>
      <c r="C78" s="131">
        <v>1</v>
      </c>
      <c r="D78" s="131">
        <v>3</v>
      </c>
      <c r="E78" s="131">
        <v>1</v>
      </c>
      <c r="F78" s="133"/>
      <c r="G78" s="134" t="s">
        <v>420</v>
      </c>
      <c r="H78" s="110">
        <v>45</v>
      </c>
      <c r="I78" s="119">
        <f>SUM(I79:I81)</f>
        <v>0</v>
      </c>
      <c r="J78" s="160">
        <f>SUM(J79:J81)</f>
        <v>0</v>
      </c>
      <c r="K78" s="120">
        <f>SUM(K79:K81)</f>
        <v>0</v>
      </c>
      <c r="L78" s="120">
        <f>SUM(L79:L81)</f>
        <v>0</v>
      </c>
    </row>
    <row r="79" spans="1:15" hidden="1">
      <c r="A79" s="125">
        <v>2</v>
      </c>
      <c r="B79" s="123">
        <v>3</v>
      </c>
      <c r="C79" s="123">
        <v>1</v>
      </c>
      <c r="D79" s="123">
        <v>3</v>
      </c>
      <c r="E79" s="123">
        <v>1</v>
      </c>
      <c r="F79" s="126">
        <v>1</v>
      </c>
      <c r="G79" s="150" t="s">
        <v>68</v>
      </c>
      <c r="H79" s="110">
        <v>46</v>
      </c>
      <c r="I79" s="135">
        <v>0</v>
      </c>
      <c r="J79" s="135">
        <v>0</v>
      </c>
      <c r="K79" s="135">
        <v>0</v>
      </c>
      <c r="L79" s="135">
        <v>0</v>
      </c>
    </row>
    <row r="80" spans="1:15" hidden="1">
      <c r="A80" s="130">
        <v>2</v>
      </c>
      <c r="B80" s="131">
        <v>3</v>
      </c>
      <c r="C80" s="131">
        <v>1</v>
      </c>
      <c r="D80" s="131">
        <v>3</v>
      </c>
      <c r="E80" s="131">
        <v>1</v>
      </c>
      <c r="F80" s="133">
        <v>2</v>
      </c>
      <c r="G80" s="134" t="s">
        <v>69</v>
      </c>
      <c r="H80" s="110">
        <v>47</v>
      </c>
      <c r="I80" s="137">
        <v>0</v>
      </c>
      <c r="J80" s="137">
        <v>0</v>
      </c>
      <c r="K80" s="137">
        <v>0</v>
      </c>
      <c r="L80" s="137">
        <v>0</v>
      </c>
    </row>
    <row r="81" spans="1:12" hidden="1">
      <c r="A81" s="125">
        <v>2</v>
      </c>
      <c r="B81" s="123">
        <v>3</v>
      </c>
      <c r="C81" s="123">
        <v>1</v>
      </c>
      <c r="D81" s="123">
        <v>3</v>
      </c>
      <c r="E81" s="123">
        <v>1</v>
      </c>
      <c r="F81" s="126">
        <v>3</v>
      </c>
      <c r="G81" s="150" t="s">
        <v>70</v>
      </c>
      <c r="H81" s="110">
        <v>48</v>
      </c>
      <c r="I81" s="135">
        <v>0</v>
      </c>
      <c r="J81" s="135">
        <v>0</v>
      </c>
      <c r="K81" s="135">
        <v>0</v>
      </c>
      <c r="L81" s="135">
        <v>0</v>
      </c>
    </row>
    <row r="82" spans="1:12" hidden="1">
      <c r="A82" s="125">
        <v>2</v>
      </c>
      <c r="B82" s="123">
        <v>3</v>
      </c>
      <c r="C82" s="123">
        <v>2</v>
      </c>
      <c r="D82" s="123"/>
      <c r="E82" s="123"/>
      <c r="F82" s="126"/>
      <c r="G82" s="150" t="s">
        <v>71</v>
      </c>
      <c r="H82" s="110">
        <v>49</v>
      </c>
      <c r="I82" s="119">
        <f t="shared" ref="I82:L83" si="3">I83</f>
        <v>0</v>
      </c>
      <c r="J82" s="119">
        <f t="shared" si="3"/>
        <v>0</v>
      </c>
      <c r="K82" s="119">
        <f t="shared" si="3"/>
        <v>0</v>
      </c>
      <c r="L82" s="119">
        <f t="shared" si="3"/>
        <v>0</v>
      </c>
    </row>
    <row r="83" spans="1:12" hidden="1">
      <c r="A83" s="125">
        <v>2</v>
      </c>
      <c r="B83" s="123">
        <v>3</v>
      </c>
      <c r="C83" s="123">
        <v>2</v>
      </c>
      <c r="D83" s="123">
        <v>1</v>
      </c>
      <c r="E83" s="123"/>
      <c r="F83" s="126"/>
      <c r="G83" s="150" t="s">
        <v>71</v>
      </c>
      <c r="H83" s="110">
        <v>50</v>
      </c>
      <c r="I83" s="119">
        <f t="shared" si="3"/>
        <v>0</v>
      </c>
      <c r="J83" s="119">
        <f t="shared" si="3"/>
        <v>0</v>
      </c>
      <c r="K83" s="119">
        <f t="shared" si="3"/>
        <v>0</v>
      </c>
      <c r="L83" s="119">
        <f t="shared" si="3"/>
        <v>0</v>
      </c>
    </row>
    <row r="84" spans="1:12" hidden="1">
      <c r="A84" s="125">
        <v>2</v>
      </c>
      <c r="B84" s="123">
        <v>3</v>
      </c>
      <c r="C84" s="123">
        <v>2</v>
      </c>
      <c r="D84" s="123">
        <v>1</v>
      </c>
      <c r="E84" s="123">
        <v>1</v>
      </c>
      <c r="F84" s="126"/>
      <c r="G84" s="150" t="s">
        <v>71</v>
      </c>
      <c r="H84" s="110">
        <v>51</v>
      </c>
      <c r="I84" s="119">
        <f>SUM(I85)</f>
        <v>0</v>
      </c>
      <c r="J84" s="119">
        <f>SUM(J85)</f>
        <v>0</v>
      </c>
      <c r="K84" s="119">
        <f>SUM(K85)</f>
        <v>0</v>
      </c>
      <c r="L84" s="119">
        <f>SUM(L85)</f>
        <v>0</v>
      </c>
    </row>
    <row r="85" spans="1:12" hidden="1">
      <c r="A85" s="125">
        <v>2</v>
      </c>
      <c r="B85" s="123">
        <v>3</v>
      </c>
      <c r="C85" s="123">
        <v>2</v>
      </c>
      <c r="D85" s="123">
        <v>1</v>
      </c>
      <c r="E85" s="123">
        <v>1</v>
      </c>
      <c r="F85" s="126">
        <v>1</v>
      </c>
      <c r="G85" s="150" t="s">
        <v>71</v>
      </c>
      <c r="H85" s="110">
        <v>52</v>
      </c>
      <c r="I85" s="137">
        <v>0</v>
      </c>
      <c r="J85" s="137">
        <v>0</v>
      </c>
      <c r="K85" s="137">
        <v>0</v>
      </c>
      <c r="L85" s="137">
        <v>0</v>
      </c>
    </row>
    <row r="86" spans="1:12" hidden="1">
      <c r="A86" s="115">
        <v>2</v>
      </c>
      <c r="B86" s="116">
        <v>4</v>
      </c>
      <c r="C86" s="116"/>
      <c r="D86" s="116"/>
      <c r="E86" s="116"/>
      <c r="F86" s="118"/>
      <c r="G86" s="164" t="s">
        <v>72</v>
      </c>
      <c r="H86" s="110">
        <v>53</v>
      </c>
      <c r="I86" s="119">
        <f t="shared" ref="I86:L88" si="4">I87</f>
        <v>0</v>
      </c>
      <c r="J86" s="160">
        <f t="shared" si="4"/>
        <v>0</v>
      </c>
      <c r="K86" s="120">
        <f t="shared" si="4"/>
        <v>0</v>
      </c>
      <c r="L86" s="120">
        <f t="shared" si="4"/>
        <v>0</v>
      </c>
    </row>
    <row r="87" spans="1:12" hidden="1">
      <c r="A87" s="130">
        <v>2</v>
      </c>
      <c r="B87" s="131">
        <v>4</v>
      </c>
      <c r="C87" s="131">
        <v>1</v>
      </c>
      <c r="D87" s="131"/>
      <c r="E87" s="131"/>
      <c r="F87" s="133"/>
      <c r="G87" s="134" t="s">
        <v>73</v>
      </c>
      <c r="H87" s="110">
        <v>54</v>
      </c>
      <c r="I87" s="119">
        <f t="shared" si="4"/>
        <v>0</v>
      </c>
      <c r="J87" s="160">
        <f t="shared" si="4"/>
        <v>0</v>
      </c>
      <c r="K87" s="120">
        <f t="shared" si="4"/>
        <v>0</v>
      </c>
      <c r="L87" s="120">
        <f t="shared" si="4"/>
        <v>0</v>
      </c>
    </row>
    <row r="88" spans="1:12" hidden="1">
      <c r="A88" s="130">
        <v>2</v>
      </c>
      <c r="B88" s="131">
        <v>4</v>
      </c>
      <c r="C88" s="131">
        <v>1</v>
      </c>
      <c r="D88" s="131">
        <v>1</v>
      </c>
      <c r="E88" s="131"/>
      <c r="F88" s="133"/>
      <c r="G88" s="134" t="s">
        <v>73</v>
      </c>
      <c r="H88" s="110">
        <v>55</v>
      </c>
      <c r="I88" s="119">
        <f t="shared" si="4"/>
        <v>0</v>
      </c>
      <c r="J88" s="160">
        <f t="shared" si="4"/>
        <v>0</v>
      </c>
      <c r="K88" s="120">
        <f t="shared" si="4"/>
        <v>0</v>
      </c>
      <c r="L88" s="120">
        <f t="shared" si="4"/>
        <v>0</v>
      </c>
    </row>
    <row r="89" spans="1:12" hidden="1">
      <c r="A89" s="130">
        <v>2</v>
      </c>
      <c r="B89" s="131">
        <v>4</v>
      </c>
      <c r="C89" s="131">
        <v>1</v>
      </c>
      <c r="D89" s="131">
        <v>1</v>
      </c>
      <c r="E89" s="131">
        <v>1</v>
      </c>
      <c r="F89" s="133"/>
      <c r="G89" s="134" t="s">
        <v>73</v>
      </c>
      <c r="H89" s="110">
        <v>56</v>
      </c>
      <c r="I89" s="119">
        <f>SUM(I90:I92)</f>
        <v>0</v>
      </c>
      <c r="J89" s="160">
        <f>SUM(J90:J92)</f>
        <v>0</v>
      </c>
      <c r="K89" s="120">
        <f>SUM(K90:K92)</f>
        <v>0</v>
      </c>
      <c r="L89" s="120">
        <f>SUM(L90:L92)</f>
        <v>0</v>
      </c>
    </row>
    <row r="90" spans="1:12" hidden="1">
      <c r="A90" s="130">
        <v>2</v>
      </c>
      <c r="B90" s="131">
        <v>4</v>
      </c>
      <c r="C90" s="131">
        <v>1</v>
      </c>
      <c r="D90" s="131">
        <v>1</v>
      </c>
      <c r="E90" s="131">
        <v>1</v>
      </c>
      <c r="F90" s="133">
        <v>1</v>
      </c>
      <c r="G90" s="134" t="s">
        <v>74</v>
      </c>
      <c r="H90" s="110">
        <v>57</v>
      </c>
      <c r="I90" s="137">
        <v>0</v>
      </c>
      <c r="J90" s="137">
        <v>0</v>
      </c>
      <c r="K90" s="137">
        <v>0</v>
      </c>
      <c r="L90" s="137">
        <v>0</v>
      </c>
    </row>
    <row r="91" spans="1:12" hidden="1">
      <c r="A91" s="130">
        <v>2</v>
      </c>
      <c r="B91" s="130">
        <v>4</v>
      </c>
      <c r="C91" s="130">
        <v>1</v>
      </c>
      <c r="D91" s="131">
        <v>1</v>
      </c>
      <c r="E91" s="131">
        <v>1</v>
      </c>
      <c r="F91" s="165">
        <v>2</v>
      </c>
      <c r="G91" s="132" t="s">
        <v>75</v>
      </c>
      <c r="H91" s="110">
        <v>58</v>
      </c>
      <c r="I91" s="137">
        <v>0</v>
      </c>
      <c r="J91" s="137">
        <v>0</v>
      </c>
      <c r="K91" s="137">
        <v>0</v>
      </c>
      <c r="L91" s="137">
        <v>0</v>
      </c>
    </row>
    <row r="92" spans="1:12" hidden="1">
      <c r="A92" s="130">
        <v>2</v>
      </c>
      <c r="B92" s="131">
        <v>4</v>
      </c>
      <c r="C92" s="130">
        <v>1</v>
      </c>
      <c r="D92" s="131">
        <v>1</v>
      </c>
      <c r="E92" s="131">
        <v>1</v>
      </c>
      <c r="F92" s="165">
        <v>3</v>
      </c>
      <c r="G92" s="132" t="s">
        <v>76</v>
      </c>
      <c r="H92" s="110">
        <v>59</v>
      </c>
      <c r="I92" s="137">
        <v>0</v>
      </c>
      <c r="J92" s="137">
        <v>0</v>
      </c>
      <c r="K92" s="137">
        <v>0</v>
      </c>
      <c r="L92" s="137">
        <v>0</v>
      </c>
    </row>
    <row r="93" spans="1:12" hidden="1">
      <c r="A93" s="115">
        <v>2</v>
      </c>
      <c r="B93" s="116">
        <v>5</v>
      </c>
      <c r="C93" s="115"/>
      <c r="D93" s="116"/>
      <c r="E93" s="116"/>
      <c r="F93" s="166"/>
      <c r="G93" s="117" t="s">
        <v>77</v>
      </c>
      <c r="H93" s="110">
        <v>60</v>
      </c>
      <c r="I93" s="119">
        <f>SUM(I94+I99+I104)</f>
        <v>0</v>
      </c>
      <c r="J93" s="160">
        <f>SUM(J94+J99+J104)</f>
        <v>0</v>
      </c>
      <c r="K93" s="120">
        <f>SUM(K94+K99+K104)</f>
        <v>0</v>
      </c>
      <c r="L93" s="120">
        <f>SUM(L94+L99+L104)</f>
        <v>0</v>
      </c>
    </row>
    <row r="94" spans="1:12" hidden="1">
      <c r="A94" s="125">
        <v>2</v>
      </c>
      <c r="B94" s="123">
        <v>5</v>
      </c>
      <c r="C94" s="125">
        <v>1</v>
      </c>
      <c r="D94" s="123"/>
      <c r="E94" s="123"/>
      <c r="F94" s="167"/>
      <c r="G94" s="124" t="s">
        <v>78</v>
      </c>
      <c r="H94" s="110">
        <v>61</v>
      </c>
      <c r="I94" s="140">
        <f t="shared" ref="I94:L95" si="5">I95</f>
        <v>0</v>
      </c>
      <c r="J94" s="162">
        <f t="shared" si="5"/>
        <v>0</v>
      </c>
      <c r="K94" s="141">
        <f t="shared" si="5"/>
        <v>0</v>
      </c>
      <c r="L94" s="141">
        <f t="shared" si="5"/>
        <v>0</v>
      </c>
    </row>
    <row r="95" spans="1:12" hidden="1">
      <c r="A95" s="130">
        <v>2</v>
      </c>
      <c r="B95" s="131">
        <v>5</v>
      </c>
      <c r="C95" s="130">
        <v>1</v>
      </c>
      <c r="D95" s="131">
        <v>1</v>
      </c>
      <c r="E95" s="131"/>
      <c r="F95" s="165"/>
      <c r="G95" s="132" t="s">
        <v>78</v>
      </c>
      <c r="H95" s="110">
        <v>62</v>
      </c>
      <c r="I95" s="119">
        <f t="shared" si="5"/>
        <v>0</v>
      </c>
      <c r="J95" s="160">
        <f t="shared" si="5"/>
        <v>0</v>
      </c>
      <c r="K95" s="120">
        <f t="shared" si="5"/>
        <v>0</v>
      </c>
      <c r="L95" s="120">
        <f t="shared" si="5"/>
        <v>0</v>
      </c>
    </row>
    <row r="96" spans="1:12" hidden="1">
      <c r="A96" s="130">
        <v>2</v>
      </c>
      <c r="B96" s="131">
        <v>5</v>
      </c>
      <c r="C96" s="130">
        <v>1</v>
      </c>
      <c r="D96" s="131">
        <v>1</v>
      </c>
      <c r="E96" s="131">
        <v>1</v>
      </c>
      <c r="F96" s="165"/>
      <c r="G96" s="132" t="s">
        <v>78</v>
      </c>
      <c r="H96" s="110">
        <v>63</v>
      </c>
      <c r="I96" s="119">
        <f>SUM(I97:I98)</f>
        <v>0</v>
      </c>
      <c r="J96" s="160">
        <f>SUM(J97:J98)</f>
        <v>0</v>
      </c>
      <c r="K96" s="120">
        <f>SUM(K97:K98)</f>
        <v>0</v>
      </c>
      <c r="L96" s="120">
        <f>SUM(L97:L98)</f>
        <v>0</v>
      </c>
    </row>
    <row r="97" spans="1:19" ht="25.5" hidden="1" customHeight="1">
      <c r="A97" s="130">
        <v>2</v>
      </c>
      <c r="B97" s="131">
        <v>5</v>
      </c>
      <c r="C97" s="130">
        <v>1</v>
      </c>
      <c r="D97" s="131">
        <v>1</v>
      </c>
      <c r="E97" s="131">
        <v>1</v>
      </c>
      <c r="F97" s="165">
        <v>1</v>
      </c>
      <c r="G97" s="132" t="s">
        <v>79</v>
      </c>
      <c r="H97" s="110">
        <v>64</v>
      </c>
      <c r="I97" s="137">
        <v>0</v>
      </c>
      <c r="J97" s="137">
        <v>0</v>
      </c>
      <c r="K97" s="137">
        <v>0</v>
      </c>
      <c r="L97" s="137">
        <v>0</v>
      </c>
    </row>
    <row r="98" spans="1:19" ht="25.5" hidden="1" customHeight="1">
      <c r="A98" s="130">
        <v>2</v>
      </c>
      <c r="B98" s="131">
        <v>5</v>
      </c>
      <c r="C98" s="130">
        <v>1</v>
      </c>
      <c r="D98" s="131">
        <v>1</v>
      </c>
      <c r="E98" s="131">
        <v>1</v>
      </c>
      <c r="F98" s="165">
        <v>2</v>
      </c>
      <c r="G98" s="132" t="s">
        <v>80</v>
      </c>
      <c r="H98" s="110">
        <v>65</v>
      </c>
      <c r="I98" s="137">
        <v>0</v>
      </c>
      <c r="J98" s="137">
        <v>0</v>
      </c>
      <c r="K98" s="137">
        <v>0</v>
      </c>
      <c r="L98" s="137">
        <v>0</v>
      </c>
    </row>
    <row r="99" spans="1:19" hidden="1">
      <c r="A99" s="130">
        <v>2</v>
      </c>
      <c r="B99" s="131">
        <v>5</v>
      </c>
      <c r="C99" s="130">
        <v>2</v>
      </c>
      <c r="D99" s="131"/>
      <c r="E99" s="131"/>
      <c r="F99" s="165"/>
      <c r="G99" s="132" t="s">
        <v>81</v>
      </c>
      <c r="H99" s="110">
        <v>66</v>
      </c>
      <c r="I99" s="119">
        <f t="shared" ref="I99:L100" si="6">I100</f>
        <v>0</v>
      </c>
      <c r="J99" s="160">
        <f t="shared" si="6"/>
        <v>0</v>
      </c>
      <c r="K99" s="120">
        <f t="shared" si="6"/>
        <v>0</v>
      </c>
      <c r="L99" s="119">
        <f t="shared" si="6"/>
        <v>0</v>
      </c>
    </row>
    <row r="100" spans="1:19" hidden="1">
      <c r="A100" s="134">
        <v>2</v>
      </c>
      <c r="B100" s="130">
        <v>5</v>
      </c>
      <c r="C100" s="131">
        <v>2</v>
      </c>
      <c r="D100" s="132">
        <v>1</v>
      </c>
      <c r="E100" s="130"/>
      <c r="F100" s="165"/>
      <c r="G100" s="132" t="s">
        <v>81</v>
      </c>
      <c r="H100" s="110">
        <v>67</v>
      </c>
      <c r="I100" s="119">
        <f t="shared" si="6"/>
        <v>0</v>
      </c>
      <c r="J100" s="160">
        <f t="shared" si="6"/>
        <v>0</v>
      </c>
      <c r="K100" s="120">
        <f t="shared" si="6"/>
        <v>0</v>
      </c>
      <c r="L100" s="119">
        <f t="shared" si="6"/>
        <v>0</v>
      </c>
    </row>
    <row r="101" spans="1:19" hidden="1">
      <c r="A101" s="134">
        <v>2</v>
      </c>
      <c r="B101" s="130">
        <v>5</v>
      </c>
      <c r="C101" s="131">
        <v>2</v>
      </c>
      <c r="D101" s="132">
        <v>1</v>
      </c>
      <c r="E101" s="130">
        <v>1</v>
      </c>
      <c r="F101" s="165"/>
      <c r="G101" s="132" t="s">
        <v>81</v>
      </c>
      <c r="H101" s="110">
        <v>68</v>
      </c>
      <c r="I101" s="119">
        <f>SUM(I102:I103)</f>
        <v>0</v>
      </c>
      <c r="J101" s="160">
        <f>SUM(J102:J103)</f>
        <v>0</v>
      </c>
      <c r="K101" s="120">
        <f>SUM(K102:K103)</f>
        <v>0</v>
      </c>
      <c r="L101" s="119">
        <f>SUM(L102:L103)</f>
        <v>0</v>
      </c>
    </row>
    <row r="102" spans="1:19" ht="25.5" hidden="1" customHeight="1">
      <c r="A102" s="134">
        <v>2</v>
      </c>
      <c r="B102" s="130">
        <v>5</v>
      </c>
      <c r="C102" s="131">
        <v>2</v>
      </c>
      <c r="D102" s="132">
        <v>1</v>
      </c>
      <c r="E102" s="130">
        <v>1</v>
      </c>
      <c r="F102" s="165">
        <v>1</v>
      </c>
      <c r="G102" s="132" t="s">
        <v>82</v>
      </c>
      <c r="H102" s="110">
        <v>69</v>
      </c>
      <c r="I102" s="137">
        <v>0</v>
      </c>
      <c r="J102" s="137">
        <v>0</v>
      </c>
      <c r="K102" s="137">
        <v>0</v>
      </c>
      <c r="L102" s="137">
        <v>0</v>
      </c>
    </row>
    <row r="103" spans="1:19" ht="25.5" hidden="1" customHeight="1">
      <c r="A103" s="134">
        <v>2</v>
      </c>
      <c r="B103" s="130">
        <v>5</v>
      </c>
      <c r="C103" s="131">
        <v>2</v>
      </c>
      <c r="D103" s="132">
        <v>1</v>
      </c>
      <c r="E103" s="130">
        <v>1</v>
      </c>
      <c r="F103" s="165">
        <v>2</v>
      </c>
      <c r="G103" s="132" t="s">
        <v>83</v>
      </c>
      <c r="H103" s="110">
        <v>70</v>
      </c>
      <c r="I103" s="137">
        <v>0</v>
      </c>
      <c r="J103" s="137">
        <v>0</v>
      </c>
      <c r="K103" s="137">
        <v>0</v>
      </c>
      <c r="L103" s="137">
        <v>0</v>
      </c>
    </row>
    <row r="104" spans="1:19" ht="25.5" hidden="1" customHeight="1">
      <c r="A104" s="134">
        <v>2</v>
      </c>
      <c r="B104" s="130">
        <v>5</v>
      </c>
      <c r="C104" s="131">
        <v>3</v>
      </c>
      <c r="D104" s="132"/>
      <c r="E104" s="130"/>
      <c r="F104" s="165"/>
      <c r="G104" s="132" t="s">
        <v>84</v>
      </c>
      <c r="H104" s="110">
        <v>71</v>
      </c>
      <c r="I104" s="119">
        <f>I105+I109</f>
        <v>0</v>
      </c>
      <c r="J104" s="119">
        <f>J105+J109</f>
        <v>0</v>
      </c>
      <c r="K104" s="119">
        <f>K105+K109</f>
        <v>0</v>
      </c>
      <c r="L104" s="119">
        <f>L105+L109</f>
        <v>0</v>
      </c>
    </row>
    <row r="105" spans="1:19" ht="25.5" hidden="1" customHeight="1">
      <c r="A105" s="134">
        <v>2</v>
      </c>
      <c r="B105" s="130">
        <v>5</v>
      </c>
      <c r="C105" s="131">
        <v>3</v>
      </c>
      <c r="D105" s="132">
        <v>1</v>
      </c>
      <c r="E105" s="130"/>
      <c r="F105" s="165"/>
      <c r="G105" s="132" t="s">
        <v>85</v>
      </c>
      <c r="H105" s="110">
        <v>72</v>
      </c>
      <c r="I105" s="119">
        <f>I106</f>
        <v>0</v>
      </c>
      <c r="J105" s="160">
        <f>J106</f>
        <v>0</v>
      </c>
      <c r="K105" s="120">
        <f>K106</f>
        <v>0</v>
      </c>
      <c r="L105" s="119">
        <f>L106</f>
        <v>0</v>
      </c>
    </row>
    <row r="106" spans="1:19" ht="25.5" hidden="1" customHeight="1">
      <c r="A106" s="142">
        <v>2</v>
      </c>
      <c r="B106" s="143">
        <v>5</v>
      </c>
      <c r="C106" s="144">
        <v>3</v>
      </c>
      <c r="D106" s="145">
        <v>1</v>
      </c>
      <c r="E106" s="143">
        <v>1</v>
      </c>
      <c r="F106" s="168"/>
      <c r="G106" s="145" t="s">
        <v>85</v>
      </c>
      <c r="H106" s="110">
        <v>73</v>
      </c>
      <c r="I106" s="129">
        <f>SUM(I107:I108)</f>
        <v>0</v>
      </c>
      <c r="J106" s="163">
        <f>SUM(J107:J108)</f>
        <v>0</v>
      </c>
      <c r="K106" s="128">
        <f>SUM(K107:K108)</f>
        <v>0</v>
      </c>
      <c r="L106" s="129">
        <f>SUM(L107:L108)</f>
        <v>0</v>
      </c>
    </row>
    <row r="107" spans="1:19" ht="25.5" hidden="1" customHeight="1">
      <c r="A107" s="134">
        <v>2</v>
      </c>
      <c r="B107" s="130">
        <v>5</v>
      </c>
      <c r="C107" s="131">
        <v>3</v>
      </c>
      <c r="D107" s="132">
        <v>1</v>
      </c>
      <c r="E107" s="130">
        <v>1</v>
      </c>
      <c r="F107" s="165">
        <v>1</v>
      </c>
      <c r="G107" s="132" t="s">
        <v>85</v>
      </c>
      <c r="H107" s="110">
        <v>74</v>
      </c>
      <c r="I107" s="137">
        <v>0</v>
      </c>
      <c r="J107" s="137">
        <v>0</v>
      </c>
      <c r="K107" s="137">
        <v>0</v>
      </c>
      <c r="L107" s="137">
        <v>0</v>
      </c>
    </row>
    <row r="108" spans="1:19" ht="25.5" hidden="1" customHeight="1">
      <c r="A108" s="142">
        <v>2</v>
      </c>
      <c r="B108" s="143">
        <v>5</v>
      </c>
      <c r="C108" s="144">
        <v>3</v>
      </c>
      <c r="D108" s="145">
        <v>1</v>
      </c>
      <c r="E108" s="143">
        <v>1</v>
      </c>
      <c r="F108" s="168">
        <v>2</v>
      </c>
      <c r="G108" s="145" t="s">
        <v>86</v>
      </c>
      <c r="H108" s="110">
        <v>75</v>
      </c>
      <c r="I108" s="137">
        <v>0</v>
      </c>
      <c r="J108" s="137">
        <v>0</v>
      </c>
      <c r="K108" s="137">
        <v>0</v>
      </c>
      <c r="L108" s="137">
        <v>0</v>
      </c>
      <c r="S108" s="169"/>
    </row>
    <row r="109" spans="1:19" ht="25.5" hidden="1" customHeight="1">
      <c r="A109" s="142">
        <v>2</v>
      </c>
      <c r="B109" s="143">
        <v>5</v>
      </c>
      <c r="C109" s="144">
        <v>3</v>
      </c>
      <c r="D109" s="145">
        <v>2</v>
      </c>
      <c r="E109" s="143"/>
      <c r="F109" s="168"/>
      <c r="G109" s="145" t="s">
        <v>87</v>
      </c>
      <c r="H109" s="110">
        <v>76</v>
      </c>
      <c r="I109" s="120">
        <f>I110</f>
        <v>0</v>
      </c>
      <c r="J109" s="119">
        <f>J110</f>
        <v>0</v>
      </c>
      <c r="K109" s="119">
        <f>K110</f>
        <v>0</v>
      </c>
      <c r="L109" s="119">
        <f>L110</f>
        <v>0</v>
      </c>
    </row>
    <row r="110" spans="1:19" ht="25.5" hidden="1" customHeight="1">
      <c r="A110" s="142">
        <v>2</v>
      </c>
      <c r="B110" s="143">
        <v>5</v>
      </c>
      <c r="C110" s="144">
        <v>3</v>
      </c>
      <c r="D110" s="145">
        <v>2</v>
      </c>
      <c r="E110" s="143">
        <v>1</v>
      </c>
      <c r="F110" s="168"/>
      <c r="G110" s="145" t="s">
        <v>87</v>
      </c>
      <c r="H110" s="110">
        <v>77</v>
      </c>
      <c r="I110" s="129">
        <f>SUM(I111:I112)</f>
        <v>0</v>
      </c>
      <c r="J110" s="129">
        <f>SUM(J111:J112)</f>
        <v>0</v>
      </c>
      <c r="K110" s="129">
        <f>SUM(K111:K112)</f>
        <v>0</v>
      </c>
      <c r="L110" s="129">
        <f>SUM(L111:L112)</f>
        <v>0</v>
      </c>
    </row>
    <row r="111" spans="1:19" ht="25.5" hidden="1" customHeight="1">
      <c r="A111" s="142">
        <v>2</v>
      </c>
      <c r="B111" s="143">
        <v>5</v>
      </c>
      <c r="C111" s="144">
        <v>3</v>
      </c>
      <c r="D111" s="145">
        <v>2</v>
      </c>
      <c r="E111" s="143">
        <v>1</v>
      </c>
      <c r="F111" s="168">
        <v>1</v>
      </c>
      <c r="G111" s="145" t="s">
        <v>87</v>
      </c>
      <c r="H111" s="110">
        <v>78</v>
      </c>
      <c r="I111" s="137">
        <v>0</v>
      </c>
      <c r="J111" s="137">
        <v>0</v>
      </c>
      <c r="K111" s="137">
        <v>0</v>
      </c>
      <c r="L111" s="137">
        <v>0</v>
      </c>
    </row>
    <row r="112" spans="1:19" hidden="1">
      <c r="A112" s="142">
        <v>2</v>
      </c>
      <c r="B112" s="143">
        <v>5</v>
      </c>
      <c r="C112" s="144">
        <v>3</v>
      </c>
      <c r="D112" s="145">
        <v>2</v>
      </c>
      <c r="E112" s="143">
        <v>1</v>
      </c>
      <c r="F112" s="168">
        <v>2</v>
      </c>
      <c r="G112" s="145" t="s">
        <v>88</v>
      </c>
      <c r="H112" s="110">
        <v>79</v>
      </c>
      <c r="I112" s="137">
        <v>0</v>
      </c>
      <c r="J112" s="137">
        <v>0</v>
      </c>
      <c r="K112" s="137">
        <v>0</v>
      </c>
      <c r="L112" s="137">
        <v>0</v>
      </c>
    </row>
    <row r="113" spans="1:12" hidden="1">
      <c r="A113" s="164">
        <v>2</v>
      </c>
      <c r="B113" s="115">
        <v>6</v>
      </c>
      <c r="C113" s="116"/>
      <c r="D113" s="117"/>
      <c r="E113" s="115"/>
      <c r="F113" s="166"/>
      <c r="G113" s="170" t="s">
        <v>89</v>
      </c>
      <c r="H113" s="110">
        <v>80</v>
      </c>
      <c r="I113" s="119">
        <f>SUM(I114+I119+I123+I127+I131+I135)</f>
        <v>0</v>
      </c>
      <c r="J113" s="119">
        <f>SUM(J114+J119+J123+J127+J131+J135)</f>
        <v>0</v>
      </c>
      <c r="K113" s="119">
        <f>SUM(K114+K119+K123+K127+K131+K135)</f>
        <v>0</v>
      </c>
      <c r="L113" s="119">
        <f>SUM(L114+L119+L123+L127+L131+L135)</f>
        <v>0</v>
      </c>
    </row>
    <row r="114" spans="1:12" hidden="1">
      <c r="A114" s="142">
        <v>2</v>
      </c>
      <c r="B114" s="143">
        <v>6</v>
      </c>
      <c r="C114" s="144">
        <v>1</v>
      </c>
      <c r="D114" s="145"/>
      <c r="E114" s="143"/>
      <c r="F114" s="168"/>
      <c r="G114" s="145" t="s">
        <v>90</v>
      </c>
      <c r="H114" s="110">
        <v>81</v>
      </c>
      <c r="I114" s="129">
        <f t="shared" ref="I114:L115" si="7">I115</f>
        <v>0</v>
      </c>
      <c r="J114" s="163">
        <f t="shared" si="7"/>
        <v>0</v>
      </c>
      <c r="K114" s="128">
        <f t="shared" si="7"/>
        <v>0</v>
      </c>
      <c r="L114" s="129">
        <f t="shared" si="7"/>
        <v>0</v>
      </c>
    </row>
    <row r="115" spans="1:12" hidden="1">
      <c r="A115" s="134">
        <v>2</v>
      </c>
      <c r="B115" s="130">
        <v>6</v>
      </c>
      <c r="C115" s="131">
        <v>1</v>
      </c>
      <c r="D115" s="132">
        <v>1</v>
      </c>
      <c r="E115" s="130"/>
      <c r="F115" s="165"/>
      <c r="G115" s="132" t="s">
        <v>90</v>
      </c>
      <c r="H115" s="110">
        <v>82</v>
      </c>
      <c r="I115" s="119">
        <f t="shared" si="7"/>
        <v>0</v>
      </c>
      <c r="J115" s="160">
        <f t="shared" si="7"/>
        <v>0</v>
      </c>
      <c r="K115" s="120">
        <f t="shared" si="7"/>
        <v>0</v>
      </c>
      <c r="L115" s="119">
        <f t="shared" si="7"/>
        <v>0</v>
      </c>
    </row>
    <row r="116" spans="1:12" hidden="1">
      <c r="A116" s="134">
        <v>2</v>
      </c>
      <c r="B116" s="130">
        <v>6</v>
      </c>
      <c r="C116" s="131">
        <v>1</v>
      </c>
      <c r="D116" s="132">
        <v>1</v>
      </c>
      <c r="E116" s="130">
        <v>1</v>
      </c>
      <c r="F116" s="165"/>
      <c r="G116" s="132" t="s">
        <v>90</v>
      </c>
      <c r="H116" s="110">
        <v>83</v>
      </c>
      <c r="I116" s="119">
        <f>SUM(I117:I118)</f>
        <v>0</v>
      </c>
      <c r="J116" s="160">
        <f>SUM(J117:J118)</f>
        <v>0</v>
      </c>
      <c r="K116" s="120">
        <f>SUM(K117:K118)</f>
        <v>0</v>
      </c>
      <c r="L116" s="119">
        <f>SUM(L117:L118)</f>
        <v>0</v>
      </c>
    </row>
    <row r="117" spans="1:12" hidden="1">
      <c r="A117" s="134">
        <v>2</v>
      </c>
      <c r="B117" s="130">
        <v>6</v>
      </c>
      <c r="C117" s="131">
        <v>1</v>
      </c>
      <c r="D117" s="132">
        <v>1</v>
      </c>
      <c r="E117" s="130">
        <v>1</v>
      </c>
      <c r="F117" s="165">
        <v>1</v>
      </c>
      <c r="G117" s="132" t="s">
        <v>91</v>
      </c>
      <c r="H117" s="110">
        <v>84</v>
      </c>
      <c r="I117" s="137">
        <v>0</v>
      </c>
      <c r="J117" s="137">
        <v>0</v>
      </c>
      <c r="K117" s="137">
        <v>0</v>
      </c>
      <c r="L117" s="137">
        <v>0</v>
      </c>
    </row>
    <row r="118" spans="1:12" hidden="1">
      <c r="A118" s="150">
        <v>2</v>
      </c>
      <c r="B118" s="125">
        <v>6</v>
      </c>
      <c r="C118" s="123">
        <v>1</v>
      </c>
      <c r="D118" s="124">
        <v>1</v>
      </c>
      <c r="E118" s="125">
        <v>1</v>
      </c>
      <c r="F118" s="167">
        <v>2</v>
      </c>
      <c r="G118" s="124" t="s">
        <v>92</v>
      </c>
      <c r="H118" s="110">
        <v>85</v>
      </c>
      <c r="I118" s="135">
        <v>0</v>
      </c>
      <c r="J118" s="135">
        <v>0</v>
      </c>
      <c r="K118" s="135">
        <v>0</v>
      </c>
      <c r="L118" s="135">
        <v>0</v>
      </c>
    </row>
    <row r="119" spans="1:12" ht="25.5" hidden="1" customHeight="1">
      <c r="A119" s="134">
        <v>2</v>
      </c>
      <c r="B119" s="130">
        <v>6</v>
      </c>
      <c r="C119" s="131">
        <v>2</v>
      </c>
      <c r="D119" s="132"/>
      <c r="E119" s="130"/>
      <c r="F119" s="165"/>
      <c r="G119" s="132" t="s">
        <v>93</v>
      </c>
      <c r="H119" s="110">
        <v>86</v>
      </c>
      <c r="I119" s="119">
        <f t="shared" ref="I119:L121" si="8">I120</f>
        <v>0</v>
      </c>
      <c r="J119" s="160">
        <f t="shared" si="8"/>
        <v>0</v>
      </c>
      <c r="K119" s="120">
        <f t="shared" si="8"/>
        <v>0</v>
      </c>
      <c r="L119" s="119">
        <f t="shared" si="8"/>
        <v>0</v>
      </c>
    </row>
    <row r="120" spans="1:12" ht="25.5" hidden="1" customHeight="1">
      <c r="A120" s="134">
        <v>2</v>
      </c>
      <c r="B120" s="130">
        <v>6</v>
      </c>
      <c r="C120" s="131">
        <v>2</v>
      </c>
      <c r="D120" s="132">
        <v>1</v>
      </c>
      <c r="E120" s="130"/>
      <c r="F120" s="165"/>
      <c r="G120" s="132" t="s">
        <v>93</v>
      </c>
      <c r="H120" s="110">
        <v>87</v>
      </c>
      <c r="I120" s="119">
        <f t="shared" si="8"/>
        <v>0</v>
      </c>
      <c r="J120" s="160">
        <f t="shared" si="8"/>
        <v>0</v>
      </c>
      <c r="K120" s="120">
        <f t="shared" si="8"/>
        <v>0</v>
      </c>
      <c r="L120" s="119">
        <f t="shared" si="8"/>
        <v>0</v>
      </c>
    </row>
    <row r="121" spans="1:12" ht="25.5" hidden="1" customHeight="1">
      <c r="A121" s="134">
        <v>2</v>
      </c>
      <c r="B121" s="130">
        <v>6</v>
      </c>
      <c r="C121" s="131">
        <v>2</v>
      </c>
      <c r="D121" s="132">
        <v>1</v>
      </c>
      <c r="E121" s="130">
        <v>1</v>
      </c>
      <c r="F121" s="165"/>
      <c r="G121" s="132" t="s">
        <v>93</v>
      </c>
      <c r="H121" s="110">
        <v>88</v>
      </c>
      <c r="I121" s="171">
        <f t="shared" si="8"/>
        <v>0</v>
      </c>
      <c r="J121" s="172">
        <f t="shared" si="8"/>
        <v>0</v>
      </c>
      <c r="K121" s="173">
        <f t="shared" si="8"/>
        <v>0</v>
      </c>
      <c r="L121" s="171">
        <f t="shared" si="8"/>
        <v>0</v>
      </c>
    </row>
    <row r="122" spans="1:12" ht="25.5" hidden="1" customHeight="1">
      <c r="A122" s="134">
        <v>2</v>
      </c>
      <c r="B122" s="130">
        <v>6</v>
      </c>
      <c r="C122" s="131">
        <v>2</v>
      </c>
      <c r="D122" s="132">
        <v>1</v>
      </c>
      <c r="E122" s="130">
        <v>1</v>
      </c>
      <c r="F122" s="165">
        <v>1</v>
      </c>
      <c r="G122" s="132" t="s">
        <v>93</v>
      </c>
      <c r="H122" s="110">
        <v>89</v>
      </c>
      <c r="I122" s="137">
        <v>0</v>
      </c>
      <c r="J122" s="137">
        <v>0</v>
      </c>
      <c r="K122" s="137">
        <v>0</v>
      </c>
      <c r="L122" s="137">
        <v>0</v>
      </c>
    </row>
    <row r="123" spans="1:12" ht="25.5" hidden="1" customHeight="1">
      <c r="A123" s="150">
        <v>2</v>
      </c>
      <c r="B123" s="125">
        <v>6</v>
      </c>
      <c r="C123" s="123">
        <v>3</v>
      </c>
      <c r="D123" s="124"/>
      <c r="E123" s="125"/>
      <c r="F123" s="167"/>
      <c r="G123" s="124" t="s">
        <v>94</v>
      </c>
      <c r="H123" s="110">
        <v>90</v>
      </c>
      <c r="I123" s="140">
        <f t="shared" ref="I123:L125" si="9">I124</f>
        <v>0</v>
      </c>
      <c r="J123" s="162">
        <f t="shared" si="9"/>
        <v>0</v>
      </c>
      <c r="K123" s="141">
        <f t="shared" si="9"/>
        <v>0</v>
      </c>
      <c r="L123" s="140">
        <f t="shared" si="9"/>
        <v>0</v>
      </c>
    </row>
    <row r="124" spans="1:12" ht="25.5" hidden="1" customHeight="1">
      <c r="A124" s="134">
        <v>2</v>
      </c>
      <c r="B124" s="130">
        <v>6</v>
      </c>
      <c r="C124" s="131">
        <v>3</v>
      </c>
      <c r="D124" s="132">
        <v>1</v>
      </c>
      <c r="E124" s="130"/>
      <c r="F124" s="165"/>
      <c r="G124" s="132" t="s">
        <v>94</v>
      </c>
      <c r="H124" s="110">
        <v>91</v>
      </c>
      <c r="I124" s="119">
        <f t="shared" si="9"/>
        <v>0</v>
      </c>
      <c r="J124" s="160">
        <f t="shared" si="9"/>
        <v>0</v>
      </c>
      <c r="K124" s="120">
        <f t="shared" si="9"/>
        <v>0</v>
      </c>
      <c r="L124" s="119">
        <f t="shared" si="9"/>
        <v>0</v>
      </c>
    </row>
    <row r="125" spans="1:12" ht="25.5" hidden="1" customHeight="1">
      <c r="A125" s="134">
        <v>2</v>
      </c>
      <c r="B125" s="130">
        <v>6</v>
      </c>
      <c r="C125" s="131">
        <v>3</v>
      </c>
      <c r="D125" s="132">
        <v>1</v>
      </c>
      <c r="E125" s="130">
        <v>1</v>
      </c>
      <c r="F125" s="165"/>
      <c r="G125" s="132" t="s">
        <v>94</v>
      </c>
      <c r="H125" s="110">
        <v>92</v>
      </c>
      <c r="I125" s="119">
        <f t="shared" si="9"/>
        <v>0</v>
      </c>
      <c r="J125" s="160">
        <f t="shared" si="9"/>
        <v>0</v>
      </c>
      <c r="K125" s="120">
        <f t="shared" si="9"/>
        <v>0</v>
      </c>
      <c r="L125" s="119">
        <f t="shared" si="9"/>
        <v>0</v>
      </c>
    </row>
    <row r="126" spans="1:12" ht="25.5" hidden="1" customHeight="1">
      <c r="A126" s="134">
        <v>2</v>
      </c>
      <c r="B126" s="130">
        <v>6</v>
      </c>
      <c r="C126" s="131">
        <v>3</v>
      </c>
      <c r="D126" s="132">
        <v>1</v>
      </c>
      <c r="E126" s="130">
        <v>1</v>
      </c>
      <c r="F126" s="165">
        <v>1</v>
      </c>
      <c r="G126" s="132" t="s">
        <v>94</v>
      </c>
      <c r="H126" s="110">
        <v>93</v>
      </c>
      <c r="I126" s="137">
        <v>0</v>
      </c>
      <c r="J126" s="137">
        <v>0</v>
      </c>
      <c r="K126" s="137">
        <v>0</v>
      </c>
      <c r="L126" s="137">
        <v>0</v>
      </c>
    </row>
    <row r="127" spans="1:12" ht="25.5" hidden="1" customHeight="1">
      <c r="A127" s="150">
        <v>2</v>
      </c>
      <c r="B127" s="125">
        <v>6</v>
      </c>
      <c r="C127" s="123">
        <v>4</v>
      </c>
      <c r="D127" s="124"/>
      <c r="E127" s="125"/>
      <c r="F127" s="167"/>
      <c r="G127" s="124" t="s">
        <v>95</v>
      </c>
      <c r="H127" s="110">
        <v>94</v>
      </c>
      <c r="I127" s="140">
        <f t="shared" ref="I127:L129" si="10">I128</f>
        <v>0</v>
      </c>
      <c r="J127" s="162">
        <f t="shared" si="10"/>
        <v>0</v>
      </c>
      <c r="K127" s="141">
        <f t="shared" si="10"/>
        <v>0</v>
      </c>
      <c r="L127" s="140">
        <f t="shared" si="10"/>
        <v>0</v>
      </c>
    </row>
    <row r="128" spans="1:12" ht="25.5" hidden="1" customHeight="1">
      <c r="A128" s="134">
        <v>2</v>
      </c>
      <c r="B128" s="130">
        <v>6</v>
      </c>
      <c r="C128" s="131">
        <v>4</v>
      </c>
      <c r="D128" s="132">
        <v>1</v>
      </c>
      <c r="E128" s="130"/>
      <c r="F128" s="165"/>
      <c r="G128" s="132" t="s">
        <v>95</v>
      </c>
      <c r="H128" s="110">
        <v>95</v>
      </c>
      <c r="I128" s="119">
        <f t="shared" si="10"/>
        <v>0</v>
      </c>
      <c r="J128" s="160">
        <f t="shared" si="10"/>
        <v>0</v>
      </c>
      <c r="K128" s="120">
        <f t="shared" si="10"/>
        <v>0</v>
      </c>
      <c r="L128" s="119">
        <f t="shared" si="10"/>
        <v>0</v>
      </c>
    </row>
    <row r="129" spans="1:12" ht="25.5" hidden="1" customHeight="1">
      <c r="A129" s="134">
        <v>2</v>
      </c>
      <c r="B129" s="130">
        <v>6</v>
      </c>
      <c r="C129" s="131">
        <v>4</v>
      </c>
      <c r="D129" s="132">
        <v>1</v>
      </c>
      <c r="E129" s="130">
        <v>1</v>
      </c>
      <c r="F129" s="165"/>
      <c r="G129" s="132" t="s">
        <v>95</v>
      </c>
      <c r="H129" s="110">
        <v>96</v>
      </c>
      <c r="I129" s="119">
        <f t="shared" si="10"/>
        <v>0</v>
      </c>
      <c r="J129" s="160">
        <f t="shared" si="10"/>
        <v>0</v>
      </c>
      <c r="K129" s="120">
        <f t="shared" si="10"/>
        <v>0</v>
      </c>
      <c r="L129" s="119">
        <f t="shared" si="10"/>
        <v>0</v>
      </c>
    </row>
    <row r="130" spans="1:12" ht="25.5" hidden="1" customHeight="1">
      <c r="A130" s="134">
        <v>2</v>
      </c>
      <c r="B130" s="130">
        <v>6</v>
      </c>
      <c r="C130" s="131">
        <v>4</v>
      </c>
      <c r="D130" s="132">
        <v>1</v>
      </c>
      <c r="E130" s="130">
        <v>1</v>
      </c>
      <c r="F130" s="165">
        <v>1</v>
      </c>
      <c r="G130" s="132" t="s">
        <v>95</v>
      </c>
      <c r="H130" s="110">
        <v>97</v>
      </c>
      <c r="I130" s="137">
        <v>0</v>
      </c>
      <c r="J130" s="137">
        <v>0</v>
      </c>
      <c r="K130" s="137">
        <v>0</v>
      </c>
      <c r="L130" s="137">
        <v>0</v>
      </c>
    </row>
    <row r="131" spans="1:12" ht="25.5" hidden="1" customHeight="1">
      <c r="A131" s="142">
        <v>2</v>
      </c>
      <c r="B131" s="151">
        <v>6</v>
      </c>
      <c r="C131" s="152">
        <v>5</v>
      </c>
      <c r="D131" s="154"/>
      <c r="E131" s="151"/>
      <c r="F131" s="174"/>
      <c r="G131" s="154" t="s">
        <v>96</v>
      </c>
      <c r="H131" s="110">
        <v>98</v>
      </c>
      <c r="I131" s="147">
        <f t="shared" ref="I131:L133" si="11">I132</f>
        <v>0</v>
      </c>
      <c r="J131" s="175">
        <f t="shared" si="11"/>
        <v>0</v>
      </c>
      <c r="K131" s="148">
        <f t="shared" si="11"/>
        <v>0</v>
      </c>
      <c r="L131" s="147">
        <f t="shared" si="11"/>
        <v>0</v>
      </c>
    </row>
    <row r="132" spans="1:12" ht="25.5" hidden="1" customHeight="1">
      <c r="A132" s="134">
        <v>2</v>
      </c>
      <c r="B132" s="130">
        <v>6</v>
      </c>
      <c r="C132" s="131">
        <v>5</v>
      </c>
      <c r="D132" s="132">
        <v>1</v>
      </c>
      <c r="E132" s="130"/>
      <c r="F132" s="165"/>
      <c r="G132" s="154" t="s">
        <v>96</v>
      </c>
      <c r="H132" s="110">
        <v>99</v>
      </c>
      <c r="I132" s="119">
        <f t="shared" si="11"/>
        <v>0</v>
      </c>
      <c r="J132" s="160">
        <f t="shared" si="11"/>
        <v>0</v>
      </c>
      <c r="K132" s="120">
        <f t="shared" si="11"/>
        <v>0</v>
      </c>
      <c r="L132" s="119">
        <f t="shared" si="11"/>
        <v>0</v>
      </c>
    </row>
    <row r="133" spans="1:12" ht="25.5" hidden="1" customHeight="1">
      <c r="A133" s="134">
        <v>2</v>
      </c>
      <c r="B133" s="130">
        <v>6</v>
      </c>
      <c r="C133" s="131">
        <v>5</v>
      </c>
      <c r="D133" s="132">
        <v>1</v>
      </c>
      <c r="E133" s="130">
        <v>1</v>
      </c>
      <c r="F133" s="165"/>
      <c r="G133" s="154" t="s">
        <v>96</v>
      </c>
      <c r="H133" s="110">
        <v>100</v>
      </c>
      <c r="I133" s="119">
        <f t="shared" si="11"/>
        <v>0</v>
      </c>
      <c r="J133" s="160">
        <f t="shared" si="11"/>
        <v>0</v>
      </c>
      <c r="K133" s="120">
        <f t="shared" si="11"/>
        <v>0</v>
      </c>
      <c r="L133" s="119">
        <f t="shared" si="11"/>
        <v>0</v>
      </c>
    </row>
    <row r="134" spans="1:12" ht="25.5" hidden="1" customHeight="1">
      <c r="A134" s="130">
        <v>2</v>
      </c>
      <c r="B134" s="131">
        <v>6</v>
      </c>
      <c r="C134" s="130">
        <v>5</v>
      </c>
      <c r="D134" s="130">
        <v>1</v>
      </c>
      <c r="E134" s="132">
        <v>1</v>
      </c>
      <c r="F134" s="165">
        <v>1</v>
      </c>
      <c r="G134" s="130" t="s">
        <v>97</v>
      </c>
      <c r="H134" s="110">
        <v>101</v>
      </c>
      <c r="I134" s="137">
        <v>0</v>
      </c>
      <c r="J134" s="137">
        <v>0</v>
      </c>
      <c r="K134" s="137">
        <v>0</v>
      </c>
      <c r="L134" s="137">
        <v>0</v>
      </c>
    </row>
    <row r="135" spans="1:12" ht="26.25" hidden="1" customHeight="1">
      <c r="A135" s="134">
        <v>2</v>
      </c>
      <c r="B135" s="131">
        <v>6</v>
      </c>
      <c r="C135" s="130">
        <v>6</v>
      </c>
      <c r="D135" s="131"/>
      <c r="E135" s="132"/>
      <c r="F135" s="133"/>
      <c r="G135" s="176" t="s">
        <v>98</v>
      </c>
      <c r="H135" s="110">
        <v>102</v>
      </c>
      <c r="I135" s="120">
        <f t="shared" ref="I135:L137" si="12">I136</f>
        <v>0</v>
      </c>
      <c r="J135" s="119">
        <f t="shared" si="12"/>
        <v>0</v>
      </c>
      <c r="K135" s="119">
        <f t="shared" si="12"/>
        <v>0</v>
      </c>
      <c r="L135" s="119">
        <f t="shared" si="12"/>
        <v>0</v>
      </c>
    </row>
    <row r="136" spans="1:12" ht="26.25" hidden="1" customHeight="1">
      <c r="A136" s="134">
        <v>2</v>
      </c>
      <c r="B136" s="131">
        <v>6</v>
      </c>
      <c r="C136" s="130">
        <v>6</v>
      </c>
      <c r="D136" s="131">
        <v>1</v>
      </c>
      <c r="E136" s="132"/>
      <c r="F136" s="133"/>
      <c r="G136" s="176" t="s">
        <v>98</v>
      </c>
      <c r="H136" s="177">
        <v>103</v>
      </c>
      <c r="I136" s="119">
        <f t="shared" si="12"/>
        <v>0</v>
      </c>
      <c r="J136" s="119">
        <f t="shared" si="12"/>
        <v>0</v>
      </c>
      <c r="K136" s="119">
        <f t="shared" si="12"/>
        <v>0</v>
      </c>
      <c r="L136" s="119">
        <f t="shared" si="12"/>
        <v>0</v>
      </c>
    </row>
    <row r="137" spans="1:12" ht="26.25" hidden="1" customHeight="1">
      <c r="A137" s="134">
        <v>2</v>
      </c>
      <c r="B137" s="131">
        <v>6</v>
      </c>
      <c r="C137" s="130">
        <v>6</v>
      </c>
      <c r="D137" s="131">
        <v>1</v>
      </c>
      <c r="E137" s="132">
        <v>1</v>
      </c>
      <c r="F137" s="133"/>
      <c r="G137" s="176" t="s">
        <v>98</v>
      </c>
      <c r="H137" s="177">
        <v>104</v>
      </c>
      <c r="I137" s="119">
        <f t="shared" si="12"/>
        <v>0</v>
      </c>
      <c r="J137" s="119">
        <f t="shared" si="12"/>
        <v>0</v>
      </c>
      <c r="K137" s="119">
        <f t="shared" si="12"/>
        <v>0</v>
      </c>
      <c r="L137" s="119">
        <f t="shared" si="12"/>
        <v>0</v>
      </c>
    </row>
    <row r="138" spans="1:12" ht="26.25" hidden="1" customHeight="1">
      <c r="A138" s="134">
        <v>2</v>
      </c>
      <c r="B138" s="131">
        <v>6</v>
      </c>
      <c r="C138" s="130">
        <v>6</v>
      </c>
      <c r="D138" s="131">
        <v>1</v>
      </c>
      <c r="E138" s="132">
        <v>1</v>
      </c>
      <c r="F138" s="133">
        <v>1</v>
      </c>
      <c r="G138" s="91" t="s">
        <v>98</v>
      </c>
      <c r="H138" s="177">
        <v>105</v>
      </c>
      <c r="I138" s="137">
        <v>0</v>
      </c>
      <c r="J138" s="178">
        <v>0</v>
      </c>
      <c r="K138" s="137">
        <v>0</v>
      </c>
      <c r="L138" s="137">
        <v>0</v>
      </c>
    </row>
    <row r="139" spans="1:12" hidden="1">
      <c r="A139" s="164">
        <v>2</v>
      </c>
      <c r="B139" s="115">
        <v>7</v>
      </c>
      <c r="C139" s="115"/>
      <c r="D139" s="116"/>
      <c r="E139" s="116"/>
      <c r="F139" s="118"/>
      <c r="G139" s="117" t="s">
        <v>99</v>
      </c>
      <c r="H139" s="177">
        <v>106</v>
      </c>
      <c r="I139" s="120">
        <f>SUM(I140+I145+I153)</f>
        <v>0</v>
      </c>
      <c r="J139" s="160">
        <f>SUM(J140+J145+J153)</f>
        <v>0</v>
      </c>
      <c r="K139" s="120">
        <f>SUM(K140+K145+K153)</f>
        <v>0</v>
      </c>
      <c r="L139" s="119">
        <f>SUM(L140+L145+L153)</f>
        <v>0</v>
      </c>
    </row>
    <row r="140" spans="1:12" hidden="1">
      <c r="A140" s="134">
        <v>2</v>
      </c>
      <c r="B140" s="130">
        <v>7</v>
      </c>
      <c r="C140" s="130">
        <v>1</v>
      </c>
      <c r="D140" s="131"/>
      <c r="E140" s="131"/>
      <c r="F140" s="133"/>
      <c r="G140" s="132" t="s">
        <v>100</v>
      </c>
      <c r="H140" s="177">
        <v>107</v>
      </c>
      <c r="I140" s="120">
        <f t="shared" ref="I140:L141" si="13">I141</f>
        <v>0</v>
      </c>
      <c r="J140" s="160">
        <f t="shared" si="13"/>
        <v>0</v>
      </c>
      <c r="K140" s="120">
        <f t="shared" si="13"/>
        <v>0</v>
      </c>
      <c r="L140" s="119">
        <f t="shared" si="13"/>
        <v>0</v>
      </c>
    </row>
    <row r="141" spans="1:12" hidden="1">
      <c r="A141" s="134">
        <v>2</v>
      </c>
      <c r="B141" s="130">
        <v>7</v>
      </c>
      <c r="C141" s="130">
        <v>1</v>
      </c>
      <c r="D141" s="131">
        <v>1</v>
      </c>
      <c r="E141" s="131"/>
      <c r="F141" s="133"/>
      <c r="G141" s="132" t="s">
        <v>100</v>
      </c>
      <c r="H141" s="177">
        <v>108</v>
      </c>
      <c r="I141" s="120">
        <f t="shared" si="13"/>
        <v>0</v>
      </c>
      <c r="J141" s="160">
        <f t="shared" si="13"/>
        <v>0</v>
      </c>
      <c r="K141" s="120">
        <f t="shared" si="13"/>
        <v>0</v>
      </c>
      <c r="L141" s="119">
        <f t="shared" si="13"/>
        <v>0</v>
      </c>
    </row>
    <row r="142" spans="1:12" hidden="1">
      <c r="A142" s="134">
        <v>2</v>
      </c>
      <c r="B142" s="130">
        <v>7</v>
      </c>
      <c r="C142" s="130">
        <v>1</v>
      </c>
      <c r="D142" s="131">
        <v>1</v>
      </c>
      <c r="E142" s="131">
        <v>1</v>
      </c>
      <c r="F142" s="133"/>
      <c r="G142" s="132" t="s">
        <v>100</v>
      </c>
      <c r="H142" s="177">
        <v>109</v>
      </c>
      <c r="I142" s="120">
        <f>SUM(I143:I144)</f>
        <v>0</v>
      </c>
      <c r="J142" s="160">
        <f>SUM(J143:J144)</f>
        <v>0</v>
      </c>
      <c r="K142" s="120">
        <f>SUM(K143:K144)</f>
        <v>0</v>
      </c>
      <c r="L142" s="119">
        <f>SUM(L143:L144)</f>
        <v>0</v>
      </c>
    </row>
    <row r="143" spans="1:12" hidden="1">
      <c r="A143" s="150">
        <v>2</v>
      </c>
      <c r="B143" s="125">
        <v>7</v>
      </c>
      <c r="C143" s="150">
        <v>1</v>
      </c>
      <c r="D143" s="130">
        <v>1</v>
      </c>
      <c r="E143" s="123">
        <v>1</v>
      </c>
      <c r="F143" s="126">
        <v>1</v>
      </c>
      <c r="G143" s="124" t="s">
        <v>101</v>
      </c>
      <c r="H143" s="177">
        <v>110</v>
      </c>
      <c r="I143" s="179">
        <v>0</v>
      </c>
      <c r="J143" s="179">
        <v>0</v>
      </c>
      <c r="K143" s="179">
        <v>0</v>
      </c>
      <c r="L143" s="179">
        <v>0</v>
      </c>
    </row>
    <row r="144" spans="1:12" hidden="1">
      <c r="A144" s="130">
        <v>2</v>
      </c>
      <c r="B144" s="130">
        <v>7</v>
      </c>
      <c r="C144" s="134">
        <v>1</v>
      </c>
      <c r="D144" s="130">
        <v>1</v>
      </c>
      <c r="E144" s="131">
        <v>1</v>
      </c>
      <c r="F144" s="133">
        <v>2</v>
      </c>
      <c r="G144" s="132" t="s">
        <v>102</v>
      </c>
      <c r="H144" s="177">
        <v>111</v>
      </c>
      <c r="I144" s="136">
        <v>0</v>
      </c>
      <c r="J144" s="136">
        <v>0</v>
      </c>
      <c r="K144" s="136">
        <v>0</v>
      </c>
      <c r="L144" s="136">
        <v>0</v>
      </c>
    </row>
    <row r="145" spans="1:12" ht="25.5" hidden="1" customHeight="1">
      <c r="A145" s="142">
        <v>2</v>
      </c>
      <c r="B145" s="143">
        <v>7</v>
      </c>
      <c r="C145" s="142">
        <v>2</v>
      </c>
      <c r="D145" s="143"/>
      <c r="E145" s="144"/>
      <c r="F145" s="146"/>
      <c r="G145" s="145" t="s">
        <v>103</v>
      </c>
      <c r="H145" s="177">
        <v>112</v>
      </c>
      <c r="I145" s="128">
        <f t="shared" ref="I145:L146" si="14">I146</f>
        <v>0</v>
      </c>
      <c r="J145" s="163">
        <f t="shared" si="14"/>
        <v>0</v>
      </c>
      <c r="K145" s="128">
        <f t="shared" si="14"/>
        <v>0</v>
      </c>
      <c r="L145" s="129">
        <f t="shared" si="14"/>
        <v>0</v>
      </c>
    </row>
    <row r="146" spans="1:12" ht="25.5" hidden="1" customHeight="1">
      <c r="A146" s="134">
        <v>2</v>
      </c>
      <c r="B146" s="130">
        <v>7</v>
      </c>
      <c r="C146" s="134">
        <v>2</v>
      </c>
      <c r="D146" s="130">
        <v>1</v>
      </c>
      <c r="E146" s="131"/>
      <c r="F146" s="133"/>
      <c r="G146" s="132" t="s">
        <v>104</v>
      </c>
      <c r="H146" s="177">
        <v>113</v>
      </c>
      <c r="I146" s="120">
        <f t="shared" si="14"/>
        <v>0</v>
      </c>
      <c r="J146" s="160">
        <f t="shared" si="14"/>
        <v>0</v>
      </c>
      <c r="K146" s="120">
        <f t="shared" si="14"/>
        <v>0</v>
      </c>
      <c r="L146" s="119">
        <f t="shared" si="14"/>
        <v>0</v>
      </c>
    </row>
    <row r="147" spans="1:12" ht="25.5" hidden="1" customHeight="1">
      <c r="A147" s="134">
        <v>2</v>
      </c>
      <c r="B147" s="130">
        <v>7</v>
      </c>
      <c r="C147" s="134">
        <v>2</v>
      </c>
      <c r="D147" s="130">
        <v>1</v>
      </c>
      <c r="E147" s="131">
        <v>1</v>
      </c>
      <c r="F147" s="133"/>
      <c r="G147" s="132" t="s">
        <v>104</v>
      </c>
      <c r="H147" s="177">
        <v>114</v>
      </c>
      <c r="I147" s="120">
        <f>SUM(I148:I149)</f>
        <v>0</v>
      </c>
      <c r="J147" s="160">
        <f>SUM(J148:J149)</f>
        <v>0</v>
      </c>
      <c r="K147" s="120">
        <f>SUM(K148:K149)</f>
        <v>0</v>
      </c>
      <c r="L147" s="119">
        <f>SUM(L148:L149)</f>
        <v>0</v>
      </c>
    </row>
    <row r="148" spans="1:12" hidden="1">
      <c r="A148" s="134">
        <v>2</v>
      </c>
      <c r="B148" s="130">
        <v>7</v>
      </c>
      <c r="C148" s="134">
        <v>2</v>
      </c>
      <c r="D148" s="130">
        <v>1</v>
      </c>
      <c r="E148" s="131">
        <v>1</v>
      </c>
      <c r="F148" s="133">
        <v>1</v>
      </c>
      <c r="G148" s="132" t="s">
        <v>105</v>
      </c>
      <c r="H148" s="177">
        <v>115</v>
      </c>
      <c r="I148" s="136">
        <v>0</v>
      </c>
      <c r="J148" s="136">
        <v>0</v>
      </c>
      <c r="K148" s="136">
        <v>0</v>
      </c>
      <c r="L148" s="136">
        <v>0</v>
      </c>
    </row>
    <row r="149" spans="1:12" hidden="1">
      <c r="A149" s="134">
        <v>2</v>
      </c>
      <c r="B149" s="130">
        <v>7</v>
      </c>
      <c r="C149" s="134">
        <v>2</v>
      </c>
      <c r="D149" s="130">
        <v>1</v>
      </c>
      <c r="E149" s="131">
        <v>1</v>
      </c>
      <c r="F149" s="133">
        <v>2</v>
      </c>
      <c r="G149" s="132" t="s">
        <v>106</v>
      </c>
      <c r="H149" s="177">
        <v>116</v>
      </c>
      <c r="I149" s="136">
        <v>0</v>
      </c>
      <c r="J149" s="136">
        <v>0</v>
      </c>
      <c r="K149" s="136">
        <v>0</v>
      </c>
      <c r="L149" s="136">
        <v>0</v>
      </c>
    </row>
    <row r="150" spans="1:12" hidden="1">
      <c r="A150" s="134">
        <v>2</v>
      </c>
      <c r="B150" s="130">
        <v>7</v>
      </c>
      <c r="C150" s="134">
        <v>2</v>
      </c>
      <c r="D150" s="130">
        <v>2</v>
      </c>
      <c r="E150" s="131"/>
      <c r="F150" s="133"/>
      <c r="G150" s="132" t="s">
        <v>107</v>
      </c>
      <c r="H150" s="177">
        <v>117</v>
      </c>
      <c r="I150" s="120">
        <f>I151</f>
        <v>0</v>
      </c>
      <c r="J150" s="120">
        <f>J151</f>
        <v>0</v>
      </c>
      <c r="K150" s="120">
        <f>K151</f>
        <v>0</v>
      </c>
      <c r="L150" s="120">
        <f>L151</f>
        <v>0</v>
      </c>
    </row>
    <row r="151" spans="1:12" hidden="1">
      <c r="A151" s="134">
        <v>2</v>
      </c>
      <c r="B151" s="130">
        <v>7</v>
      </c>
      <c r="C151" s="134">
        <v>2</v>
      </c>
      <c r="D151" s="130">
        <v>2</v>
      </c>
      <c r="E151" s="131">
        <v>1</v>
      </c>
      <c r="F151" s="133"/>
      <c r="G151" s="132" t="s">
        <v>107</v>
      </c>
      <c r="H151" s="177">
        <v>118</v>
      </c>
      <c r="I151" s="120">
        <f>SUM(I152)</f>
        <v>0</v>
      </c>
      <c r="J151" s="120">
        <f>SUM(J152)</f>
        <v>0</v>
      </c>
      <c r="K151" s="120">
        <f>SUM(K152)</f>
        <v>0</v>
      </c>
      <c r="L151" s="120">
        <f>SUM(L152)</f>
        <v>0</v>
      </c>
    </row>
    <row r="152" spans="1:12" hidden="1">
      <c r="A152" s="134">
        <v>2</v>
      </c>
      <c r="B152" s="130">
        <v>7</v>
      </c>
      <c r="C152" s="134">
        <v>2</v>
      </c>
      <c r="D152" s="130">
        <v>2</v>
      </c>
      <c r="E152" s="131">
        <v>1</v>
      </c>
      <c r="F152" s="133">
        <v>1</v>
      </c>
      <c r="G152" s="132" t="s">
        <v>107</v>
      </c>
      <c r="H152" s="177">
        <v>119</v>
      </c>
      <c r="I152" s="136">
        <v>0</v>
      </c>
      <c r="J152" s="136">
        <v>0</v>
      </c>
      <c r="K152" s="136">
        <v>0</v>
      </c>
      <c r="L152" s="136">
        <v>0</v>
      </c>
    </row>
    <row r="153" spans="1:12" hidden="1">
      <c r="A153" s="134">
        <v>2</v>
      </c>
      <c r="B153" s="130">
        <v>7</v>
      </c>
      <c r="C153" s="134">
        <v>3</v>
      </c>
      <c r="D153" s="130"/>
      <c r="E153" s="131"/>
      <c r="F153" s="133"/>
      <c r="G153" s="132" t="s">
        <v>108</v>
      </c>
      <c r="H153" s="177">
        <v>120</v>
      </c>
      <c r="I153" s="120">
        <f t="shared" ref="I153:L154" si="15">I154</f>
        <v>0</v>
      </c>
      <c r="J153" s="160">
        <f t="shared" si="15"/>
        <v>0</v>
      </c>
      <c r="K153" s="120">
        <f t="shared" si="15"/>
        <v>0</v>
      </c>
      <c r="L153" s="119">
        <f t="shared" si="15"/>
        <v>0</v>
      </c>
    </row>
    <row r="154" spans="1:12" hidden="1">
      <c r="A154" s="142">
        <v>2</v>
      </c>
      <c r="B154" s="151">
        <v>7</v>
      </c>
      <c r="C154" s="180">
        <v>3</v>
      </c>
      <c r="D154" s="151">
        <v>1</v>
      </c>
      <c r="E154" s="152"/>
      <c r="F154" s="153"/>
      <c r="G154" s="154" t="s">
        <v>108</v>
      </c>
      <c r="H154" s="177">
        <v>121</v>
      </c>
      <c r="I154" s="148">
        <f t="shared" si="15"/>
        <v>0</v>
      </c>
      <c r="J154" s="175">
        <f t="shared" si="15"/>
        <v>0</v>
      </c>
      <c r="K154" s="148">
        <f t="shared" si="15"/>
        <v>0</v>
      </c>
      <c r="L154" s="147">
        <f t="shared" si="15"/>
        <v>0</v>
      </c>
    </row>
    <row r="155" spans="1:12" hidden="1">
      <c r="A155" s="134">
        <v>2</v>
      </c>
      <c r="B155" s="130">
        <v>7</v>
      </c>
      <c r="C155" s="134">
        <v>3</v>
      </c>
      <c r="D155" s="130">
        <v>1</v>
      </c>
      <c r="E155" s="131">
        <v>1</v>
      </c>
      <c r="F155" s="133"/>
      <c r="G155" s="132" t="s">
        <v>108</v>
      </c>
      <c r="H155" s="177">
        <v>122</v>
      </c>
      <c r="I155" s="120">
        <f>SUM(I156:I157)</f>
        <v>0</v>
      </c>
      <c r="J155" s="160">
        <f>SUM(J156:J157)</f>
        <v>0</v>
      </c>
      <c r="K155" s="120">
        <f>SUM(K156:K157)</f>
        <v>0</v>
      </c>
      <c r="L155" s="119">
        <f>SUM(L156:L157)</f>
        <v>0</v>
      </c>
    </row>
    <row r="156" spans="1:12" hidden="1">
      <c r="A156" s="150">
        <v>2</v>
      </c>
      <c r="B156" s="125">
        <v>7</v>
      </c>
      <c r="C156" s="150">
        <v>3</v>
      </c>
      <c r="D156" s="125">
        <v>1</v>
      </c>
      <c r="E156" s="123">
        <v>1</v>
      </c>
      <c r="F156" s="126">
        <v>1</v>
      </c>
      <c r="G156" s="124" t="s">
        <v>109</v>
      </c>
      <c r="H156" s="177">
        <v>123</v>
      </c>
      <c r="I156" s="179">
        <v>0</v>
      </c>
      <c r="J156" s="179">
        <v>0</v>
      </c>
      <c r="K156" s="179">
        <v>0</v>
      </c>
      <c r="L156" s="179">
        <v>0</v>
      </c>
    </row>
    <row r="157" spans="1:12" hidden="1">
      <c r="A157" s="134">
        <v>2</v>
      </c>
      <c r="B157" s="130">
        <v>7</v>
      </c>
      <c r="C157" s="134">
        <v>3</v>
      </c>
      <c r="D157" s="130">
        <v>1</v>
      </c>
      <c r="E157" s="131">
        <v>1</v>
      </c>
      <c r="F157" s="133">
        <v>2</v>
      </c>
      <c r="G157" s="132" t="s">
        <v>110</v>
      </c>
      <c r="H157" s="177">
        <v>124</v>
      </c>
      <c r="I157" s="136">
        <v>0</v>
      </c>
      <c r="J157" s="137">
        <v>0</v>
      </c>
      <c r="K157" s="137">
        <v>0</v>
      </c>
      <c r="L157" s="137">
        <v>0</v>
      </c>
    </row>
    <row r="158" spans="1:12" hidden="1">
      <c r="A158" s="164">
        <v>2</v>
      </c>
      <c r="B158" s="164">
        <v>8</v>
      </c>
      <c r="C158" s="115"/>
      <c r="D158" s="139"/>
      <c r="E158" s="122"/>
      <c r="F158" s="181"/>
      <c r="G158" s="127" t="s">
        <v>111</v>
      </c>
      <c r="H158" s="177">
        <v>125</v>
      </c>
      <c r="I158" s="141">
        <f>I159</f>
        <v>0</v>
      </c>
      <c r="J158" s="162">
        <f>J159</f>
        <v>0</v>
      </c>
      <c r="K158" s="141">
        <f>K159</f>
        <v>0</v>
      </c>
      <c r="L158" s="140">
        <f>L159</f>
        <v>0</v>
      </c>
    </row>
    <row r="159" spans="1:12" hidden="1">
      <c r="A159" s="142">
        <v>2</v>
      </c>
      <c r="B159" s="142">
        <v>8</v>
      </c>
      <c r="C159" s="142">
        <v>1</v>
      </c>
      <c r="D159" s="143"/>
      <c r="E159" s="144"/>
      <c r="F159" s="146"/>
      <c r="G159" s="124" t="s">
        <v>111</v>
      </c>
      <c r="H159" s="177">
        <v>126</v>
      </c>
      <c r="I159" s="141">
        <f>I160+I165</f>
        <v>0</v>
      </c>
      <c r="J159" s="162">
        <f>J160+J165</f>
        <v>0</v>
      </c>
      <c r="K159" s="141">
        <f>K160+K165</f>
        <v>0</v>
      </c>
      <c r="L159" s="140">
        <f>L160+L165</f>
        <v>0</v>
      </c>
    </row>
    <row r="160" spans="1:12" hidden="1">
      <c r="A160" s="134">
        <v>2</v>
      </c>
      <c r="B160" s="130">
        <v>8</v>
      </c>
      <c r="C160" s="132">
        <v>1</v>
      </c>
      <c r="D160" s="130">
        <v>1</v>
      </c>
      <c r="E160" s="131"/>
      <c r="F160" s="133"/>
      <c r="G160" s="132" t="s">
        <v>112</v>
      </c>
      <c r="H160" s="177">
        <v>127</v>
      </c>
      <c r="I160" s="120">
        <f>I161</f>
        <v>0</v>
      </c>
      <c r="J160" s="160">
        <f>J161</f>
        <v>0</v>
      </c>
      <c r="K160" s="120">
        <f>K161</f>
        <v>0</v>
      </c>
      <c r="L160" s="119">
        <f>L161</f>
        <v>0</v>
      </c>
    </row>
    <row r="161" spans="1:15" hidden="1">
      <c r="A161" s="134">
        <v>2</v>
      </c>
      <c r="B161" s="130">
        <v>8</v>
      </c>
      <c r="C161" s="124">
        <v>1</v>
      </c>
      <c r="D161" s="125">
        <v>1</v>
      </c>
      <c r="E161" s="123">
        <v>1</v>
      </c>
      <c r="F161" s="126"/>
      <c r="G161" s="132" t="s">
        <v>112</v>
      </c>
      <c r="H161" s="177">
        <v>128</v>
      </c>
      <c r="I161" s="141">
        <f>SUM(I162:I164)</f>
        <v>0</v>
      </c>
      <c r="J161" s="141">
        <f>SUM(J162:J164)</f>
        <v>0</v>
      </c>
      <c r="K161" s="141">
        <f>SUM(K162:K164)</f>
        <v>0</v>
      </c>
      <c r="L161" s="141">
        <f>SUM(L162:L164)</f>
        <v>0</v>
      </c>
    </row>
    <row r="162" spans="1:15" hidden="1">
      <c r="A162" s="130">
        <v>2</v>
      </c>
      <c r="B162" s="125">
        <v>8</v>
      </c>
      <c r="C162" s="132">
        <v>1</v>
      </c>
      <c r="D162" s="130">
        <v>1</v>
      </c>
      <c r="E162" s="131">
        <v>1</v>
      </c>
      <c r="F162" s="133">
        <v>1</v>
      </c>
      <c r="G162" s="132" t="s">
        <v>113</v>
      </c>
      <c r="H162" s="177">
        <v>129</v>
      </c>
      <c r="I162" s="136">
        <v>0</v>
      </c>
      <c r="J162" s="136">
        <v>0</v>
      </c>
      <c r="K162" s="136">
        <v>0</v>
      </c>
      <c r="L162" s="136">
        <v>0</v>
      </c>
    </row>
    <row r="163" spans="1:15" ht="25.5" hidden="1" customHeight="1">
      <c r="A163" s="142">
        <v>2</v>
      </c>
      <c r="B163" s="151">
        <v>8</v>
      </c>
      <c r="C163" s="154">
        <v>1</v>
      </c>
      <c r="D163" s="151">
        <v>1</v>
      </c>
      <c r="E163" s="152">
        <v>1</v>
      </c>
      <c r="F163" s="153">
        <v>2</v>
      </c>
      <c r="G163" s="154" t="s">
        <v>114</v>
      </c>
      <c r="H163" s="177">
        <v>130</v>
      </c>
      <c r="I163" s="182">
        <v>0</v>
      </c>
      <c r="J163" s="182">
        <v>0</v>
      </c>
      <c r="K163" s="182">
        <v>0</v>
      </c>
      <c r="L163" s="182">
        <v>0</v>
      </c>
    </row>
    <row r="164" spans="1:15" hidden="1">
      <c r="A164" s="142">
        <v>2</v>
      </c>
      <c r="B164" s="151">
        <v>8</v>
      </c>
      <c r="C164" s="154">
        <v>1</v>
      </c>
      <c r="D164" s="151">
        <v>1</v>
      </c>
      <c r="E164" s="152">
        <v>1</v>
      </c>
      <c r="F164" s="153">
        <v>3</v>
      </c>
      <c r="G164" s="154" t="s">
        <v>115</v>
      </c>
      <c r="H164" s="177">
        <v>131</v>
      </c>
      <c r="I164" s="182">
        <v>0</v>
      </c>
      <c r="J164" s="183">
        <v>0</v>
      </c>
      <c r="K164" s="182">
        <v>0</v>
      </c>
      <c r="L164" s="155">
        <v>0</v>
      </c>
    </row>
    <row r="165" spans="1:15" hidden="1">
      <c r="A165" s="134">
        <v>2</v>
      </c>
      <c r="B165" s="130">
        <v>8</v>
      </c>
      <c r="C165" s="132">
        <v>1</v>
      </c>
      <c r="D165" s="130">
        <v>2</v>
      </c>
      <c r="E165" s="131"/>
      <c r="F165" s="133"/>
      <c r="G165" s="132" t="s">
        <v>116</v>
      </c>
      <c r="H165" s="177">
        <v>132</v>
      </c>
      <c r="I165" s="120">
        <f t="shared" ref="I165:L166" si="16">I166</f>
        <v>0</v>
      </c>
      <c r="J165" s="160">
        <f t="shared" si="16"/>
        <v>0</v>
      </c>
      <c r="K165" s="120">
        <f t="shared" si="16"/>
        <v>0</v>
      </c>
      <c r="L165" s="119">
        <f t="shared" si="16"/>
        <v>0</v>
      </c>
    </row>
    <row r="166" spans="1:15" hidden="1">
      <c r="A166" s="134">
        <v>2</v>
      </c>
      <c r="B166" s="130">
        <v>8</v>
      </c>
      <c r="C166" s="132">
        <v>1</v>
      </c>
      <c r="D166" s="130">
        <v>2</v>
      </c>
      <c r="E166" s="131">
        <v>1</v>
      </c>
      <c r="F166" s="133"/>
      <c r="G166" s="132" t="s">
        <v>116</v>
      </c>
      <c r="H166" s="177">
        <v>133</v>
      </c>
      <c r="I166" s="120">
        <f t="shared" si="16"/>
        <v>0</v>
      </c>
      <c r="J166" s="160">
        <f t="shared" si="16"/>
        <v>0</v>
      </c>
      <c r="K166" s="120">
        <f t="shared" si="16"/>
        <v>0</v>
      </c>
      <c r="L166" s="119">
        <f t="shared" si="16"/>
        <v>0</v>
      </c>
    </row>
    <row r="167" spans="1:15" hidden="1">
      <c r="A167" s="142">
        <v>2</v>
      </c>
      <c r="B167" s="143">
        <v>8</v>
      </c>
      <c r="C167" s="145">
        <v>1</v>
      </c>
      <c r="D167" s="143">
        <v>2</v>
      </c>
      <c r="E167" s="144">
        <v>1</v>
      </c>
      <c r="F167" s="146">
        <v>1</v>
      </c>
      <c r="G167" s="132" t="s">
        <v>116</v>
      </c>
      <c r="H167" s="177">
        <v>134</v>
      </c>
      <c r="I167" s="184">
        <v>0</v>
      </c>
      <c r="J167" s="137">
        <v>0</v>
      </c>
      <c r="K167" s="137">
        <v>0</v>
      </c>
      <c r="L167" s="137">
        <v>0</v>
      </c>
    </row>
    <row r="168" spans="1:15" ht="38.25" hidden="1" customHeight="1">
      <c r="A168" s="164">
        <v>2</v>
      </c>
      <c r="B168" s="115">
        <v>9</v>
      </c>
      <c r="C168" s="117"/>
      <c r="D168" s="115"/>
      <c r="E168" s="116"/>
      <c r="F168" s="118"/>
      <c r="G168" s="117" t="s">
        <v>117</v>
      </c>
      <c r="H168" s="177">
        <v>135</v>
      </c>
      <c r="I168" s="120">
        <f>I169+I173</f>
        <v>0</v>
      </c>
      <c r="J168" s="160">
        <f>J169+J173</f>
        <v>0</v>
      </c>
      <c r="K168" s="120">
        <f>K169+K173</f>
        <v>0</v>
      </c>
      <c r="L168" s="119">
        <f>L169+L173</f>
        <v>0</v>
      </c>
    </row>
    <row r="169" spans="1:15" ht="38.25" hidden="1" customHeight="1">
      <c r="A169" s="134">
        <v>2</v>
      </c>
      <c r="B169" s="130">
        <v>9</v>
      </c>
      <c r="C169" s="132">
        <v>1</v>
      </c>
      <c r="D169" s="130"/>
      <c r="E169" s="131"/>
      <c r="F169" s="133"/>
      <c r="G169" s="132" t="s">
        <v>118</v>
      </c>
      <c r="H169" s="177">
        <v>136</v>
      </c>
      <c r="I169" s="120">
        <f t="shared" ref="I169:L171" si="17">I170</f>
        <v>0</v>
      </c>
      <c r="J169" s="160">
        <f t="shared" si="17"/>
        <v>0</v>
      </c>
      <c r="K169" s="120">
        <f t="shared" si="17"/>
        <v>0</v>
      </c>
      <c r="L169" s="119">
        <f t="shared" si="17"/>
        <v>0</v>
      </c>
      <c r="M169" s="145"/>
      <c r="N169" s="145"/>
      <c r="O169" s="145"/>
    </row>
    <row r="170" spans="1:15" ht="38.25" hidden="1" customHeight="1">
      <c r="A170" s="150">
        <v>2</v>
      </c>
      <c r="B170" s="125">
        <v>9</v>
      </c>
      <c r="C170" s="124">
        <v>1</v>
      </c>
      <c r="D170" s="125">
        <v>1</v>
      </c>
      <c r="E170" s="123"/>
      <c r="F170" s="126"/>
      <c r="G170" s="132" t="s">
        <v>118</v>
      </c>
      <c r="H170" s="177">
        <v>137</v>
      </c>
      <c r="I170" s="141">
        <f t="shared" si="17"/>
        <v>0</v>
      </c>
      <c r="J170" s="162">
        <f t="shared" si="17"/>
        <v>0</v>
      </c>
      <c r="K170" s="141">
        <f t="shared" si="17"/>
        <v>0</v>
      </c>
      <c r="L170" s="140">
        <f t="shared" si="17"/>
        <v>0</v>
      </c>
    </row>
    <row r="171" spans="1:15" ht="38.25" hidden="1" customHeight="1">
      <c r="A171" s="134">
        <v>2</v>
      </c>
      <c r="B171" s="130">
        <v>9</v>
      </c>
      <c r="C171" s="134">
        <v>1</v>
      </c>
      <c r="D171" s="130">
        <v>1</v>
      </c>
      <c r="E171" s="131">
        <v>1</v>
      </c>
      <c r="F171" s="133"/>
      <c r="G171" s="132" t="s">
        <v>118</v>
      </c>
      <c r="H171" s="177">
        <v>138</v>
      </c>
      <c r="I171" s="120">
        <f t="shared" si="17"/>
        <v>0</v>
      </c>
      <c r="J171" s="160">
        <f t="shared" si="17"/>
        <v>0</v>
      </c>
      <c r="K171" s="120">
        <f t="shared" si="17"/>
        <v>0</v>
      </c>
      <c r="L171" s="119">
        <f t="shared" si="17"/>
        <v>0</v>
      </c>
    </row>
    <row r="172" spans="1:15" ht="38.25" hidden="1" customHeight="1">
      <c r="A172" s="150">
        <v>2</v>
      </c>
      <c r="B172" s="125">
        <v>9</v>
      </c>
      <c r="C172" s="125">
        <v>1</v>
      </c>
      <c r="D172" s="125">
        <v>1</v>
      </c>
      <c r="E172" s="123">
        <v>1</v>
      </c>
      <c r="F172" s="126">
        <v>1</v>
      </c>
      <c r="G172" s="132" t="s">
        <v>118</v>
      </c>
      <c r="H172" s="177">
        <v>139</v>
      </c>
      <c r="I172" s="179">
        <v>0</v>
      </c>
      <c r="J172" s="179">
        <v>0</v>
      </c>
      <c r="K172" s="179">
        <v>0</v>
      </c>
      <c r="L172" s="179">
        <v>0</v>
      </c>
    </row>
    <row r="173" spans="1:15" ht="38.25" hidden="1" customHeight="1">
      <c r="A173" s="134">
        <v>2</v>
      </c>
      <c r="B173" s="130">
        <v>9</v>
      </c>
      <c r="C173" s="130">
        <v>2</v>
      </c>
      <c r="D173" s="130"/>
      <c r="E173" s="131"/>
      <c r="F173" s="133"/>
      <c r="G173" s="132" t="s">
        <v>119</v>
      </c>
      <c r="H173" s="177">
        <v>140</v>
      </c>
      <c r="I173" s="120">
        <f>SUM(I174+I179)</f>
        <v>0</v>
      </c>
      <c r="J173" s="120">
        <f>SUM(J174+J179)</f>
        <v>0</v>
      </c>
      <c r="K173" s="120">
        <f>SUM(K174+K179)</f>
        <v>0</v>
      </c>
      <c r="L173" s="120">
        <f>SUM(L174+L179)</f>
        <v>0</v>
      </c>
    </row>
    <row r="174" spans="1:15" ht="51" hidden="1" customHeight="1">
      <c r="A174" s="134">
        <v>2</v>
      </c>
      <c r="B174" s="130">
        <v>9</v>
      </c>
      <c r="C174" s="130">
        <v>2</v>
      </c>
      <c r="D174" s="125">
        <v>1</v>
      </c>
      <c r="E174" s="123"/>
      <c r="F174" s="126"/>
      <c r="G174" s="124" t="s">
        <v>120</v>
      </c>
      <c r="H174" s="177">
        <v>141</v>
      </c>
      <c r="I174" s="141">
        <f>I175</f>
        <v>0</v>
      </c>
      <c r="J174" s="162">
        <f>J175</f>
        <v>0</v>
      </c>
      <c r="K174" s="141">
        <f>K175</f>
        <v>0</v>
      </c>
      <c r="L174" s="140">
        <f>L175</f>
        <v>0</v>
      </c>
    </row>
    <row r="175" spans="1:15" ht="51" hidden="1" customHeight="1">
      <c r="A175" s="150">
        <v>2</v>
      </c>
      <c r="B175" s="125">
        <v>9</v>
      </c>
      <c r="C175" s="125">
        <v>2</v>
      </c>
      <c r="D175" s="130">
        <v>1</v>
      </c>
      <c r="E175" s="131">
        <v>1</v>
      </c>
      <c r="F175" s="133"/>
      <c r="G175" s="124" t="s">
        <v>120</v>
      </c>
      <c r="H175" s="177">
        <v>142</v>
      </c>
      <c r="I175" s="120">
        <f>SUM(I176:I178)</f>
        <v>0</v>
      </c>
      <c r="J175" s="160">
        <f>SUM(J176:J178)</f>
        <v>0</v>
      </c>
      <c r="K175" s="120">
        <f>SUM(K176:K178)</f>
        <v>0</v>
      </c>
      <c r="L175" s="119">
        <f>SUM(L176:L178)</f>
        <v>0</v>
      </c>
    </row>
    <row r="176" spans="1:15" ht="51" hidden="1" customHeight="1">
      <c r="A176" s="142">
        <v>2</v>
      </c>
      <c r="B176" s="151">
        <v>9</v>
      </c>
      <c r="C176" s="151">
        <v>2</v>
      </c>
      <c r="D176" s="151">
        <v>1</v>
      </c>
      <c r="E176" s="152">
        <v>1</v>
      </c>
      <c r="F176" s="153">
        <v>1</v>
      </c>
      <c r="G176" s="124" t="s">
        <v>121</v>
      </c>
      <c r="H176" s="177">
        <v>143</v>
      </c>
      <c r="I176" s="182">
        <v>0</v>
      </c>
      <c r="J176" s="135">
        <v>0</v>
      </c>
      <c r="K176" s="135">
        <v>0</v>
      </c>
      <c r="L176" s="135">
        <v>0</v>
      </c>
    </row>
    <row r="177" spans="1:12" ht="63.75" hidden="1" customHeight="1">
      <c r="A177" s="134">
        <v>2</v>
      </c>
      <c r="B177" s="130">
        <v>9</v>
      </c>
      <c r="C177" s="130">
        <v>2</v>
      </c>
      <c r="D177" s="130">
        <v>1</v>
      </c>
      <c r="E177" s="131">
        <v>1</v>
      </c>
      <c r="F177" s="133">
        <v>2</v>
      </c>
      <c r="G177" s="124" t="s">
        <v>122</v>
      </c>
      <c r="H177" s="177">
        <v>144</v>
      </c>
      <c r="I177" s="136">
        <v>0</v>
      </c>
      <c r="J177" s="185">
        <v>0</v>
      </c>
      <c r="K177" s="185">
        <v>0</v>
      </c>
      <c r="L177" s="185">
        <v>0</v>
      </c>
    </row>
    <row r="178" spans="1:12" ht="51" hidden="1" customHeight="1">
      <c r="A178" s="134">
        <v>2</v>
      </c>
      <c r="B178" s="130">
        <v>9</v>
      </c>
      <c r="C178" s="130">
        <v>2</v>
      </c>
      <c r="D178" s="130">
        <v>1</v>
      </c>
      <c r="E178" s="131">
        <v>1</v>
      </c>
      <c r="F178" s="133">
        <v>3</v>
      </c>
      <c r="G178" s="124" t="s">
        <v>123</v>
      </c>
      <c r="H178" s="177">
        <v>145</v>
      </c>
      <c r="I178" s="136">
        <v>0</v>
      </c>
      <c r="J178" s="136">
        <v>0</v>
      </c>
      <c r="K178" s="136">
        <v>0</v>
      </c>
      <c r="L178" s="136">
        <v>0</v>
      </c>
    </row>
    <row r="179" spans="1:12" ht="38.25" hidden="1" customHeight="1">
      <c r="A179" s="186">
        <v>2</v>
      </c>
      <c r="B179" s="186">
        <v>9</v>
      </c>
      <c r="C179" s="186">
        <v>2</v>
      </c>
      <c r="D179" s="186">
        <v>2</v>
      </c>
      <c r="E179" s="186"/>
      <c r="F179" s="186"/>
      <c r="G179" s="132" t="s">
        <v>124</v>
      </c>
      <c r="H179" s="177">
        <v>146</v>
      </c>
      <c r="I179" s="120">
        <f>I180</f>
        <v>0</v>
      </c>
      <c r="J179" s="160">
        <f>J180</f>
        <v>0</v>
      </c>
      <c r="K179" s="120">
        <f>K180</f>
        <v>0</v>
      </c>
      <c r="L179" s="119">
        <f>L180</f>
        <v>0</v>
      </c>
    </row>
    <row r="180" spans="1:12" ht="38.25" hidden="1" customHeight="1">
      <c r="A180" s="134">
        <v>2</v>
      </c>
      <c r="B180" s="130">
        <v>9</v>
      </c>
      <c r="C180" s="130">
        <v>2</v>
      </c>
      <c r="D180" s="130">
        <v>2</v>
      </c>
      <c r="E180" s="131">
        <v>1</v>
      </c>
      <c r="F180" s="133"/>
      <c r="G180" s="124" t="s">
        <v>125</v>
      </c>
      <c r="H180" s="177">
        <v>147</v>
      </c>
      <c r="I180" s="141">
        <f>SUM(I181:I183)</f>
        <v>0</v>
      </c>
      <c r="J180" s="141">
        <f>SUM(J181:J183)</f>
        <v>0</v>
      </c>
      <c r="K180" s="141">
        <f>SUM(K181:K183)</f>
        <v>0</v>
      </c>
      <c r="L180" s="141">
        <f>SUM(L181:L183)</f>
        <v>0</v>
      </c>
    </row>
    <row r="181" spans="1:12" ht="51" hidden="1" customHeight="1">
      <c r="A181" s="134">
        <v>2</v>
      </c>
      <c r="B181" s="130">
        <v>9</v>
      </c>
      <c r="C181" s="130">
        <v>2</v>
      </c>
      <c r="D181" s="130">
        <v>2</v>
      </c>
      <c r="E181" s="130">
        <v>1</v>
      </c>
      <c r="F181" s="133">
        <v>1</v>
      </c>
      <c r="G181" s="187" t="s">
        <v>126</v>
      </c>
      <c r="H181" s="177">
        <v>148</v>
      </c>
      <c r="I181" s="136">
        <v>0</v>
      </c>
      <c r="J181" s="135">
        <v>0</v>
      </c>
      <c r="K181" s="135">
        <v>0</v>
      </c>
      <c r="L181" s="135">
        <v>0</v>
      </c>
    </row>
    <row r="182" spans="1:12" ht="51" hidden="1" customHeight="1">
      <c r="A182" s="143">
        <v>2</v>
      </c>
      <c r="B182" s="145">
        <v>9</v>
      </c>
      <c r="C182" s="143">
        <v>2</v>
      </c>
      <c r="D182" s="144">
        <v>2</v>
      </c>
      <c r="E182" s="144">
        <v>1</v>
      </c>
      <c r="F182" s="146">
        <v>2</v>
      </c>
      <c r="G182" s="145" t="s">
        <v>127</v>
      </c>
      <c r="H182" s="177">
        <v>149</v>
      </c>
      <c r="I182" s="135">
        <v>0</v>
      </c>
      <c r="J182" s="137">
        <v>0</v>
      </c>
      <c r="K182" s="137">
        <v>0</v>
      </c>
      <c r="L182" s="137">
        <v>0</v>
      </c>
    </row>
    <row r="183" spans="1:12" ht="51" hidden="1" customHeight="1">
      <c r="A183" s="130">
        <v>2</v>
      </c>
      <c r="B183" s="154">
        <v>9</v>
      </c>
      <c r="C183" s="151">
        <v>2</v>
      </c>
      <c r="D183" s="152">
        <v>2</v>
      </c>
      <c r="E183" s="152">
        <v>1</v>
      </c>
      <c r="F183" s="153">
        <v>3</v>
      </c>
      <c r="G183" s="154" t="s">
        <v>128</v>
      </c>
      <c r="H183" s="177">
        <v>150</v>
      </c>
      <c r="I183" s="185">
        <v>0</v>
      </c>
      <c r="J183" s="185">
        <v>0</v>
      </c>
      <c r="K183" s="185">
        <v>0</v>
      </c>
      <c r="L183" s="185">
        <v>0</v>
      </c>
    </row>
    <row r="184" spans="1:12" ht="76.5" hidden="1" customHeight="1">
      <c r="A184" s="115">
        <v>3</v>
      </c>
      <c r="B184" s="117"/>
      <c r="C184" s="115"/>
      <c r="D184" s="116"/>
      <c r="E184" s="116"/>
      <c r="F184" s="118"/>
      <c r="G184" s="170" t="s">
        <v>129</v>
      </c>
      <c r="H184" s="177">
        <v>151</v>
      </c>
      <c r="I184" s="119">
        <f>SUM(I185+I238+I303)</f>
        <v>0</v>
      </c>
      <c r="J184" s="160">
        <f>SUM(J185+J238+J303)</f>
        <v>0</v>
      </c>
      <c r="K184" s="120">
        <f>SUM(K185+K238+K303)</f>
        <v>0</v>
      </c>
      <c r="L184" s="119">
        <f>SUM(L185+L238+L303)</f>
        <v>0</v>
      </c>
    </row>
    <row r="185" spans="1:12" ht="25.5" hidden="1" customHeight="1">
      <c r="A185" s="164">
        <v>3</v>
      </c>
      <c r="B185" s="115">
        <v>1</v>
      </c>
      <c r="C185" s="139"/>
      <c r="D185" s="122"/>
      <c r="E185" s="122"/>
      <c r="F185" s="181"/>
      <c r="G185" s="159" t="s">
        <v>130</v>
      </c>
      <c r="H185" s="177">
        <v>152</v>
      </c>
      <c r="I185" s="119">
        <f>SUM(I186+I209+I216+I228+I232)</f>
        <v>0</v>
      </c>
      <c r="J185" s="140">
        <f>SUM(J186+J209+J216+J228+J232)</f>
        <v>0</v>
      </c>
      <c r="K185" s="140">
        <f>SUM(K186+K209+K216+K228+K232)</f>
        <v>0</v>
      </c>
      <c r="L185" s="140">
        <f>SUM(L186+L209+L216+L228+L232)</f>
        <v>0</v>
      </c>
    </row>
    <row r="186" spans="1:12" ht="25.5" hidden="1" customHeight="1">
      <c r="A186" s="125">
        <v>3</v>
      </c>
      <c r="B186" s="124">
        <v>1</v>
      </c>
      <c r="C186" s="125">
        <v>1</v>
      </c>
      <c r="D186" s="123"/>
      <c r="E186" s="123"/>
      <c r="F186" s="188"/>
      <c r="G186" s="134" t="s">
        <v>131</v>
      </c>
      <c r="H186" s="177">
        <v>153</v>
      </c>
      <c r="I186" s="140">
        <f>SUM(I187+I190+I195+I201+I206)</f>
        <v>0</v>
      </c>
      <c r="J186" s="160">
        <f>SUM(J187+J190+J195+J201+J206)</f>
        <v>0</v>
      </c>
      <c r="K186" s="120">
        <f>SUM(K187+K190+K195+K201+K206)</f>
        <v>0</v>
      </c>
      <c r="L186" s="119">
        <f>SUM(L187+L190+L195+L201+L206)</f>
        <v>0</v>
      </c>
    </row>
    <row r="187" spans="1:12" hidden="1">
      <c r="A187" s="130">
        <v>3</v>
      </c>
      <c r="B187" s="132">
        <v>1</v>
      </c>
      <c r="C187" s="130">
        <v>1</v>
      </c>
      <c r="D187" s="131">
        <v>1</v>
      </c>
      <c r="E187" s="131"/>
      <c r="F187" s="189"/>
      <c r="G187" s="134" t="s">
        <v>132</v>
      </c>
      <c r="H187" s="177">
        <v>154</v>
      </c>
      <c r="I187" s="119">
        <f t="shared" ref="I187:L188" si="18">I188</f>
        <v>0</v>
      </c>
      <c r="J187" s="162">
        <f t="shared" si="18"/>
        <v>0</v>
      </c>
      <c r="K187" s="141">
        <f t="shared" si="18"/>
        <v>0</v>
      </c>
      <c r="L187" s="140">
        <f t="shared" si="18"/>
        <v>0</v>
      </c>
    </row>
    <row r="188" spans="1:12" hidden="1">
      <c r="A188" s="130">
        <v>3</v>
      </c>
      <c r="B188" s="132">
        <v>1</v>
      </c>
      <c r="C188" s="130">
        <v>1</v>
      </c>
      <c r="D188" s="131">
        <v>1</v>
      </c>
      <c r="E188" s="131">
        <v>1</v>
      </c>
      <c r="F188" s="165"/>
      <c r="G188" s="134" t="s">
        <v>132</v>
      </c>
      <c r="H188" s="177">
        <v>155</v>
      </c>
      <c r="I188" s="140">
        <f t="shared" si="18"/>
        <v>0</v>
      </c>
      <c r="J188" s="119">
        <f t="shared" si="18"/>
        <v>0</v>
      </c>
      <c r="K188" s="119">
        <f t="shared" si="18"/>
        <v>0</v>
      </c>
      <c r="L188" s="119">
        <f t="shared" si="18"/>
        <v>0</v>
      </c>
    </row>
    <row r="189" spans="1:12" hidden="1">
      <c r="A189" s="130">
        <v>3</v>
      </c>
      <c r="B189" s="132">
        <v>1</v>
      </c>
      <c r="C189" s="130">
        <v>1</v>
      </c>
      <c r="D189" s="131">
        <v>1</v>
      </c>
      <c r="E189" s="131">
        <v>1</v>
      </c>
      <c r="F189" s="165">
        <v>1</v>
      </c>
      <c r="G189" s="134" t="s">
        <v>132</v>
      </c>
      <c r="H189" s="177">
        <v>156</v>
      </c>
      <c r="I189" s="137">
        <v>0</v>
      </c>
      <c r="J189" s="137">
        <v>0</v>
      </c>
      <c r="K189" s="137">
        <v>0</v>
      </c>
      <c r="L189" s="137">
        <v>0</v>
      </c>
    </row>
    <row r="190" spans="1:12" hidden="1">
      <c r="A190" s="125">
        <v>3</v>
      </c>
      <c r="B190" s="123">
        <v>1</v>
      </c>
      <c r="C190" s="123">
        <v>1</v>
      </c>
      <c r="D190" s="123">
        <v>2</v>
      </c>
      <c r="E190" s="123"/>
      <c r="F190" s="126"/>
      <c r="G190" s="124" t="s">
        <v>133</v>
      </c>
      <c r="H190" s="177">
        <v>157</v>
      </c>
      <c r="I190" s="140">
        <f>I191</f>
        <v>0</v>
      </c>
      <c r="J190" s="162">
        <f>J191</f>
        <v>0</v>
      </c>
      <c r="K190" s="141">
        <f>K191</f>
        <v>0</v>
      </c>
      <c r="L190" s="140">
        <f>L191</f>
        <v>0</v>
      </c>
    </row>
    <row r="191" spans="1:12" hidden="1">
      <c r="A191" s="130">
        <v>3</v>
      </c>
      <c r="B191" s="131">
        <v>1</v>
      </c>
      <c r="C191" s="131">
        <v>1</v>
      </c>
      <c r="D191" s="131">
        <v>2</v>
      </c>
      <c r="E191" s="131">
        <v>1</v>
      </c>
      <c r="F191" s="133"/>
      <c r="G191" s="124" t="s">
        <v>133</v>
      </c>
      <c r="H191" s="177">
        <v>158</v>
      </c>
      <c r="I191" s="119">
        <f>SUM(I192:I194)</f>
        <v>0</v>
      </c>
      <c r="J191" s="160">
        <f>SUM(J192:J194)</f>
        <v>0</v>
      </c>
      <c r="K191" s="120">
        <f>SUM(K192:K194)</f>
        <v>0</v>
      </c>
      <c r="L191" s="119">
        <f>SUM(L192:L194)</f>
        <v>0</v>
      </c>
    </row>
    <row r="192" spans="1:12" hidden="1">
      <c r="A192" s="125">
        <v>3</v>
      </c>
      <c r="B192" s="123">
        <v>1</v>
      </c>
      <c r="C192" s="123">
        <v>1</v>
      </c>
      <c r="D192" s="123">
        <v>2</v>
      </c>
      <c r="E192" s="123">
        <v>1</v>
      </c>
      <c r="F192" s="126">
        <v>1</v>
      </c>
      <c r="G192" s="124" t="s">
        <v>134</v>
      </c>
      <c r="H192" s="177">
        <v>159</v>
      </c>
      <c r="I192" s="135">
        <v>0</v>
      </c>
      <c r="J192" s="135">
        <v>0</v>
      </c>
      <c r="K192" s="135">
        <v>0</v>
      </c>
      <c r="L192" s="185">
        <v>0</v>
      </c>
    </row>
    <row r="193" spans="1:12" hidden="1">
      <c r="A193" s="130">
        <v>3</v>
      </c>
      <c r="B193" s="131">
        <v>1</v>
      </c>
      <c r="C193" s="131">
        <v>1</v>
      </c>
      <c r="D193" s="131">
        <v>2</v>
      </c>
      <c r="E193" s="131">
        <v>1</v>
      </c>
      <c r="F193" s="133">
        <v>2</v>
      </c>
      <c r="G193" s="132" t="s">
        <v>135</v>
      </c>
      <c r="H193" s="177">
        <v>160</v>
      </c>
      <c r="I193" s="137">
        <v>0</v>
      </c>
      <c r="J193" s="137">
        <v>0</v>
      </c>
      <c r="K193" s="137">
        <v>0</v>
      </c>
      <c r="L193" s="137">
        <v>0</v>
      </c>
    </row>
    <row r="194" spans="1:12" ht="25.5" hidden="1" customHeight="1">
      <c r="A194" s="125">
        <v>3</v>
      </c>
      <c r="B194" s="123">
        <v>1</v>
      </c>
      <c r="C194" s="123">
        <v>1</v>
      </c>
      <c r="D194" s="123">
        <v>2</v>
      </c>
      <c r="E194" s="123">
        <v>1</v>
      </c>
      <c r="F194" s="126">
        <v>3</v>
      </c>
      <c r="G194" s="124" t="s">
        <v>136</v>
      </c>
      <c r="H194" s="177">
        <v>161</v>
      </c>
      <c r="I194" s="135">
        <v>0</v>
      </c>
      <c r="J194" s="135">
        <v>0</v>
      </c>
      <c r="K194" s="135">
        <v>0</v>
      </c>
      <c r="L194" s="185">
        <v>0</v>
      </c>
    </row>
    <row r="195" spans="1:12" hidden="1">
      <c r="A195" s="130">
        <v>3</v>
      </c>
      <c r="B195" s="131">
        <v>1</v>
      </c>
      <c r="C195" s="131">
        <v>1</v>
      </c>
      <c r="D195" s="131">
        <v>3</v>
      </c>
      <c r="E195" s="131"/>
      <c r="F195" s="133"/>
      <c r="G195" s="132" t="s">
        <v>137</v>
      </c>
      <c r="H195" s="177">
        <v>162</v>
      </c>
      <c r="I195" s="119">
        <f>I196</f>
        <v>0</v>
      </c>
      <c r="J195" s="160">
        <f>J196</f>
        <v>0</v>
      </c>
      <c r="K195" s="120">
        <f>K196</f>
        <v>0</v>
      </c>
      <c r="L195" s="119">
        <f>L196</f>
        <v>0</v>
      </c>
    </row>
    <row r="196" spans="1:12" hidden="1">
      <c r="A196" s="130">
        <v>3</v>
      </c>
      <c r="B196" s="131">
        <v>1</v>
      </c>
      <c r="C196" s="131">
        <v>1</v>
      </c>
      <c r="D196" s="131">
        <v>3</v>
      </c>
      <c r="E196" s="131">
        <v>1</v>
      </c>
      <c r="F196" s="133"/>
      <c r="G196" s="132" t="s">
        <v>137</v>
      </c>
      <c r="H196" s="177">
        <v>163</v>
      </c>
      <c r="I196" s="119">
        <f>SUM(I197:I200)</f>
        <v>0</v>
      </c>
      <c r="J196" s="119">
        <f>SUM(J197:J200)</f>
        <v>0</v>
      </c>
      <c r="K196" s="119">
        <f>SUM(K197:K200)</f>
        <v>0</v>
      </c>
      <c r="L196" s="119">
        <f>SUM(L197:L200)</f>
        <v>0</v>
      </c>
    </row>
    <row r="197" spans="1:12" hidden="1">
      <c r="A197" s="130">
        <v>3</v>
      </c>
      <c r="B197" s="131">
        <v>1</v>
      </c>
      <c r="C197" s="131">
        <v>1</v>
      </c>
      <c r="D197" s="131">
        <v>3</v>
      </c>
      <c r="E197" s="131">
        <v>1</v>
      </c>
      <c r="F197" s="133">
        <v>1</v>
      </c>
      <c r="G197" s="132" t="s">
        <v>138</v>
      </c>
      <c r="H197" s="177">
        <v>164</v>
      </c>
      <c r="I197" s="137">
        <v>0</v>
      </c>
      <c r="J197" s="137">
        <v>0</v>
      </c>
      <c r="K197" s="137">
        <v>0</v>
      </c>
      <c r="L197" s="185">
        <v>0</v>
      </c>
    </row>
    <row r="198" spans="1:12" hidden="1">
      <c r="A198" s="130">
        <v>3</v>
      </c>
      <c r="B198" s="131">
        <v>1</v>
      </c>
      <c r="C198" s="131">
        <v>1</v>
      </c>
      <c r="D198" s="131">
        <v>3</v>
      </c>
      <c r="E198" s="131">
        <v>1</v>
      </c>
      <c r="F198" s="133">
        <v>2</v>
      </c>
      <c r="G198" s="132" t="s">
        <v>139</v>
      </c>
      <c r="H198" s="177">
        <v>165</v>
      </c>
      <c r="I198" s="135">
        <v>0</v>
      </c>
      <c r="J198" s="137">
        <v>0</v>
      </c>
      <c r="K198" s="137">
        <v>0</v>
      </c>
      <c r="L198" s="137">
        <v>0</v>
      </c>
    </row>
    <row r="199" spans="1:12" hidden="1">
      <c r="A199" s="130">
        <v>3</v>
      </c>
      <c r="B199" s="131">
        <v>1</v>
      </c>
      <c r="C199" s="131">
        <v>1</v>
      </c>
      <c r="D199" s="131">
        <v>3</v>
      </c>
      <c r="E199" s="131">
        <v>1</v>
      </c>
      <c r="F199" s="133">
        <v>3</v>
      </c>
      <c r="G199" s="134" t="s">
        <v>140</v>
      </c>
      <c r="H199" s="177">
        <v>166</v>
      </c>
      <c r="I199" s="135">
        <v>0</v>
      </c>
      <c r="J199" s="155">
        <v>0</v>
      </c>
      <c r="K199" s="155">
        <v>0</v>
      </c>
      <c r="L199" s="155">
        <v>0</v>
      </c>
    </row>
    <row r="200" spans="1:12" ht="26.25" hidden="1" customHeight="1">
      <c r="A200" s="143">
        <v>3</v>
      </c>
      <c r="B200" s="144">
        <v>1</v>
      </c>
      <c r="C200" s="144">
        <v>1</v>
      </c>
      <c r="D200" s="144">
        <v>3</v>
      </c>
      <c r="E200" s="144">
        <v>1</v>
      </c>
      <c r="F200" s="146">
        <v>4</v>
      </c>
      <c r="G200" s="91" t="s">
        <v>141</v>
      </c>
      <c r="H200" s="177">
        <v>167</v>
      </c>
      <c r="I200" s="190">
        <v>0</v>
      </c>
      <c r="J200" s="191">
        <v>0</v>
      </c>
      <c r="K200" s="137">
        <v>0</v>
      </c>
      <c r="L200" s="137">
        <v>0</v>
      </c>
    </row>
    <row r="201" spans="1:12" hidden="1">
      <c r="A201" s="143">
        <v>3</v>
      </c>
      <c r="B201" s="144">
        <v>1</v>
      </c>
      <c r="C201" s="144">
        <v>1</v>
      </c>
      <c r="D201" s="144">
        <v>4</v>
      </c>
      <c r="E201" s="144"/>
      <c r="F201" s="146"/>
      <c r="G201" s="145" t="s">
        <v>142</v>
      </c>
      <c r="H201" s="177">
        <v>168</v>
      </c>
      <c r="I201" s="119">
        <f>I202</f>
        <v>0</v>
      </c>
      <c r="J201" s="163">
        <f>J202</f>
        <v>0</v>
      </c>
      <c r="K201" s="128">
        <f>K202</f>
        <v>0</v>
      </c>
      <c r="L201" s="129">
        <f>L202</f>
        <v>0</v>
      </c>
    </row>
    <row r="202" spans="1:12" hidden="1">
      <c r="A202" s="130">
        <v>3</v>
      </c>
      <c r="B202" s="131">
        <v>1</v>
      </c>
      <c r="C202" s="131">
        <v>1</v>
      </c>
      <c r="D202" s="131">
        <v>4</v>
      </c>
      <c r="E202" s="131">
        <v>1</v>
      </c>
      <c r="F202" s="133"/>
      <c r="G202" s="145" t="s">
        <v>142</v>
      </c>
      <c r="H202" s="177">
        <v>169</v>
      </c>
      <c r="I202" s="140">
        <f>SUM(I203:I205)</f>
        <v>0</v>
      </c>
      <c r="J202" s="160">
        <f>SUM(J203:J205)</f>
        <v>0</v>
      </c>
      <c r="K202" s="120">
        <f>SUM(K203:K205)</f>
        <v>0</v>
      </c>
      <c r="L202" s="119">
        <f>SUM(L203:L205)</f>
        <v>0</v>
      </c>
    </row>
    <row r="203" spans="1:12" hidden="1">
      <c r="A203" s="130">
        <v>3</v>
      </c>
      <c r="B203" s="131">
        <v>1</v>
      </c>
      <c r="C203" s="131">
        <v>1</v>
      </c>
      <c r="D203" s="131">
        <v>4</v>
      </c>
      <c r="E203" s="131">
        <v>1</v>
      </c>
      <c r="F203" s="133">
        <v>1</v>
      </c>
      <c r="G203" s="132" t="s">
        <v>143</v>
      </c>
      <c r="H203" s="177">
        <v>170</v>
      </c>
      <c r="I203" s="137">
        <v>0</v>
      </c>
      <c r="J203" s="137">
        <v>0</v>
      </c>
      <c r="K203" s="137">
        <v>0</v>
      </c>
      <c r="L203" s="185">
        <v>0</v>
      </c>
    </row>
    <row r="204" spans="1:12" ht="25.5" hidden="1" customHeight="1">
      <c r="A204" s="125">
        <v>3</v>
      </c>
      <c r="B204" s="123">
        <v>1</v>
      </c>
      <c r="C204" s="123">
        <v>1</v>
      </c>
      <c r="D204" s="123">
        <v>4</v>
      </c>
      <c r="E204" s="123">
        <v>1</v>
      </c>
      <c r="F204" s="126">
        <v>2</v>
      </c>
      <c r="G204" s="124" t="s">
        <v>421</v>
      </c>
      <c r="H204" s="177">
        <v>171</v>
      </c>
      <c r="I204" s="135">
        <v>0</v>
      </c>
      <c r="J204" s="135">
        <v>0</v>
      </c>
      <c r="K204" s="136">
        <v>0</v>
      </c>
      <c r="L204" s="137">
        <v>0</v>
      </c>
    </row>
    <row r="205" spans="1:12" hidden="1">
      <c r="A205" s="130">
        <v>3</v>
      </c>
      <c r="B205" s="131">
        <v>1</v>
      </c>
      <c r="C205" s="131">
        <v>1</v>
      </c>
      <c r="D205" s="131">
        <v>4</v>
      </c>
      <c r="E205" s="131">
        <v>1</v>
      </c>
      <c r="F205" s="133">
        <v>3</v>
      </c>
      <c r="G205" s="132" t="s">
        <v>144</v>
      </c>
      <c r="H205" s="177">
        <v>172</v>
      </c>
      <c r="I205" s="135">
        <v>0</v>
      </c>
      <c r="J205" s="135">
        <v>0</v>
      </c>
      <c r="K205" s="135">
        <v>0</v>
      </c>
      <c r="L205" s="137">
        <v>0</v>
      </c>
    </row>
    <row r="206" spans="1:12" ht="25.5" hidden="1" customHeight="1">
      <c r="A206" s="130">
        <v>3</v>
      </c>
      <c r="B206" s="131">
        <v>1</v>
      </c>
      <c r="C206" s="131">
        <v>1</v>
      </c>
      <c r="D206" s="131">
        <v>5</v>
      </c>
      <c r="E206" s="131"/>
      <c r="F206" s="133"/>
      <c r="G206" s="132" t="s">
        <v>145</v>
      </c>
      <c r="H206" s="177">
        <v>173</v>
      </c>
      <c r="I206" s="119">
        <f t="shared" ref="I206:L207" si="19">I207</f>
        <v>0</v>
      </c>
      <c r="J206" s="160">
        <f t="shared" si="19"/>
        <v>0</v>
      </c>
      <c r="K206" s="120">
        <f t="shared" si="19"/>
        <v>0</v>
      </c>
      <c r="L206" s="119">
        <f t="shared" si="19"/>
        <v>0</v>
      </c>
    </row>
    <row r="207" spans="1:12" ht="25.5" hidden="1" customHeight="1">
      <c r="A207" s="143">
        <v>3</v>
      </c>
      <c r="B207" s="144">
        <v>1</v>
      </c>
      <c r="C207" s="144">
        <v>1</v>
      </c>
      <c r="D207" s="144">
        <v>5</v>
      </c>
      <c r="E207" s="144">
        <v>1</v>
      </c>
      <c r="F207" s="146"/>
      <c r="G207" s="132" t="s">
        <v>145</v>
      </c>
      <c r="H207" s="177">
        <v>174</v>
      </c>
      <c r="I207" s="120">
        <f t="shared" si="19"/>
        <v>0</v>
      </c>
      <c r="J207" s="120">
        <f t="shared" si="19"/>
        <v>0</v>
      </c>
      <c r="K207" s="120">
        <f t="shared" si="19"/>
        <v>0</v>
      </c>
      <c r="L207" s="120">
        <f t="shared" si="19"/>
        <v>0</v>
      </c>
    </row>
    <row r="208" spans="1:12" ht="25.5" hidden="1" customHeight="1">
      <c r="A208" s="130">
        <v>3</v>
      </c>
      <c r="B208" s="131">
        <v>1</v>
      </c>
      <c r="C208" s="131">
        <v>1</v>
      </c>
      <c r="D208" s="131">
        <v>5</v>
      </c>
      <c r="E208" s="131">
        <v>1</v>
      </c>
      <c r="F208" s="133">
        <v>1</v>
      </c>
      <c r="G208" s="132" t="s">
        <v>145</v>
      </c>
      <c r="H208" s="177">
        <v>175</v>
      </c>
      <c r="I208" s="135">
        <v>0</v>
      </c>
      <c r="J208" s="137">
        <v>0</v>
      </c>
      <c r="K208" s="137">
        <v>0</v>
      </c>
      <c r="L208" s="137">
        <v>0</v>
      </c>
    </row>
    <row r="209" spans="1:15" ht="25.5" hidden="1" customHeight="1">
      <c r="A209" s="143">
        <v>3</v>
      </c>
      <c r="B209" s="144">
        <v>1</v>
      </c>
      <c r="C209" s="144">
        <v>2</v>
      </c>
      <c r="D209" s="144"/>
      <c r="E209" s="144"/>
      <c r="F209" s="146"/>
      <c r="G209" s="145" t="s">
        <v>146</v>
      </c>
      <c r="H209" s="177">
        <v>176</v>
      </c>
      <c r="I209" s="119">
        <f t="shared" ref="I209:L210" si="20">I210</f>
        <v>0</v>
      </c>
      <c r="J209" s="163">
        <f t="shared" si="20"/>
        <v>0</v>
      </c>
      <c r="K209" s="128">
        <f t="shared" si="20"/>
        <v>0</v>
      </c>
      <c r="L209" s="129">
        <f t="shared" si="20"/>
        <v>0</v>
      </c>
    </row>
    <row r="210" spans="1:15" ht="25.5" hidden="1" customHeight="1">
      <c r="A210" s="130">
        <v>3</v>
      </c>
      <c r="B210" s="131">
        <v>1</v>
      </c>
      <c r="C210" s="131">
        <v>2</v>
      </c>
      <c r="D210" s="131">
        <v>1</v>
      </c>
      <c r="E210" s="131"/>
      <c r="F210" s="133"/>
      <c r="G210" s="145" t="s">
        <v>146</v>
      </c>
      <c r="H210" s="177">
        <v>177</v>
      </c>
      <c r="I210" s="140">
        <f t="shared" si="20"/>
        <v>0</v>
      </c>
      <c r="J210" s="160">
        <f t="shared" si="20"/>
        <v>0</v>
      </c>
      <c r="K210" s="120">
        <f t="shared" si="20"/>
        <v>0</v>
      </c>
      <c r="L210" s="119">
        <f t="shared" si="20"/>
        <v>0</v>
      </c>
    </row>
    <row r="211" spans="1:15" ht="25.5" hidden="1" customHeight="1">
      <c r="A211" s="125">
        <v>3</v>
      </c>
      <c r="B211" s="123">
        <v>1</v>
      </c>
      <c r="C211" s="123">
        <v>2</v>
      </c>
      <c r="D211" s="123">
        <v>1</v>
      </c>
      <c r="E211" s="123">
        <v>1</v>
      </c>
      <c r="F211" s="126"/>
      <c r="G211" s="145" t="s">
        <v>146</v>
      </c>
      <c r="H211" s="177">
        <v>178</v>
      </c>
      <c r="I211" s="119">
        <f>SUM(I212:I215)</f>
        <v>0</v>
      </c>
      <c r="J211" s="162">
        <f>SUM(J212:J215)</f>
        <v>0</v>
      </c>
      <c r="K211" s="141">
        <f>SUM(K212:K215)</f>
        <v>0</v>
      </c>
      <c r="L211" s="140">
        <f>SUM(L212:L215)</f>
        <v>0</v>
      </c>
    </row>
    <row r="212" spans="1:15" ht="38.25" hidden="1" customHeight="1">
      <c r="A212" s="130">
        <v>3</v>
      </c>
      <c r="B212" s="131">
        <v>1</v>
      </c>
      <c r="C212" s="131">
        <v>2</v>
      </c>
      <c r="D212" s="131">
        <v>1</v>
      </c>
      <c r="E212" s="131">
        <v>1</v>
      </c>
      <c r="F212" s="133">
        <v>2</v>
      </c>
      <c r="G212" s="132" t="s">
        <v>422</v>
      </c>
      <c r="H212" s="177">
        <v>179</v>
      </c>
      <c r="I212" s="137">
        <v>0</v>
      </c>
      <c r="J212" s="137">
        <v>0</v>
      </c>
      <c r="K212" s="137">
        <v>0</v>
      </c>
      <c r="L212" s="137">
        <v>0</v>
      </c>
    </row>
    <row r="213" spans="1:15" hidden="1">
      <c r="A213" s="130">
        <v>3</v>
      </c>
      <c r="B213" s="131">
        <v>1</v>
      </c>
      <c r="C213" s="131">
        <v>2</v>
      </c>
      <c r="D213" s="130">
        <v>1</v>
      </c>
      <c r="E213" s="131">
        <v>1</v>
      </c>
      <c r="F213" s="133">
        <v>3</v>
      </c>
      <c r="G213" s="132" t="s">
        <v>147</v>
      </c>
      <c r="H213" s="177">
        <v>180</v>
      </c>
      <c r="I213" s="137">
        <v>0</v>
      </c>
      <c r="J213" s="137">
        <v>0</v>
      </c>
      <c r="K213" s="137">
        <v>0</v>
      </c>
      <c r="L213" s="137">
        <v>0</v>
      </c>
    </row>
    <row r="214" spans="1:15" ht="25.5" hidden="1" customHeight="1">
      <c r="A214" s="130">
        <v>3</v>
      </c>
      <c r="B214" s="131">
        <v>1</v>
      </c>
      <c r="C214" s="131">
        <v>2</v>
      </c>
      <c r="D214" s="130">
        <v>1</v>
      </c>
      <c r="E214" s="131">
        <v>1</v>
      </c>
      <c r="F214" s="133">
        <v>4</v>
      </c>
      <c r="G214" s="132" t="s">
        <v>148</v>
      </c>
      <c r="H214" s="177">
        <v>181</v>
      </c>
      <c r="I214" s="137">
        <v>0</v>
      </c>
      <c r="J214" s="137">
        <v>0</v>
      </c>
      <c r="K214" s="137">
        <v>0</v>
      </c>
      <c r="L214" s="137">
        <v>0</v>
      </c>
    </row>
    <row r="215" spans="1:15" hidden="1">
      <c r="A215" s="143">
        <v>3</v>
      </c>
      <c r="B215" s="152">
        <v>1</v>
      </c>
      <c r="C215" s="152">
        <v>2</v>
      </c>
      <c r="D215" s="151">
        <v>1</v>
      </c>
      <c r="E215" s="152">
        <v>1</v>
      </c>
      <c r="F215" s="153">
        <v>5</v>
      </c>
      <c r="G215" s="154" t="s">
        <v>149</v>
      </c>
      <c r="H215" s="177">
        <v>182</v>
      </c>
      <c r="I215" s="137">
        <v>0</v>
      </c>
      <c r="J215" s="137">
        <v>0</v>
      </c>
      <c r="K215" s="137">
        <v>0</v>
      </c>
      <c r="L215" s="185">
        <v>0</v>
      </c>
    </row>
    <row r="216" spans="1:15" hidden="1">
      <c r="A216" s="130">
        <v>3</v>
      </c>
      <c r="B216" s="131">
        <v>1</v>
      </c>
      <c r="C216" s="131">
        <v>3</v>
      </c>
      <c r="D216" s="130"/>
      <c r="E216" s="131"/>
      <c r="F216" s="133"/>
      <c r="G216" s="132" t="s">
        <v>150</v>
      </c>
      <c r="H216" s="177">
        <v>183</v>
      </c>
      <c r="I216" s="119">
        <f>SUM(I217+I220)</f>
        <v>0</v>
      </c>
      <c r="J216" s="160">
        <f>SUM(J217+J220)</f>
        <v>0</v>
      </c>
      <c r="K216" s="120">
        <f>SUM(K217+K220)</f>
        <v>0</v>
      </c>
      <c r="L216" s="119">
        <f>SUM(L217+L220)</f>
        <v>0</v>
      </c>
    </row>
    <row r="217" spans="1:15" ht="25.5" hidden="1" customHeight="1">
      <c r="A217" s="125">
        <v>3</v>
      </c>
      <c r="B217" s="123">
        <v>1</v>
      </c>
      <c r="C217" s="123">
        <v>3</v>
      </c>
      <c r="D217" s="125">
        <v>1</v>
      </c>
      <c r="E217" s="130"/>
      <c r="F217" s="126"/>
      <c r="G217" s="124" t="s">
        <v>151</v>
      </c>
      <c r="H217" s="177">
        <v>184</v>
      </c>
      <c r="I217" s="140">
        <f t="shared" ref="I217:L218" si="21">I218</f>
        <v>0</v>
      </c>
      <c r="J217" s="162">
        <f t="shared" si="21"/>
        <v>0</v>
      </c>
      <c r="K217" s="141">
        <f t="shared" si="21"/>
        <v>0</v>
      </c>
      <c r="L217" s="140">
        <f t="shared" si="21"/>
        <v>0</v>
      </c>
    </row>
    <row r="218" spans="1:15" ht="25.5" hidden="1" customHeight="1">
      <c r="A218" s="130">
        <v>3</v>
      </c>
      <c r="B218" s="131">
        <v>1</v>
      </c>
      <c r="C218" s="131">
        <v>3</v>
      </c>
      <c r="D218" s="130">
        <v>1</v>
      </c>
      <c r="E218" s="130">
        <v>1</v>
      </c>
      <c r="F218" s="133"/>
      <c r="G218" s="124" t="s">
        <v>151</v>
      </c>
      <c r="H218" s="177">
        <v>185</v>
      </c>
      <c r="I218" s="119">
        <f t="shared" si="21"/>
        <v>0</v>
      </c>
      <c r="J218" s="160">
        <f t="shared" si="21"/>
        <v>0</v>
      </c>
      <c r="K218" s="120">
        <f t="shared" si="21"/>
        <v>0</v>
      </c>
      <c r="L218" s="119">
        <f t="shared" si="21"/>
        <v>0</v>
      </c>
    </row>
    <row r="219" spans="1:15" ht="25.5" hidden="1" customHeight="1">
      <c r="A219" s="130">
        <v>3</v>
      </c>
      <c r="B219" s="132">
        <v>1</v>
      </c>
      <c r="C219" s="130">
        <v>3</v>
      </c>
      <c r="D219" s="131">
        <v>1</v>
      </c>
      <c r="E219" s="131">
        <v>1</v>
      </c>
      <c r="F219" s="133">
        <v>1</v>
      </c>
      <c r="G219" s="124" t="s">
        <v>151</v>
      </c>
      <c r="H219" s="177">
        <v>186</v>
      </c>
      <c r="I219" s="185">
        <v>0</v>
      </c>
      <c r="J219" s="185">
        <v>0</v>
      </c>
      <c r="K219" s="185">
        <v>0</v>
      </c>
      <c r="L219" s="185">
        <v>0</v>
      </c>
    </row>
    <row r="220" spans="1:15" hidden="1">
      <c r="A220" s="130">
        <v>3</v>
      </c>
      <c r="B220" s="132">
        <v>1</v>
      </c>
      <c r="C220" s="130">
        <v>3</v>
      </c>
      <c r="D220" s="131">
        <v>2</v>
      </c>
      <c r="E220" s="131"/>
      <c r="F220" s="133"/>
      <c r="G220" s="132" t="s">
        <v>152</v>
      </c>
      <c r="H220" s="177">
        <v>187</v>
      </c>
      <c r="I220" s="119">
        <f>I221</f>
        <v>0</v>
      </c>
      <c r="J220" s="160">
        <f>J221</f>
        <v>0</v>
      </c>
      <c r="K220" s="120">
        <f>K221</f>
        <v>0</v>
      </c>
      <c r="L220" s="119">
        <f>L221</f>
        <v>0</v>
      </c>
    </row>
    <row r="221" spans="1:15" hidden="1">
      <c r="A221" s="125">
        <v>3</v>
      </c>
      <c r="B221" s="124">
        <v>1</v>
      </c>
      <c r="C221" s="125">
        <v>3</v>
      </c>
      <c r="D221" s="123">
        <v>2</v>
      </c>
      <c r="E221" s="123">
        <v>1</v>
      </c>
      <c r="F221" s="126"/>
      <c r="G221" s="132" t="s">
        <v>152</v>
      </c>
      <c r="H221" s="177">
        <v>188</v>
      </c>
      <c r="I221" s="119">
        <f>SUM(I222:I227)</f>
        <v>0</v>
      </c>
      <c r="J221" s="119">
        <f>SUM(J222:J227)</f>
        <v>0</v>
      </c>
      <c r="K221" s="119">
        <f>SUM(K222:K227)</f>
        <v>0</v>
      </c>
      <c r="L221" s="119">
        <f>SUM(L222:L227)</f>
        <v>0</v>
      </c>
      <c r="M221" s="192"/>
      <c r="N221" s="192"/>
      <c r="O221" s="192"/>
    </row>
    <row r="222" spans="1:15" hidden="1">
      <c r="A222" s="130">
        <v>3</v>
      </c>
      <c r="B222" s="132">
        <v>1</v>
      </c>
      <c r="C222" s="130">
        <v>3</v>
      </c>
      <c r="D222" s="131">
        <v>2</v>
      </c>
      <c r="E222" s="131">
        <v>1</v>
      </c>
      <c r="F222" s="133">
        <v>1</v>
      </c>
      <c r="G222" s="132" t="s">
        <v>153</v>
      </c>
      <c r="H222" s="177">
        <v>189</v>
      </c>
      <c r="I222" s="137">
        <v>0</v>
      </c>
      <c r="J222" s="137">
        <v>0</v>
      </c>
      <c r="K222" s="137">
        <v>0</v>
      </c>
      <c r="L222" s="185">
        <v>0</v>
      </c>
    </row>
    <row r="223" spans="1:15" ht="25.5" hidden="1" customHeight="1">
      <c r="A223" s="130">
        <v>3</v>
      </c>
      <c r="B223" s="132">
        <v>1</v>
      </c>
      <c r="C223" s="130">
        <v>3</v>
      </c>
      <c r="D223" s="131">
        <v>2</v>
      </c>
      <c r="E223" s="131">
        <v>1</v>
      </c>
      <c r="F223" s="133">
        <v>2</v>
      </c>
      <c r="G223" s="132" t="s">
        <v>154</v>
      </c>
      <c r="H223" s="177">
        <v>190</v>
      </c>
      <c r="I223" s="137">
        <v>0</v>
      </c>
      <c r="J223" s="137">
        <v>0</v>
      </c>
      <c r="K223" s="137">
        <v>0</v>
      </c>
      <c r="L223" s="137">
        <v>0</v>
      </c>
    </row>
    <row r="224" spans="1:15" hidden="1">
      <c r="A224" s="130">
        <v>3</v>
      </c>
      <c r="B224" s="132">
        <v>1</v>
      </c>
      <c r="C224" s="130">
        <v>3</v>
      </c>
      <c r="D224" s="131">
        <v>2</v>
      </c>
      <c r="E224" s="131">
        <v>1</v>
      </c>
      <c r="F224" s="133">
        <v>3</v>
      </c>
      <c r="G224" s="132" t="s">
        <v>155</v>
      </c>
      <c r="H224" s="177">
        <v>191</v>
      </c>
      <c r="I224" s="137">
        <v>0</v>
      </c>
      <c r="J224" s="137">
        <v>0</v>
      </c>
      <c r="K224" s="137">
        <v>0</v>
      </c>
      <c r="L224" s="137">
        <v>0</v>
      </c>
    </row>
    <row r="225" spans="1:12" ht="25.5" hidden="1" customHeight="1">
      <c r="A225" s="130">
        <v>3</v>
      </c>
      <c r="B225" s="132">
        <v>1</v>
      </c>
      <c r="C225" s="130">
        <v>3</v>
      </c>
      <c r="D225" s="131">
        <v>2</v>
      </c>
      <c r="E225" s="131">
        <v>1</v>
      </c>
      <c r="F225" s="133">
        <v>4</v>
      </c>
      <c r="G225" s="132" t="s">
        <v>423</v>
      </c>
      <c r="H225" s="177">
        <v>192</v>
      </c>
      <c r="I225" s="137">
        <v>0</v>
      </c>
      <c r="J225" s="137">
        <v>0</v>
      </c>
      <c r="K225" s="137">
        <v>0</v>
      </c>
      <c r="L225" s="185">
        <v>0</v>
      </c>
    </row>
    <row r="226" spans="1:12" hidden="1">
      <c r="A226" s="130">
        <v>3</v>
      </c>
      <c r="B226" s="132">
        <v>1</v>
      </c>
      <c r="C226" s="130">
        <v>3</v>
      </c>
      <c r="D226" s="131">
        <v>2</v>
      </c>
      <c r="E226" s="131">
        <v>1</v>
      </c>
      <c r="F226" s="133">
        <v>5</v>
      </c>
      <c r="G226" s="124" t="s">
        <v>156</v>
      </c>
      <c r="H226" s="177">
        <v>193</v>
      </c>
      <c r="I226" s="137">
        <v>0</v>
      </c>
      <c r="J226" s="137">
        <v>0</v>
      </c>
      <c r="K226" s="137">
        <v>0</v>
      </c>
      <c r="L226" s="137">
        <v>0</v>
      </c>
    </row>
    <row r="227" spans="1:12" hidden="1">
      <c r="A227" s="130">
        <v>3</v>
      </c>
      <c r="B227" s="132">
        <v>1</v>
      </c>
      <c r="C227" s="130">
        <v>3</v>
      </c>
      <c r="D227" s="131">
        <v>2</v>
      </c>
      <c r="E227" s="131">
        <v>1</v>
      </c>
      <c r="F227" s="133">
        <v>6</v>
      </c>
      <c r="G227" s="124" t="s">
        <v>152</v>
      </c>
      <c r="H227" s="177">
        <v>194</v>
      </c>
      <c r="I227" s="137">
        <v>0</v>
      </c>
      <c r="J227" s="137">
        <v>0</v>
      </c>
      <c r="K227" s="137">
        <v>0</v>
      </c>
      <c r="L227" s="185">
        <v>0</v>
      </c>
    </row>
    <row r="228" spans="1:12" ht="25.5" hidden="1" customHeight="1">
      <c r="A228" s="125">
        <v>3</v>
      </c>
      <c r="B228" s="123">
        <v>1</v>
      </c>
      <c r="C228" s="123">
        <v>4</v>
      </c>
      <c r="D228" s="123"/>
      <c r="E228" s="123"/>
      <c r="F228" s="126"/>
      <c r="G228" s="124" t="s">
        <v>157</v>
      </c>
      <c r="H228" s="177">
        <v>195</v>
      </c>
      <c r="I228" s="140">
        <f t="shared" ref="I228:L230" si="22">I229</f>
        <v>0</v>
      </c>
      <c r="J228" s="162">
        <f t="shared" si="22"/>
        <v>0</v>
      </c>
      <c r="K228" s="141">
        <f t="shared" si="22"/>
        <v>0</v>
      </c>
      <c r="L228" s="141">
        <f t="shared" si="22"/>
        <v>0</v>
      </c>
    </row>
    <row r="229" spans="1:12" ht="25.5" hidden="1" customHeight="1">
      <c r="A229" s="143">
        <v>3</v>
      </c>
      <c r="B229" s="152">
        <v>1</v>
      </c>
      <c r="C229" s="152">
        <v>4</v>
      </c>
      <c r="D229" s="152">
        <v>1</v>
      </c>
      <c r="E229" s="152"/>
      <c r="F229" s="153"/>
      <c r="G229" s="124" t="s">
        <v>157</v>
      </c>
      <c r="H229" s="177">
        <v>196</v>
      </c>
      <c r="I229" s="147">
        <f t="shared" si="22"/>
        <v>0</v>
      </c>
      <c r="J229" s="175">
        <f t="shared" si="22"/>
        <v>0</v>
      </c>
      <c r="K229" s="148">
        <f t="shared" si="22"/>
        <v>0</v>
      </c>
      <c r="L229" s="148">
        <f t="shared" si="22"/>
        <v>0</v>
      </c>
    </row>
    <row r="230" spans="1:12" ht="25.5" hidden="1" customHeight="1">
      <c r="A230" s="130">
        <v>3</v>
      </c>
      <c r="B230" s="131">
        <v>1</v>
      </c>
      <c r="C230" s="131">
        <v>4</v>
      </c>
      <c r="D230" s="131">
        <v>1</v>
      </c>
      <c r="E230" s="131">
        <v>1</v>
      </c>
      <c r="F230" s="133"/>
      <c r="G230" s="124" t="s">
        <v>158</v>
      </c>
      <c r="H230" s="177">
        <v>197</v>
      </c>
      <c r="I230" s="119">
        <f t="shared" si="22"/>
        <v>0</v>
      </c>
      <c r="J230" s="160">
        <f t="shared" si="22"/>
        <v>0</v>
      </c>
      <c r="K230" s="120">
        <f t="shared" si="22"/>
        <v>0</v>
      </c>
      <c r="L230" s="120">
        <f t="shared" si="22"/>
        <v>0</v>
      </c>
    </row>
    <row r="231" spans="1:12" ht="25.5" hidden="1" customHeight="1">
      <c r="A231" s="134">
        <v>3</v>
      </c>
      <c r="B231" s="130">
        <v>1</v>
      </c>
      <c r="C231" s="131">
        <v>4</v>
      </c>
      <c r="D231" s="131">
        <v>1</v>
      </c>
      <c r="E231" s="131">
        <v>1</v>
      </c>
      <c r="F231" s="133">
        <v>1</v>
      </c>
      <c r="G231" s="124" t="s">
        <v>158</v>
      </c>
      <c r="H231" s="177">
        <v>198</v>
      </c>
      <c r="I231" s="137">
        <v>0</v>
      </c>
      <c r="J231" s="137">
        <v>0</v>
      </c>
      <c r="K231" s="137">
        <v>0</v>
      </c>
      <c r="L231" s="137">
        <v>0</v>
      </c>
    </row>
    <row r="232" spans="1:12" ht="25.5" hidden="1" customHeight="1">
      <c r="A232" s="134">
        <v>3</v>
      </c>
      <c r="B232" s="131">
        <v>1</v>
      </c>
      <c r="C232" s="131">
        <v>5</v>
      </c>
      <c r="D232" s="131"/>
      <c r="E232" s="131"/>
      <c r="F232" s="133"/>
      <c r="G232" s="132" t="s">
        <v>424</v>
      </c>
      <c r="H232" s="177">
        <v>199</v>
      </c>
      <c r="I232" s="119">
        <f t="shared" ref="I232:L233" si="23">I233</f>
        <v>0</v>
      </c>
      <c r="J232" s="119">
        <f t="shared" si="23"/>
        <v>0</v>
      </c>
      <c r="K232" s="119">
        <f t="shared" si="23"/>
        <v>0</v>
      </c>
      <c r="L232" s="119">
        <f t="shared" si="23"/>
        <v>0</v>
      </c>
    </row>
    <row r="233" spans="1:12" ht="25.5" hidden="1" customHeight="1">
      <c r="A233" s="134">
        <v>3</v>
      </c>
      <c r="B233" s="131">
        <v>1</v>
      </c>
      <c r="C233" s="131">
        <v>5</v>
      </c>
      <c r="D233" s="131">
        <v>1</v>
      </c>
      <c r="E233" s="131"/>
      <c r="F233" s="133"/>
      <c r="G233" s="132" t="s">
        <v>424</v>
      </c>
      <c r="H233" s="177">
        <v>200</v>
      </c>
      <c r="I233" s="119">
        <f t="shared" si="23"/>
        <v>0</v>
      </c>
      <c r="J233" s="119">
        <f t="shared" si="23"/>
        <v>0</v>
      </c>
      <c r="K233" s="119">
        <f t="shared" si="23"/>
        <v>0</v>
      </c>
      <c r="L233" s="119">
        <f t="shared" si="23"/>
        <v>0</v>
      </c>
    </row>
    <row r="234" spans="1:12" ht="25.5" hidden="1" customHeight="1">
      <c r="A234" s="134">
        <v>3</v>
      </c>
      <c r="B234" s="131">
        <v>1</v>
      </c>
      <c r="C234" s="131">
        <v>5</v>
      </c>
      <c r="D234" s="131">
        <v>1</v>
      </c>
      <c r="E234" s="131">
        <v>1</v>
      </c>
      <c r="F234" s="133"/>
      <c r="G234" s="132" t="s">
        <v>424</v>
      </c>
      <c r="H234" s="177">
        <v>201</v>
      </c>
      <c r="I234" s="119">
        <f>SUM(I235:I237)</f>
        <v>0</v>
      </c>
      <c r="J234" s="119">
        <f>SUM(J235:J237)</f>
        <v>0</v>
      </c>
      <c r="K234" s="119">
        <f>SUM(K235:K237)</f>
        <v>0</v>
      </c>
      <c r="L234" s="119">
        <f>SUM(L235:L237)</f>
        <v>0</v>
      </c>
    </row>
    <row r="235" spans="1:12" hidden="1">
      <c r="A235" s="134">
        <v>3</v>
      </c>
      <c r="B235" s="131">
        <v>1</v>
      </c>
      <c r="C235" s="131">
        <v>5</v>
      </c>
      <c r="D235" s="131">
        <v>1</v>
      </c>
      <c r="E235" s="131">
        <v>1</v>
      </c>
      <c r="F235" s="133">
        <v>1</v>
      </c>
      <c r="G235" s="187" t="s">
        <v>159</v>
      </c>
      <c r="H235" s="177">
        <v>202</v>
      </c>
      <c r="I235" s="137">
        <v>0</v>
      </c>
      <c r="J235" s="137">
        <v>0</v>
      </c>
      <c r="K235" s="137">
        <v>0</v>
      </c>
      <c r="L235" s="137">
        <v>0</v>
      </c>
    </row>
    <row r="236" spans="1:12" hidden="1">
      <c r="A236" s="134">
        <v>3</v>
      </c>
      <c r="B236" s="131">
        <v>1</v>
      </c>
      <c r="C236" s="131">
        <v>5</v>
      </c>
      <c r="D236" s="131">
        <v>1</v>
      </c>
      <c r="E236" s="131">
        <v>1</v>
      </c>
      <c r="F236" s="133">
        <v>2</v>
      </c>
      <c r="G236" s="187" t="s">
        <v>160</v>
      </c>
      <c r="H236" s="177">
        <v>203</v>
      </c>
      <c r="I236" s="137">
        <v>0</v>
      </c>
      <c r="J236" s="137">
        <v>0</v>
      </c>
      <c r="K236" s="137">
        <v>0</v>
      </c>
      <c r="L236" s="137">
        <v>0</v>
      </c>
    </row>
    <row r="237" spans="1:12" ht="25.5" hidden="1" customHeight="1">
      <c r="A237" s="134">
        <v>3</v>
      </c>
      <c r="B237" s="131">
        <v>1</v>
      </c>
      <c r="C237" s="131">
        <v>5</v>
      </c>
      <c r="D237" s="131">
        <v>1</v>
      </c>
      <c r="E237" s="131">
        <v>1</v>
      </c>
      <c r="F237" s="133">
        <v>3</v>
      </c>
      <c r="G237" s="187" t="s">
        <v>161</v>
      </c>
      <c r="H237" s="177">
        <v>204</v>
      </c>
      <c r="I237" s="137">
        <v>0</v>
      </c>
      <c r="J237" s="137">
        <v>0</v>
      </c>
      <c r="K237" s="137">
        <v>0</v>
      </c>
      <c r="L237" s="137">
        <v>0</v>
      </c>
    </row>
    <row r="238" spans="1:12" ht="38.25" hidden="1" customHeight="1">
      <c r="A238" s="115">
        <v>3</v>
      </c>
      <c r="B238" s="116">
        <v>2</v>
      </c>
      <c r="C238" s="116"/>
      <c r="D238" s="116"/>
      <c r="E238" s="116"/>
      <c r="F238" s="118"/>
      <c r="G238" s="117" t="s">
        <v>162</v>
      </c>
      <c r="H238" s="177">
        <v>205</v>
      </c>
      <c r="I238" s="119">
        <f>SUM(I239+I271)</f>
        <v>0</v>
      </c>
      <c r="J238" s="160">
        <f>SUM(J239+J271)</f>
        <v>0</v>
      </c>
      <c r="K238" s="120">
        <f>SUM(K239+K271)</f>
        <v>0</v>
      </c>
      <c r="L238" s="120">
        <f>SUM(L239+L271)</f>
        <v>0</v>
      </c>
    </row>
    <row r="239" spans="1:12" ht="38.25" hidden="1" customHeight="1">
      <c r="A239" s="143">
        <v>3</v>
      </c>
      <c r="B239" s="151">
        <v>2</v>
      </c>
      <c r="C239" s="152">
        <v>1</v>
      </c>
      <c r="D239" s="152"/>
      <c r="E239" s="152"/>
      <c r="F239" s="153"/>
      <c r="G239" s="154" t="s">
        <v>163</v>
      </c>
      <c r="H239" s="177">
        <v>206</v>
      </c>
      <c r="I239" s="147">
        <f>SUM(I240+I249+I253+I257+I261+I264+I267)</f>
        <v>0</v>
      </c>
      <c r="J239" s="175">
        <f>SUM(J240+J249+J253+J257+J261+J264+J267)</f>
        <v>0</v>
      </c>
      <c r="K239" s="148">
        <f>SUM(K240+K249+K253+K257+K261+K264+K267)</f>
        <v>0</v>
      </c>
      <c r="L239" s="148">
        <f>SUM(L240+L249+L253+L257+L261+L264+L267)</f>
        <v>0</v>
      </c>
    </row>
    <row r="240" spans="1:12" hidden="1">
      <c r="A240" s="130">
        <v>3</v>
      </c>
      <c r="B240" s="131">
        <v>2</v>
      </c>
      <c r="C240" s="131">
        <v>1</v>
      </c>
      <c r="D240" s="131">
        <v>1</v>
      </c>
      <c r="E240" s="131"/>
      <c r="F240" s="133"/>
      <c r="G240" s="132" t="s">
        <v>164</v>
      </c>
      <c r="H240" s="177">
        <v>207</v>
      </c>
      <c r="I240" s="147">
        <f>I241</f>
        <v>0</v>
      </c>
      <c r="J240" s="147">
        <f>J241</f>
        <v>0</v>
      </c>
      <c r="K240" s="147">
        <f>K241</f>
        <v>0</v>
      </c>
      <c r="L240" s="147">
        <f>L241</f>
        <v>0</v>
      </c>
    </row>
    <row r="241" spans="1:12" hidden="1">
      <c r="A241" s="130">
        <v>3</v>
      </c>
      <c r="B241" s="130">
        <v>2</v>
      </c>
      <c r="C241" s="131">
        <v>1</v>
      </c>
      <c r="D241" s="131">
        <v>1</v>
      </c>
      <c r="E241" s="131">
        <v>1</v>
      </c>
      <c r="F241" s="133"/>
      <c r="G241" s="132" t="s">
        <v>165</v>
      </c>
      <c r="H241" s="177">
        <v>208</v>
      </c>
      <c r="I241" s="119">
        <f>SUM(I242:I242)</f>
        <v>0</v>
      </c>
      <c r="J241" s="160">
        <f>SUM(J242:J242)</f>
        <v>0</v>
      </c>
      <c r="K241" s="120">
        <f>SUM(K242:K242)</f>
        <v>0</v>
      </c>
      <c r="L241" s="120">
        <f>SUM(L242:L242)</f>
        <v>0</v>
      </c>
    </row>
    <row r="242" spans="1:12" hidden="1">
      <c r="A242" s="143">
        <v>3</v>
      </c>
      <c r="B242" s="143">
        <v>2</v>
      </c>
      <c r="C242" s="152">
        <v>1</v>
      </c>
      <c r="D242" s="152">
        <v>1</v>
      </c>
      <c r="E242" s="152">
        <v>1</v>
      </c>
      <c r="F242" s="153">
        <v>1</v>
      </c>
      <c r="G242" s="154" t="s">
        <v>165</v>
      </c>
      <c r="H242" s="177">
        <v>209</v>
      </c>
      <c r="I242" s="137">
        <v>0</v>
      </c>
      <c r="J242" s="137">
        <v>0</v>
      </c>
      <c r="K242" s="137">
        <v>0</v>
      </c>
      <c r="L242" s="137">
        <v>0</v>
      </c>
    </row>
    <row r="243" spans="1:12" hidden="1">
      <c r="A243" s="143">
        <v>3</v>
      </c>
      <c r="B243" s="152">
        <v>2</v>
      </c>
      <c r="C243" s="152">
        <v>1</v>
      </c>
      <c r="D243" s="152">
        <v>1</v>
      </c>
      <c r="E243" s="152">
        <v>2</v>
      </c>
      <c r="F243" s="153"/>
      <c r="G243" s="154" t="s">
        <v>166</v>
      </c>
      <c r="H243" s="177">
        <v>210</v>
      </c>
      <c r="I243" s="119">
        <f>SUM(I244:I245)</f>
        <v>0</v>
      </c>
      <c r="J243" s="119">
        <f>SUM(J244:J245)</f>
        <v>0</v>
      </c>
      <c r="K243" s="119">
        <f>SUM(K244:K245)</f>
        <v>0</v>
      </c>
      <c r="L243" s="119">
        <f>SUM(L244:L245)</f>
        <v>0</v>
      </c>
    </row>
    <row r="244" spans="1:12" hidden="1">
      <c r="A244" s="143">
        <v>3</v>
      </c>
      <c r="B244" s="152">
        <v>2</v>
      </c>
      <c r="C244" s="152">
        <v>1</v>
      </c>
      <c r="D244" s="152">
        <v>1</v>
      </c>
      <c r="E244" s="152">
        <v>2</v>
      </c>
      <c r="F244" s="153">
        <v>1</v>
      </c>
      <c r="G244" s="154" t="s">
        <v>167</v>
      </c>
      <c r="H244" s="177">
        <v>211</v>
      </c>
      <c r="I244" s="137">
        <v>0</v>
      </c>
      <c r="J244" s="137">
        <v>0</v>
      </c>
      <c r="K244" s="137">
        <v>0</v>
      </c>
      <c r="L244" s="137">
        <v>0</v>
      </c>
    </row>
    <row r="245" spans="1:12" hidden="1">
      <c r="A245" s="143">
        <v>3</v>
      </c>
      <c r="B245" s="152">
        <v>2</v>
      </c>
      <c r="C245" s="152">
        <v>1</v>
      </c>
      <c r="D245" s="152">
        <v>1</v>
      </c>
      <c r="E245" s="152">
        <v>2</v>
      </c>
      <c r="F245" s="153">
        <v>2</v>
      </c>
      <c r="G245" s="154" t="s">
        <v>168</v>
      </c>
      <c r="H245" s="177">
        <v>212</v>
      </c>
      <c r="I245" s="137">
        <v>0</v>
      </c>
      <c r="J245" s="137">
        <v>0</v>
      </c>
      <c r="K245" s="137">
        <v>0</v>
      </c>
      <c r="L245" s="137">
        <v>0</v>
      </c>
    </row>
    <row r="246" spans="1:12" hidden="1">
      <c r="A246" s="143">
        <v>3</v>
      </c>
      <c r="B246" s="152">
        <v>2</v>
      </c>
      <c r="C246" s="152">
        <v>1</v>
      </c>
      <c r="D246" s="152">
        <v>1</v>
      </c>
      <c r="E246" s="152">
        <v>3</v>
      </c>
      <c r="F246" s="193"/>
      <c r="G246" s="154" t="s">
        <v>169</v>
      </c>
      <c r="H246" s="177">
        <v>213</v>
      </c>
      <c r="I246" s="119">
        <f>SUM(I247:I248)</f>
        <v>0</v>
      </c>
      <c r="J246" s="119">
        <f>SUM(J247:J248)</f>
        <v>0</v>
      </c>
      <c r="K246" s="119">
        <f>SUM(K247:K248)</f>
        <v>0</v>
      </c>
      <c r="L246" s="119">
        <f>SUM(L247:L248)</f>
        <v>0</v>
      </c>
    </row>
    <row r="247" spans="1:12" hidden="1">
      <c r="A247" s="143">
        <v>3</v>
      </c>
      <c r="B247" s="152">
        <v>2</v>
      </c>
      <c r="C247" s="152">
        <v>1</v>
      </c>
      <c r="D247" s="152">
        <v>1</v>
      </c>
      <c r="E247" s="152">
        <v>3</v>
      </c>
      <c r="F247" s="153">
        <v>1</v>
      </c>
      <c r="G247" s="154" t="s">
        <v>170</v>
      </c>
      <c r="H247" s="177">
        <v>214</v>
      </c>
      <c r="I247" s="137">
        <v>0</v>
      </c>
      <c r="J247" s="137">
        <v>0</v>
      </c>
      <c r="K247" s="137">
        <v>0</v>
      </c>
      <c r="L247" s="137">
        <v>0</v>
      </c>
    </row>
    <row r="248" spans="1:12" hidden="1">
      <c r="A248" s="143">
        <v>3</v>
      </c>
      <c r="B248" s="152">
        <v>2</v>
      </c>
      <c r="C248" s="152">
        <v>1</v>
      </c>
      <c r="D248" s="152">
        <v>1</v>
      </c>
      <c r="E248" s="152">
        <v>3</v>
      </c>
      <c r="F248" s="153">
        <v>2</v>
      </c>
      <c r="G248" s="154" t="s">
        <v>171</v>
      </c>
      <c r="H248" s="177">
        <v>215</v>
      </c>
      <c r="I248" s="137">
        <v>0</v>
      </c>
      <c r="J248" s="137">
        <v>0</v>
      </c>
      <c r="K248" s="137">
        <v>0</v>
      </c>
      <c r="L248" s="137">
        <v>0</v>
      </c>
    </row>
    <row r="249" spans="1:12" hidden="1">
      <c r="A249" s="130">
        <v>3</v>
      </c>
      <c r="B249" s="131">
        <v>2</v>
      </c>
      <c r="C249" s="131">
        <v>1</v>
      </c>
      <c r="D249" s="131">
        <v>2</v>
      </c>
      <c r="E249" s="131"/>
      <c r="F249" s="133"/>
      <c r="G249" s="132" t="s">
        <v>172</v>
      </c>
      <c r="H249" s="177">
        <v>216</v>
      </c>
      <c r="I249" s="119">
        <f>I250</f>
        <v>0</v>
      </c>
      <c r="J249" s="119">
        <f>J250</f>
        <v>0</v>
      </c>
      <c r="K249" s="119">
        <f>K250</f>
        <v>0</v>
      </c>
      <c r="L249" s="119">
        <f>L250</f>
        <v>0</v>
      </c>
    </row>
    <row r="250" spans="1:12" hidden="1">
      <c r="A250" s="130">
        <v>3</v>
      </c>
      <c r="B250" s="131">
        <v>2</v>
      </c>
      <c r="C250" s="131">
        <v>1</v>
      </c>
      <c r="D250" s="131">
        <v>2</v>
      </c>
      <c r="E250" s="131">
        <v>1</v>
      </c>
      <c r="F250" s="133"/>
      <c r="G250" s="132" t="s">
        <v>172</v>
      </c>
      <c r="H250" s="177">
        <v>217</v>
      </c>
      <c r="I250" s="119">
        <f>SUM(I251:I252)</f>
        <v>0</v>
      </c>
      <c r="J250" s="160">
        <f>SUM(J251:J252)</f>
        <v>0</v>
      </c>
      <c r="K250" s="120">
        <f>SUM(K251:K252)</f>
        <v>0</v>
      </c>
      <c r="L250" s="120">
        <f>SUM(L251:L252)</f>
        <v>0</v>
      </c>
    </row>
    <row r="251" spans="1:12" ht="25.5" hidden="1" customHeight="1">
      <c r="A251" s="143">
        <v>3</v>
      </c>
      <c r="B251" s="151">
        <v>2</v>
      </c>
      <c r="C251" s="152">
        <v>1</v>
      </c>
      <c r="D251" s="152">
        <v>2</v>
      </c>
      <c r="E251" s="152">
        <v>1</v>
      </c>
      <c r="F251" s="153">
        <v>1</v>
      </c>
      <c r="G251" s="154" t="s">
        <v>173</v>
      </c>
      <c r="H251" s="177">
        <v>218</v>
      </c>
      <c r="I251" s="137">
        <v>0</v>
      </c>
      <c r="J251" s="137">
        <v>0</v>
      </c>
      <c r="K251" s="137">
        <v>0</v>
      </c>
      <c r="L251" s="137">
        <v>0</v>
      </c>
    </row>
    <row r="252" spans="1:12" ht="25.5" hidden="1" customHeight="1">
      <c r="A252" s="130">
        <v>3</v>
      </c>
      <c r="B252" s="131">
        <v>2</v>
      </c>
      <c r="C252" s="131">
        <v>1</v>
      </c>
      <c r="D252" s="131">
        <v>2</v>
      </c>
      <c r="E252" s="131">
        <v>1</v>
      </c>
      <c r="F252" s="133">
        <v>2</v>
      </c>
      <c r="G252" s="132" t="s">
        <v>174</v>
      </c>
      <c r="H252" s="177">
        <v>219</v>
      </c>
      <c r="I252" s="137">
        <v>0</v>
      </c>
      <c r="J252" s="137">
        <v>0</v>
      </c>
      <c r="K252" s="137">
        <v>0</v>
      </c>
      <c r="L252" s="137">
        <v>0</v>
      </c>
    </row>
    <row r="253" spans="1:12" ht="25.5" hidden="1" customHeight="1">
      <c r="A253" s="125">
        <v>3</v>
      </c>
      <c r="B253" s="123">
        <v>2</v>
      </c>
      <c r="C253" s="123">
        <v>1</v>
      </c>
      <c r="D253" s="123">
        <v>3</v>
      </c>
      <c r="E253" s="123"/>
      <c r="F253" s="126"/>
      <c r="G253" s="124" t="s">
        <v>175</v>
      </c>
      <c r="H253" s="177">
        <v>220</v>
      </c>
      <c r="I253" s="140">
        <f>I254</f>
        <v>0</v>
      </c>
      <c r="J253" s="162">
        <f>J254</f>
        <v>0</v>
      </c>
      <c r="K253" s="141">
        <f>K254</f>
        <v>0</v>
      </c>
      <c r="L253" s="141">
        <f>L254</f>
        <v>0</v>
      </c>
    </row>
    <row r="254" spans="1:12" ht="25.5" hidden="1" customHeight="1">
      <c r="A254" s="130">
        <v>3</v>
      </c>
      <c r="B254" s="131">
        <v>2</v>
      </c>
      <c r="C254" s="131">
        <v>1</v>
      </c>
      <c r="D254" s="131">
        <v>3</v>
      </c>
      <c r="E254" s="131">
        <v>1</v>
      </c>
      <c r="F254" s="133"/>
      <c r="G254" s="124" t="s">
        <v>175</v>
      </c>
      <c r="H254" s="177">
        <v>221</v>
      </c>
      <c r="I254" s="119">
        <f>I255+I256</f>
        <v>0</v>
      </c>
      <c r="J254" s="119">
        <f>J255+J256</f>
        <v>0</v>
      </c>
      <c r="K254" s="119">
        <f>K255+K256</f>
        <v>0</v>
      </c>
      <c r="L254" s="119">
        <f>L255+L256</f>
        <v>0</v>
      </c>
    </row>
    <row r="255" spans="1:12" ht="25.5" hidden="1" customHeight="1">
      <c r="A255" s="130">
        <v>3</v>
      </c>
      <c r="B255" s="131">
        <v>2</v>
      </c>
      <c r="C255" s="131">
        <v>1</v>
      </c>
      <c r="D255" s="131">
        <v>3</v>
      </c>
      <c r="E255" s="131">
        <v>1</v>
      </c>
      <c r="F255" s="133">
        <v>1</v>
      </c>
      <c r="G255" s="132" t="s">
        <v>176</v>
      </c>
      <c r="H255" s="177">
        <v>222</v>
      </c>
      <c r="I255" s="137">
        <v>0</v>
      </c>
      <c r="J255" s="137">
        <v>0</v>
      </c>
      <c r="K255" s="137">
        <v>0</v>
      </c>
      <c r="L255" s="137">
        <v>0</v>
      </c>
    </row>
    <row r="256" spans="1:12" ht="25.5" hidden="1" customHeight="1">
      <c r="A256" s="130">
        <v>3</v>
      </c>
      <c r="B256" s="131">
        <v>2</v>
      </c>
      <c r="C256" s="131">
        <v>1</v>
      </c>
      <c r="D256" s="131">
        <v>3</v>
      </c>
      <c r="E256" s="131">
        <v>1</v>
      </c>
      <c r="F256" s="133">
        <v>2</v>
      </c>
      <c r="G256" s="132" t="s">
        <v>177</v>
      </c>
      <c r="H256" s="177">
        <v>223</v>
      </c>
      <c r="I256" s="185">
        <v>0</v>
      </c>
      <c r="J256" s="182">
        <v>0</v>
      </c>
      <c r="K256" s="185">
        <v>0</v>
      </c>
      <c r="L256" s="185">
        <v>0</v>
      </c>
    </row>
    <row r="257" spans="1:12" hidden="1">
      <c r="A257" s="130">
        <v>3</v>
      </c>
      <c r="B257" s="131">
        <v>2</v>
      </c>
      <c r="C257" s="131">
        <v>1</v>
      </c>
      <c r="D257" s="131">
        <v>4</v>
      </c>
      <c r="E257" s="131"/>
      <c r="F257" s="133"/>
      <c r="G257" s="132" t="s">
        <v>178</v>
      </c>
      <c r="H257" s="177">
        <v>224</v>
      </c>
      <c r="I257" s="119">
        <f>I258</f>
        <v>0</v>
      </c>
      <c r="J257" s="120">
        <f>J258</f>
        <v>0</v>
      </c>
      <c r="K257" s="119">
        <f>K258</f>
        <v>0</v>
      </c>
      <c r="L257" s="120">
        <f>L258</f>
        <v>0</v>
      </c>
    </row>
    <row r="258" spans="1:12" hidden="1">
      <c r="A258" s="125">
        <v>3</v>
      </c>
      <c r="B258" s="123">
        <v>2</v>
      </c>
      <c r="C258" s="123">
        <v>1</v>
      </c>
      <c r="D258" s="123">
        <v>4</v>
      </c>
      <c r="E258" s="123">
        <v>1</v>
      </c>
      <c r="F258" s="126"/>
      <c r="G258" s="124" t="s">
        <v>178</v>
      </c>
      <c r="H258" s="177">
        <v>225</v>
      </c>
      <c r="I258" s="140">
        <f>SUM(I259:I260)</f>
        <v>0</v>
      </c>
      <c r="J258" s="162">
        <f>SUM(J259:J260)</f>
        <v>0</v>
      </c>
      <c r="K258" s="141">
        <f>SUM(K259:K260)</f>
        <v>0</v>
      </c>
      <c r="L258" s="141">
        <f>SUM(L259:L260)</f>
        <v>0</v>
      </c>
    </row>
    <row r="259" spans="1:12" ht="25.5" hidden="1" customHeight="1">
      <c r="A259" s="130">
        <v>3</v>
      </c>
      <c r="B259" s="131">
        <v>2</v>
      </c>
      <c r="C259" s="131">
        <v>1</v>
      </c>
      <c r="D259" s="131">
        <v>4</v>
      </c>
      <c r="E259" s="131">
        <v>1</v>
      </c>
      <c r="F259" s="133">
        <v>1</v>
      </c>
      <c r="G259" s="132" t="s">
        <v>179</v>
      </c>
      <c r="H259" s="177">
        <v>226</v>
      </c>
      <c r="I259" s="137">
        <v>0</v>
      </c>
      <c r="J259" s="137">
        <v>0</v>
      </c>
      <c r="K259" s="137">
        <v>0</v>
      </c>
      <c r="L259" s="137">
        <v>0</v>
      </c>
    </row>
    <row r="260" spans="1:12" ht="25.5" hidden="1" customHeight="1">
      <c r="A260" s="130">
        <v>3</v>
      </c>
      <c r="B260" s="131">
        <v>2</v>
      </c>
      <c r="C260" s="131">
        <v>1</v>
      </c>
      <c r="D260" s="131">
        <v>4</v>
      </c>
      <c r="E260" s="131">
        <v>1</v>
      </c>
      <c r="F260" s="133">
        <v>2</v>
      </c>
      <c r="G260" s="132" t="s">
        <v>180</v>
      </c>
      <c r="H260" s="177">
        <v>227</v>
      </c>
      <c r="I260" s="137">
        <v>0</v>
      </c>
      <c r="J260" s="137">
        <v>0</v>
      </c>
      <c r="K260" s="137">
        <v>0</v>
      </c>
      <c r="L260" s="137">
        <v>0</v>
      </c>
    </row>
    <row r="261" spans="1:12" hidden="1">
      <c r="A261" s="130">
        <v>3</v>
      </c>
      <c r="B261" s="131">
        <v>2</v>
      </c>
      <c r="C261" s="131">
        <v>1</v>
      </c>
      <c r="D261" s="131">
        <v>5</v>
      </c>
      <c r="E261" s="131"/>
      <c r="F261" s="133"/>
      <c r="G261" s="132" t="s">
        <v>181</v>
      </c>
      <c r="H261" s="177">
        <v>228</v>
      </c>
      <c r="I261" s="119">
        <f t="shared" ref="I261:L262" si="24">I262</f>
        <v>0</v>
      </c>
      <c r="J261" s="160">
        <f t="shared" si="24"/>
        <v>0</v>
      </c>
      <c r="K261" s="120">
        <f t="shared" si="24"/>
        <v>0</v>
      </c>
      <c r="L261" s="120">
        <f t="shared" si="24"/>
        <v>0</v>
      </c>
    </row>
    <row r="262" spans="1:12" hidden="1">
      <c r="A262" s="130">
        <v>3</v>
      </c>
      <c r="B262" s="131">
        <v>2</v>
      </c>
      <c r="C262" s="131">
        <v>1</v>
      </c>
      <c r="D262" s="131">
        <v>5</v>
      </c>
      <c r="E262" s="131">
        <v>1</v>
      </c>
      <c r="F262" s="133"/>
      <c r="G262" s="132" t="s">
        <v>181</v>
      </c>
      <c r="H262" s="177">
        <v>229</v>
      </c>
      <c r="I262" s="120">
        <f t="shared" si="24"/>
        <v>0</v>
      </c>
      <c r="J262" s="160">
        <f t="shared" si="24"/>
        <v>0</v>
      </c>
      <c r="K262" s="120">
        <f t="shared" si="24"/>
        <v>0</v>
      </c>
      <c r="L262" s="120">
        <f t="shared" si="24"/>
        <v>0</v>
      </c>
    </row>
    <row r="263" spans="1:12" hidden="1">
      <c r="A263" s="151">
        <v>3</v>
      </c>
      <c r="B263" s="152">
        <v>2</v>
      </c>
      <c r="C263" s="152">
        <v>1</v>
      </c>
      <c r="D263" s="152">
        <v>5</v>
      </c>
      <c r="E263" s="152">
        <v>1</v>
      </c>
      <c r="F263" s="153">
        <v>1</v>
      </c>
      <c r="G263" s="132" t="s">
        <v>181</v>
      </c>
      <c r="H263" s="177">
        <v>230</v>
      </c>
      <c r="I263" s="185">
        <v>0</v>
      </c>
      <c r="J263" s="185">
        <v>0</v>
      </c>
      <c r="K263" s="185">
        <v>0</v>
      </c>
      <c r="L263" s="185">
        <v>0</v>
      </c>
    </row>
    <row r="264" spans="1:12" hidden="1">
      <c r="A264" s="130">
        <v>3</v>
      </c>
      <c r="B264" s="131">
        <v>2</v>
      </c>
      <c r="C264" s="131">
        <v>1</v>
      </c>
      <c r="D264" s="131">
        <v>6</v>
      </c>
      <c r="E264" s="131"/>
      <c r="F264" s="133"/>
      <c r="G264" s="132" t="s">
        <v>182</v>
      </c>
      <c r="H264" s="177">
        <v>231</v>
      </c>
      <c r="I264" s="119">
        <f t="shared" ref="I264:L265" si="25">I265</f>
        <v>0</v>
      </c>
      <c r="J264" s="160">
        <f t="shared" si="25"/>
        <v>0</v>
      </c>
      <c r="K264" s="120">
        <f t="shared" si="25"/>
        <v>0</v>
      </c>
      <c r="L264" s="120">
        <f t="shared" si="25"/>
        <v>0</v>
      </c>
    </row>
    <row r="265" spans="1:12" hidden="1">
      <c r="A265" s="130">
        <v>3</v>
      </c>
      <c r="B265" s="130">
        <v>2</v>
      </c>
      <c r="C265" s="131">
        <v>1</v>
      </c>
      <c r="D265" s="131">
        <v>6</v>
      </c>
      <c r="E265" s="131">
        <v>1</v>
      </c>
      <c r="F265" s="133"/>
      <c r="G265" s="132" t="s">
        <v>182</v>
      </c>
      <c r="H265" s="177">
        <v>232</v>
      </c>
      <c r="I265" s="119">
        <f t="shared" si="25"/>
        <v>0</v>
      </c>
      <c r="J265" s="160">
        <f t="shared" si="25"/>
        <v>0</v>
      </c>
      <c r="K265" s="120">
        <f t="shared" si="25"/>
        <v>0</v>
      </c>
      <c r="L265" s="120">
        <f t="shared" si="25"/>
        <v>0</v>
      </c>
    </row>
    <row r="266" spans="1:12" hidden="1">
      <c r="A266" s="125">
        <v>3</v>
      </c>
      <c r="B266" s="125">
        <v>2</v>
      </c>
      <c r="C266" s="131">
        <v>1</v>
      </c>
      <c r="D266" s="131">
        <v>6</v>
      </c>
      <c r="E266" s="131">
        <v>1</v>
      </c>
      <c r="F266" s="133">
        <v>1</v>
      </c>
      <c r="G266" s="132" t="s">
        <v>182</v>
      </c>
      <c r="H266" s="177">
        <v>233</v>
      </c>
      <c r="I266" s="185">
        <v>0</v>
      </c>
      <c r="J266" s="185">
        <v>0</v>
      </c>
      <c r="K266" s="185">
        <v>0</v>
      </c>
      <c r="L266" s="185">
        <v>0</v>
      </c>
    </row>
    <row r="267" spans="1:12" hidden="1">
      <c r="A267" s="130">
        <v>3</v>
      </c>
      <c r="B267" s="130">
        <v>2</v>
      </c>
      <c r="C267" s="131">
        <v>1</v>
      </c>
      <c r="D267" s="131">
        <v>7</v>
      </c>
      <c r="E267" s="131"/>
      <c r="F267" s="133"/>
      <c r="G267" s="132" t="s">
        <v>183</v>
      </c>
      <c r="H267" s="177">
        <v>234</v>
      </c>
      <c r="I267" s="119">
        <f>I268</f>
        <v>0</v>
      </c>
      <c r="J267" s="160">
        <f>J268</f>
        <v>0</v>
      </c>
      <c r="K267" s="120">
        <f>K268</f>
        <v>0</v>
      </c>
      <c r="L267" s="120">
        <f>L268</f>
        <v>0</v>
      </c>
    </row>
    <row r="268" spans="1:12" hidden="1">
      <c r="A268" s="130">
        <v>3</v>
      </c>
      <c r="B268" s="131">
        <v>2</v>
      </c>
      <c r="C268" s="131">
        <v>1</v>
      </c>
      <c r="D268" s="131">
        <v>7</v>
      </c>
      <c r="E268" s="131">
        <v>1</v>
      </c>
      <c r="F268" s="133"/>
      <c r="G268" s="132" t="s">
        <v>183</v>
      </c>
      <c r="H268" s="177">
        <v>235</v>
      </c>
      <c r="I268" s="119">
        <f>I269+I270</f>
        <v>0</v>
      </c>
      <c r="J268" s="119">
        <f>J269+J270</f>
        <v>0</v>
      </c>
      <c r="K268" s="119">
        <f>K269+K270</f>
        <v>0</v>
      </c>
      <c r="L268" s="119">
        <f>L269+L270</f>
        <v>0</v>
      </c>
    </row>
    <row r="269" spans="1:12" ht="25.5" hidden="1" customHeight="1">
      <c r="A269" s="130">
        <v>3</v>
      </c>
      <c r="B269" s="131">
        <v>2</v>
      </c>
      <c r="C269" s="131">
        <v>1</v>
      </c>
      <c r="D269" s="131">
        <v>7</v>
      </c>
      <c r="E269" s="131">
        <v>1</v>
      </c>
      <c r="F269" s="133">
        <v>1</v>
      </c>
      <c r="G269" s="132" t="s">
        <v>184</v>
      </c>
      <c r="H269" s="177">
        <v>236</v>
      </c>
      <c r="I269" s="136">
        <v>0</v>
      </c>
      <c r="J269" s="137">
        <v>0</v>
      </c>
      <c r="K269" s="137">
        <v>0</v>
      </c>
      <c r="L269" s="137">
        <v>0</v>
      </c>
    </row>
    <row r="270" spans="1:12" ht="25.5" hidden="1" customHeight="1">
      <c r="A270" s="130">
        <v>3</v>
      </c>
      <c r="B270" s="131">
        <v>2</v>
      </c>
      <c r="C270" s="131">
        <v>1</v>
      </c>
      <c r="D270" s="131">
        <v>7</v>
      </c>
      <c r="E270" s="131">
        <v>1</v>
      </c>
      <c r="F270" s="133">
        <v>2</v>
      </c>
      <c r="G270" s="132" t="s">
        <v>185</v>
      </c>
      <c r="H270" s="177">
        <v>237</v>
      </c>
      <c r="I270" s="137">
        <v>0</v>
      </c>
      <c r="J270" s="137">
        <v>0</v>
      </c>
      <c r="K270" s="137">
        <v>0</v>
      </c>
      <c r="L270" s="137">
        <v>0</v>
      </c>
    </row>
    <row r="271" spans="1:12" ht="38.25" hidden="1" customHeight="1">
      <c r="A271" s="130">
        <v>3</v>
      </c>
      <c r="B271" s="131">
        <v>2</v>
      </c>
      <c r="C271" s="131">
        <v>2</v>
      </c>
      <c r="D271" s="194"/>
      <c r="E271" s="194"/>
      <c r="F271" s="195"/>
      <c r="G271" s="132" t="s">
        <v>186</v>
      </c>
      <c r="H271" s="177">
        <v>238</v>
      </c>
      <c r="I271" s="119">
        <f>SUM(I272+I281+I285+I289+I293+I296+I299)</f>
        <v>0</v>
      </c>
      <c r="J271" s="160">
        <f>SUM(J272+J281+J285+J289+J293+J296+J299)</f>
        <v>0</v>
      </c>
      <c r="K271" s="120">
        <f>SUM(K272+K281+K285+K289+K293+K296+K299)</f>
        <v>0</v>
      </c>
      <c r="L271" s="120">
        <f>SUM(L272+L281+L285+L289+L293+L296+L299)</f>
        <v>0</v>
      </c>
    </row>
    <row r="272" spans="1:12" hidden="1">
      <c r="A272" s="130">
        <v>3</v>
      </c>
      <c r="B272" s="131">
        <v>2</v>
      </c>
      <c r="C272" s="131">
        <v>2</v>
      </c>
      <c r="D272" s="131">
        <v>1</v>
      </c>
      <c r="E272" s="131"/>
      <c r="F272" s="133"/>
      <c r="G272" s="132" t="s">
        <v>187</v>
      </c>
      <c r="H272" s="177">
        <v>239</v>
      </c>
      <c r="I272" s="119">
        <f>I273</f>
        <v>0</v>
      </c>
      <c r="J272" s="119">
        <f>J273</f>
        <v>0</v>
      </c>
      <c r="K272" s="119">
        <f>K273</f>
        <v>0</v>
      </c>
      <c r="L272" s="119">
        <f>L273</f>
        <v>0</v>
      </c>
    </row>
    <row r="273" spans="1:12" hidden="1">
      <c r="A273" s="134">
        <v>3</v>
      </c>
      <c r="B273" s="130">
        <v>2</v>
      </c>
      <c r="C273" s="131">
        <v>2</v>
      </c>
      <c r="D273" s="131">
        <v>1</v>
      </c>
      <c r="E273" s="131">
        <v>1</v>
      </c>
      <c r="F273" s="133"/>
      <c r="G273" s="132" t="s">
        <v>165</v>
      </c>
      <c r="H273" s="177">
        <v>240</v>
      </c>
      <c r="I273" s="119">
        <f>SUM(I274)</f>
        <v>0</v>
      </c>
      <c r="J273" s="119">
        <f>SUM(J274)</f>
        <v>0</v>
      </c>
      <c r="K273" s="119">
        <f>SUM(K274)</f>
        <v>0</v>
      </c>
      <c r="L273" s="119">
        <f>SUM(L274)</f>
        <v>0</v>
      </c>
    </row>
    <row r="274" spans="1:12" hidden="1">
      <c r="A274" s="134">
        <v>3</v>
      </c>
      <c r="B274" s="130">
        <v>2</v>
      </c>
      <c r="C274" s="131">
        <v>2</v>
      </c>
      <c r="D274" s="131">
        <v>1</v>
      </c>
      <c r="E274" s="131">
        <v>1</v>
      </c>
      <c r="F274" s="133">
        <v>1</v>
      </c>
      <c r="G274" s="132" t="s">
        <v>165</v>
      </c>
      <c r="H274" s="177">
        <v>241</v>
      </c>
      <c r="I274" s="137">
        <v>0</v>
      </c>
      <c r="J274" s="137">
        <v>0</v>
      </c>
      <c r="K274" s="137">
        <v>0</v>
      </c>
      <c r="L274" s="137">
        <v>0</v>
      </c>
    </row>
    <row r="275" spans="1:12" hidden="1">
      <c r="A275" s="134">
        <v>3</v>
      </c>
      <c r="B275" s="130">
        <v>2</v>
      </c>
      <c r="C275" s="131">
        <v>2</v>
      </c>
      <c r="D275" s="131">
        <v>1</v>
      </c>
      <c r="E275" s="131">
        <v>2</v>
      </c>
      <c r="F275" s="133"/>
      <c r="G275" s="132" t="s">
        <v>188</v>
      </c>
      <c r="H275" s="177">
        <v>242</v>
      </c>
      <c r="I275" s="119">
        <f>SUM(I276:I277)</f>
        <v>0</v>
      </c>
      <c r="J275" s="119">
        <f>SUM(J276:J277)</f>
        <v>0</v>
      </c>
      <c r="K275" s="119">
        <f>SUM(K276:K277)</f>
        <v>0</v>
      </c>
      <c r="L275" s="119">
        <f>SUM(L276:L277)</f>
        <v>0</v>
      </c>
    </row>
    <row r="276" spans="1:12" hidden="1">
      <c r="A276" s="134">
        <v>3</v>
      </c>
      <c r="B276" s="130">
        <v>2</v>
      </c>
      <c r="C276" s="131">
        <v>2</v>
      </c>
      <c r="D276" s="131">
        <v>1</v>
      </c>
      <c r="E276" s="131">
        <v>2</v>
      </c>
      <c r="F276" s="133">
        <v>1</v>
      </c>
      <c r="G276" s="132" t="s">
        <v>167</v>
      </c>
      <c r="H276" s="177">
        <v>243</v>
      </c>
      <c r="I276" s="137">
        <v>0</v>
      </c>
      <c r="J276" s="136">
        <v>0</v>
      </c>
      <c r="K276" s="137">
        <v>0</v>
      </c>
      <c r="L276" s="137">
        <v>0</v>
      </c>
    </row>
    <row r="277" spans="1:12" hidden="1">
      <c r="A277" s="134">
        <v>3</v>
      </c>
      <c r="B277" s="130">
        <v>2</v>
      </c>
      <c r="C277" s="131">
        <v>2</v>
      </c>
      <c r="D277" s="131">
        <v>1</v>
      </c>
      <c r="E277" s="131">
        <v>2</v>
      </c>
      <c r="F277" s="133">
        <v>2</v>
      </c>
      <c r="G277" s="132" t="s">
        <v>168</v>
      </c>
      <c r="H277" s="177">
        <v>244</v>
      </c>
      <c r="I277" s="137">
        <v>0</v>
      </c>
      <c r="J277" s="136">
        <v>0</v>
      </c>
      <c r="K277" s="137">
        <v>0</v>
      </c>
      <c r="L277" s="137">
        <v>0</v>
      </c>
    </row>
    <row r="278" spans="1:12" hidden="1">
      <c r="A278" s="134">
        <v>3</v>
      </c>
      <c r="B278" s="130">
        <v>2</v>
      </c>
      <c r="C278" s="131">
        <v>2</v>
      </c>
      <c r="D278" s="131">
        <v>1</v>
      </c>
      <c r="E278" s="131">
        <v>3</v>
      </c>
      <c r="F278" s="133"/>
      <c r="G278" s="132" t="s">
        <v>169</v>
      </c>
      <c r="H278" s="177">
        <v>245</v>
      </c>
      <c r="I278" s="119">
        <f>SUM(I279:I280)</f>
        <v>0</v>
      </c>
      <c r="J278" s="119">
        <f>SUM(J279:J280)</f>
        <v>0</v>
      </c>
      <c r="K278" s="119">
        <f>SUM(K279:K280)</f>
        <v>0</v>
      </c>
      <c r="L278" s="119">
        <f>SUM(L279:L280)</f>
        <v>0</v>
      </c>
    </row>
    <row r="279" spans="1:12" hidden="1">
      <c r="A279" s="134">
        <v>3</v>
      </c>
      <c r="B279" s="130">
        <v>2</v>
      </c>
      <c r="C279" s="131">
        <v>2</v>
      </c>
      <c r="D279" s="131">
        <v>1</v>
      </c>
      <c r="E279" s="131">
        <v>3</v>
      </c>
      <c r="F279" s="133">
        <v>1</v>
      </c>
      <c r="G279" s="132" t="s">
        <v>170</v>
      </c>
      <c r="H279" s="177">
        <v>246</v>
      </c>
      <c r="I279" s="137">
        <v>0</v>
      </c>
      <c r="J279" s="136">
        <v>0</v>
      </c>
      <c r="K279" s="137">
        <v>0</v>
      </c>
      <c r="L279" s="137">
        <v>0</v>
      </c>
    </row>
    <row r="280" spans="1:12" hidden="1">
      <c r="A280" s="134">
        <v>3</v>
      </c>
      <c r="B280" s="130">
        <v>2</v>
      </c>
      <c r="C280" s="131">
        <v>2</v>
      </c>
      <c r="D280" s="131">
        <v>1</v>
      </c>
      <c r="E280" s="131">
        <v>3</v>
      </c>
      <c r="F280" s="133">
        <v>2</v>
      </c>
      <c r="G280" s="132" t="s">
        <v>189</v>
      </c>
      <c r="H280" s="177">
        <v>247</v>
      </c>
      <c r="I280" s="137">
        <v>0</v>
      </c>
      <c r="J280" s="136">
        <v>0</v>
      </c>
      <c r="K280" s="137">
        <v>0</v>
      </c>
      <c r="L280" s="137">
        <v>0</v>
      </c>
    </row>
    <row r="281" spans="1:12" ht="25.5" hidden="1" customHeight="1">
      <c r="A281" s="134">
        <v>3</v>
      </c>
      <c r="B281" s="130">
        <v>2</v>
      </c>
      <c r="C281" s="131">
        <v>2</v>
      </c>
      <c r="D281" s="131">
        <v>2</v>
      </c>
      <c r="E281" s="131"/>
      <c r="F281" s="133"/>
      <c r="G281" s="132" t="s">
        <v>190</v>
      </c>
      <c r="H281" s="177">
        <v>248</v>
      </c>
      <c r="I281" s="119">
        <f>I282</f>
        <v>0</v>
      </c>
      <c r="J281" s="120">
        <f>J282</f>
        <v>0</v>
      </c>
      <c r="K281" s="119">
        <f>K282</f>
        <v>0</v>
      </c>
      <c r="L281" s="120">
        <f>L282</f>
        <v>0</v>
      </c>
    </row>
    <row r="282" spans="1:12" ht="25.5" hidden="1" customHeight="1">
      <c r="A282" s="130">
        <v>3</v>
      </c>
      <c r="B282" s="131">
        <v>2</v>
      </c>
      <c r="C282" s="123">
        <v>2</v>
      </c>
      <c r="D282" s="123">
        <v>2</v>
      </c>
      <c r="E282" s="123">
        <v>1</v>
      </c>
      <c r="F282" s="126"/>
      <c r="G282" s="132" t="s">
        <v>190</v>
      </c>
      <c r="H282" s="177">
        <v>249</v>
      </c>
      <c r="I282" s="140">
        <f>SUM(I283:I284)</f>
        <v>0</v>
      </c>
      <c r="J282" s="162">
        <f>SUM(J283:J284)</f>
        <v>0</v>
      </c>
      <c r="K282" s="141">
        <f>SUM(K283:K284)</f>
        <v>0</v>
      </c>
      <c r="L282" s="141">
        <f>SUM(L283:L284)</f>
        <v>0</v>
      </c>
    </row>
    <row r="283" spans="1:12" ht="25.5" hidden="1" customHeight="1">
      <c r="A283" s="130">
        <v>3</v>
      </c>
      <c r="B283" s="131">
        <v>2</v>
      </c>
      <c r="C283" s="131">
        <v>2</v>
      </c>
      <c r="D283" s="131">
        <v>2</v>
      </c>
      <c r="E283" s="131">
        <v>1</v>
      </c>
      <c r="F283" s="133">
        <v>1</v>
      </c>
      <c r="G283" s="132" t="s">
        <v>191</v>
      </c>
      <c r="H283" s="177">
        <v>250</v>
      </c>
      <c r="I283" s="137">
        <v>0</v>
      </c>
      <c r="J283" s="137">
        <v>0</v>
      </c>
      <c r="K283" s="137">
        <v>0</v>
      </c>
      <c r="L283" s="137">
        <v>0</v>
      </c>
    </row>
    <row r="284" spans="1:12" ht="25.5" hidden="1" customHeight="1">
      <c r="A284" s="130">
        <v>3</v>
      </c>
      <c r="B284" s="131">
        <v>2</v>
      </c>
      <c r="C284" s="131">
        <v>2</v>
      </c>
      <c r="D284" s="131">
        <v>2</v>
      </c>
      <c r="E284" s="131">
        <v>1</v>
      </c>
      <c r="F284" s="133">
        <v>2</v>
      </c>
      <c r="G284" s="134" t="s">
        <v>192</v>
      </c>
      <c r="H284" s="177">
        <v>251</v>
      </c>
      <c r="I284" s="137">
        <v>0</v>
      </c>
      <c r="J284" s="137">
        <v>0</v>
      </c>
      <c r="K284" s="137">
        <v>0</v>
      </c>
      <c r="L284" s="137">
        <v>0</v>
      </c>
    </row>
    <row r="285" spans="1:12" ht="25.5" hidden="1" customHeight="1">
      <c r="A285" s="130">
        <v>3</v>
      </c>
      <c r="B285" s="131">
        <v>2</v>
      </c>
      <c r="C285" s="131">
        <v>2</v>
      </c>
      <c r="D285" s="131">
        <v>3</v>
      </c>
      <c r="E285" s="131"/>
      <c r="F285" s="133"/>
      <c r="G285" s="132" t="s">
        <v>193</v>
      </c>
      <c r="H285" s="177">
        <v>252</v>
      </c>
      <c r="I285" s="119">
        <f>I286</f>
        <v>0</v>
      </c>
      <c r="J285" s="160">
        <f>J286</f>
        <v>0</v>
      </c>
      <c r="K285" s="120">
        <f>K286</f>
        <v>0</v>
      </c>
      <c r="L285" s="120">
        <f>L286</f>
        <v>0</v>
      </c>
    </row>
    <row r="286" spans="1:12" ht="25.5" hidden="1" customHeight="1">
      <c r="A286" s="125">
        <v>3</v>
      </c>
      <c r="B286" s="131">
        <v>2</v>
      </c>
      <c r="C286" s="131">
        <v>2</v>
      </c>
      <c r="D286" s="131">
        <v>3</v>
      </c>
      <c r="E286" s="131">
        <v>1</v>
      </c>
      <c r="F286" s="133"/>
      <c r="G286" s="132" t="s">
        <v>193</v>
      </c>
      <c r="H286" s="177">
        <v>253</v>
      </c>
      <c r="I286" s="119">
        <f>I287+I288</f>
        <v>0</v>
      </c>
      <c r="J286" s="119">
        <f>J287+J288</f>
        <v>0</v>
      </c>
      <c r="K286" s="119">
        <f>K287+K288</f>
        <v>0</v>
      </c>
      <c r="L286" s="119">
        <f>L287+L288</f>
        <v>0</v>
      </c>
    </row>
    <row r="287" spans="1:12" ht="25.5" hidden="1" customHeight="1">
      <c r="A287" s="125">
        <v>3</v>
      </c>
      <c r="B287" s="131">
        <v>2</v>
      </c>
      <c r="C287" s="131">
        <v>2</v>
      </c>
      <c r="D287" s="131">
        <v>3</v>
      </c>
      <c r="E287" s="131">
        <v>1</v>
      </c>
      <c r="F287" s="133">
        <v>1</v>
      </c>
      <c r="G287" s="132" t="s">
        <v>194</v>
      </c>
      <c r="H287" s="177">
        <v>254</v>
      </c>
      <c r="I287" s="137">
        <v>0</v>
      </c>
      <c r="J287" s="137">
        <v>0</v>
      </c>
      <c r="K287" s="137">
        <v>0</v>
      </c>
      <c r="L287" s="137">
        <v>0</v>
      </c>
    </row>
    <row r="288" spans="1:12" ht="25.5" hidden="1" customHeight="1">
      <c r="A288" s="125">
        <v>3</v>
      </c>
      <c r="B288" s="131">
        <v>2</v>
      </c>
      <c r="C288" s="131">
        <v>2</v>
      </c>
      <c r="D288" s="131">
        <v>3</v>
      </c>
      <c r="E288" s="131">
        <v>1</v>
      </c>
      <c r="F288" s="133">
        <v>2</v>
      </c>
      <c r="G288" s="132" t="s">
        <v>195</v>
      </c>
      <c r="H288" s="177">
        <v>255</v>
      </c>
      <c r="I288" s="137">
        <v>0</v>
      </c>
      <c r="J288" s="137">
        <v>0</v>
      </c>
      <c r="K288" s="137">
        <v>0</v>
      </c>
      <c r="L288" s="137">
        <v>0</v>
      </c>
    </row>
    <row r="289" spans="1:12" hidden="1">
      <c r="A289" s="130">
        <v>3</v>
      </c>
      <c r="B289" s="131">
        <v>2</v>
      </c>
      <c r="C289" s="131">
        <v>2</v>
      </c>
      <c r="D289" s="131">
        <v>4</v>
      </c>
      <c r="E289" s="131"/>
      <c r="F289" s="133"/>
      <c r="G289" s="132" t="s">
        <v>196</v>
      </c>
      <c r="H289" s="177">
        <v>256</v>
      </c>
      <c r="I289" s="119">
        <f>I290</f>
        <v>0</v>
      </c>
      <c r="J289" s="160">
        <f>J290</f>
        <v>0</v>
      </c>
      <c r="K289" s="120">
        <f>K290</f>
        <v>0</v>
      </c>
      <c r="L289" s="120">
        <f>L290</f>
        <v>0</v>
      </c>
    </row>
    <row r="290" spans="1:12" hidden="1">
      <c r="A290" s="130">
        <v>3</v>
      </c>
      <c r="B290" s="131">
        <v>2</v>
      </c>
      <c r="C290" s="131">
        <v>2</v>
      </c>
      <c r="D290" s="131">
        <v>4</v>
      </c>
      <c r="E290" s="131">
        <v>1</v>
      </c>
      <c r="F290" s="133"/>
      <c r="G290" s="132" t="s">
        <v>196</v>
      </c>
      <c r="H290" s="177">
        <v>257</v>
      </c>
      <c r="I290" s="119">
        <f>SUM(I291:I292)</f>
        <v>0</v>
      </c>
      <c r="J290" s="160">
        <f>SUM(J291:J292)</f>
        <v>0</v>
      </c>
      <c r="K290" s="120">
        <f>SUM(K291:K292)</f>
        <v>0</v>
      </c>
      <c r="L290" s="120">
        <f>SUM(L291:L292)</f>
        <v>0</v>
      </c>
    </row>
    <row r="291" spans="1:12" ht="25.5" hidden="1" customHeight="1">
      <c r="A291" s="130">
        <v>3</v>
      </c>
      <c r="B291" s="131">
        <v>2</v>
      </c>
      <c r="C291" s="131">
        <v>2</v>
      </c>
      <c r="D291" s="131">
        <v>4</v>
      </c>
      <c r="E291" s="131">
        <v>1</v>
      </c>
      <c r="F291" s="133">
        <v>1</v>
      </c>
      <c r="G291" s="132" t="s">
        <v>197</v>
      </c>
      <c r="H291" s="177">
        <v>258</v>
      </c>
      <c r="I291" s="137">
        <v>0</v>
      </c>
      <c r="J291" s="137">
        <v>0</v>
      </c>
      <c r="K291" s="137">
        <v>0</v>
      </c>
      <c r="L291" s="137">
        <v>0</v>
      </c>
    </row>
    <row r="292" spans="1:12" ht="25.5" hidden="1" customHeight="1">
      <c r="A292" s="125">
        <v>3</v>
      </c>
      <c r="B292" s="123">
        <v>2</v>
      </c>
      <c r="C292" s="123">
        <v>2</v>
      </c>
      <c r="D292" s="123">
        <v>4</v>
      </c>
      <c r="E292" s="123">
        <v>1</v>
      </c>
      <c r="F292" s="126">
        <v>2</v>
      </c>
      <c r="G292" s="134" t="s">
        <v>198</v>
      </c>
      <c r="H292" s="177">
        <v>259</v>
      </c>
      <c r="I292" s="137">
        <v>0</v>
      </c>
      <c r="J292" s="137">
        <v>0</v>
      </c>
      <c r="K292" s="137">
        <v>0</v>
      </c>
      <c r="L292" s="137">
        <v>0</v>
      </c>
    </row>
    <row r="293" spans="1:12" hidden="1">
      <c r="A293" s="130">
        <v>3</v>
      </c>
      <c r="B293" s="131">
        <v>2</v>
      </c>
      <c r="C293" s="131">
        <v>2</v>
      </c>
      <c r="D293" s="131">
        <v>5</v>
      </c>
      <c r="E293" s="131"/>
      <c r="F293" s="133"/>
      <c r="G293" s="132" t="s">
        <v>199</v>
      </c>
      <c r="H293" s="177">
        <v>260</v>
      </c>
      <c r="I293" s="119">
        <f t="shared" ref="I293:L294" si="26">I294</f>
        <v>0</v>
      </c>
      <c r="J293" s="160">
        <f t="shared" si="26"/>
        <v>0</v>
      </c>
      <c r="K293" s="120">
        <f t="shared" si="26"/>
        <v>0</v>
      </c>
      <c r="L293" s="120">
        <f t="shared" si="26"/>
        <v>0</v>
      </c>
    </row>
    <row r="294" spans="1:12" hidden="1">
      <c r="A294" s="130">
        <v>3</v>
      </c>
      <c r="B294" s="131">
        <v>2</v>
      </c>
      <c r="C294" s="131">
        <v>2</v>
      </c>
      <c r="D294" s="131">
        <v>5</v>
      </c>
      <c r="E294" s="131">
        <v>1</v>
      </c>
      <c r="F294" s="133"/>
      <c r="G294" s="132" t="s">
        <v>199</v>
      </c>
      <c r="H294" s="177">
        <v>261</v>
      </c>
      <c r="I294" s="119">
        <f t="shared" si="26"/>
        <v>0</v>
      </c>
      <c r="J294" s="160">
        <f t="shared" si="26"/>
        <v>0</v>
      </c>
      <c r="K294" s="120">
        <f t="shared" si="26"/>
        <v>0</v>
      </c>
      <c r="L294" s="120">
        <f t="shared" si="26"/>
        <v>0</v>
      </c>
    </row>
    <row r="295" spans="1:12" hidden="1">
      <c r="A295" s="130">
        <v>3</v>
      </c>
      <c r="B295" s="131">
        <v>2</v>
      </c>
      <c r="C295" s="131">
        <v>2</v>
      </c>
      <c r="D295" s="131">
        <v>5</v>
      </c>
      <c r="E295" s="131">
        <v>1</v>
      </c>
      <c r="F295" s="133">
        <v>1</v>
      </c>
      <c r="G295" s="132" t="s">
        <v>199</v>
      </c>
      <c r="H295" s="177">
        <v>262</v>
      </c>
      <c r="I295" s="137">
        <v>0</v>
      </c>
      <c r="J295" s="137">
        <v>0</v>
      </c>
      <c r="K295" s="137">
        <v>0</v>
      </c>
      <c r="L295" s="137">
        <v>0</v>
      </c>
    </row>
    <row r="296" spans="1:12" hidden="1">
      <c r="A296" s="130">
        <v>3</v>
      </c>
      <c r="B296" s="131">
        <v>2</v>
      </c>
      <c r="C296" s="131">
        <v>2</v>
      </c>
      <c r="D296" s="131">
        <v>6</v>
      </c>
      <c r="E296" s="131"/>
      <c r="F296" s="133"/>
      <c r="G296" s="132" t="s">
        <v>182</v>
      </c>
      <c r="H296" s="177">
        <v>263</v>
      </c>
      <c r="I296" s="119">
        <f t="shared" ref="I296:L297" si="27">I297</f>
        <v>0</v>
      </c>
      <c r="J296" s="196">
        <f t="shared" si="27"/>
        <v>0</v>
      </c>
      <c r="K296" s="120">
        <f t="shared" si="27"/>
        <v>0</v>
      </c>
      <c r="L296" s="120">
        <f t="shared" si="27"/>
        <v>0</v>
      </c>
    </row>
    <row r="297" spans="1:12" hidden="1">
      <c r="A297" s="130">
        <v>3</v>
      </c>
      <c r="B297" s="131">
        <v>2</v>
      </c>
      <c r="C297" s="131">
        <v>2</v>
      </c>
      <c r="D297" s="131">
        <v>6</v>
      </c>
      <c r="E297" s="131">
        <v>1</v>
      </c>
      <c r="F297" s="133"/>
      <c r="G297" s="132" t="s">
        <v>182</v>
      </c>
      <c r="H297" s="177">
        <v>264</v>
      </c>
      <c r="I297" s="119">
        <f t="shared" si="27"/>
        <v>0</v>
      </c>
      <c r="J297" s="196">
        <f t="shared" si="27"/>
        <v>0</v>
      </c>
      <c r="K297" s="120">
        <f t="shared" si="27"/>
        <v>0</v>
      </c>
      <c r="L297" s="120">
        <f t="shared" si="27"/>
        <v>0</v>
      </c>
    </row>
    <row r="298" spans="1:12" hidden="1">
      <c r="A298" s="130">
        <v>3</v>
      </c>
      <c r="B298" s="152">
        <v>2</v>
      </c>
      <c r="C298" s="152">
        <v>2</v>
      </c>
      <c r="D298" s="131">
        <v>6</v>
      </c>
      <c r="E298" s="152">
        <v>1</v>
      </c>
      <c r="F298" s="153">
        <v>1</v>
      </c>
      <c r="G298" s="154" t="s">
        <v>182</v>
      </c>
      <c r="H298" s="177">
        <v>265</v>
      </c>
      <c r="I298" s="137">
        <v>0</v>
      </c>
      <c r="J298" s="137">
        <v>0</v>
      </c>
      <c r="K298" s="137">
        <v>0</v>
      </c>
      <c r="L298" s="137">
        <v>0</v>
      </c>
    </row>
    <row r="299" spans="1:12" hidden="1">
      <c r="A299" s="134">
        <v>3</v>
      </c>
      <c r="B299" s="130">
        <v>2</v>
      </c>
      <c r="C299" s="131">
        <v>2</v>
      </c>
      <c r="D299" s="131">
        <v>7</v>
      </c>
      <c r="E299" s="131"/>
      <c r="F299" s="133"/>
      <c r="G299" s="132" t="s">
        <v>183</v>
      </c>
      <c r="H299" s="177">
        <v>266</v>
      </c>
      <c r="I299" s="119">
        <f>I300</f>
        <v>0</v>
      </c>
      <c r="J299" s="196">
        <f>J300</f>
        <v>0</v>
      </c>
      <c r="K299" s="120">
        <f>K300</f>
        <v>0</v>
      </c>
      <c r="L299" s="120">
        <f>L300</f>
        <v>0</v>
      </c>
    </row>
    <row r="300" spans="1:12" hidden="1">
      <c r="A300" s="134">
        <v>3</v>
      </c>
      <c r="B300" s="130">
        <v>2</v>
      </c>
      <c r="C300" s="131">
        <v>2</v>
      </c>
      <c r="D300" s="131">
        <v>7</v>
      </c>
      <c r="E300" s="131">
        <v>1</v>
      </c>
      <c r="F300" s="133"/>
      <c r="G300" s="132" t="s">
        <v>183</v>
      </c>
      <c r="H300" s="177">
        <v>267</v>
      </c>
      <c r="I300" s="119">
        <f>I301+I302</f>
        <v>0</v>
      </c>
      <c r="J300" s="119">
        <f>J301+J302</f>
        <v>0</v>
      </c>
      <c r="K300" s="119">
        <f>K301+K302</f>
        <v>0</v>
      </c>
      <c r="L300" s="119">
        <f>L301+L302</f>
        <v>0</v>
      </c>
    </row>
    <row r="301" spans="1:12" ht="25.5" hidden="1" customHeight="1">
      <c r="A301" s="134">
        <v>3</v>
      </c>
      <c r="B301" s="130">
        <v>2</v>
      </c>
      <c r="C301" s="130">
        <v>2</v>
      </c>
      <c r="D301" s="131">
        <v>7</v>
      </c>
      <c r="E301" s="131">
        <v>1</v>
      </c>
      <c r="F301" s="133">
        <v>1</v>
      </c>
      <c r="G301" s="132" t="s">
        <v>184</v>
      </c>
      <c r="H301" s="177">
        <v>268</v>
      </c>
      <c r="I301" s="137">
        <v>0</v>
      </c>
      <c r="J301" s="137">
        <v>0</v>
      </c>
      <c r="K301" s="137">
        <v>0</v>
      </c>
      <c r="L301" s="137">
        <v>0</v>
      </c>
    </row>
    <row r="302" spans="1:12" ht="25.5" hidden="1" customHeight="1">
      <c r="A302" s="134">
        <v>3</v>
      </c>
      <c r="B302" s="130">
        <v>2</v>
      </c>
      <c r="C302" s="130">
        <v>2</v>
      </c>
      <c r="D302" s="131">
        <v>7</v>
      </c>
      <c r="E302" s="131">
        <v>1</v>
      </c>
      <c r="F302" s="133">
        <v>2</v>
      </c>
      <c r="G302" s="132" t="s">
        <v>185</v>
      </c>
      <c r="H302" s="177">
        <v>269</v>
      </c>
      <c r="I302" s="137">
        <v>0</v>
      </c>
      <c r="J302" s="137">
        <v>0</v>
      </c>
      <c r="K302" s="137">
        <v>0</v>
      </c>
      <c r="L302" s="137">
        <v>0</v>
      </c>
    </row>
    <row r="303" spans="1:12" ht="25.5" hidden="1" customHeight="1">
      <c r="A303" s="138">
        <v>3</v>
      </c>
      <c r="B303" s="138">
        <v>3</v>
      </c>
      <c r="C303" s="115"/>
      <c r="D303" s="116"/>
      <c r="E303" s="116"/>
      <c r="F303" s="118"/>
      <c r="G303" s="117" t="s">
        <v>200</v>
      </c>
      <c r="H303" s="177">
        <v>270</v>
      </c>
      <c r="I303" s="119">
        <f>SUM(I304+I336)</f>
        <v>0</v>
      </c>
      <c r="J303" s="196">
        <f>SUM(J304+J336)</f>
        <v>0</v>
      </c>
      <c r="K303" s="120">
        <f>SUM(K304+K336)</f>
        <v>0</v>
      </c>
      <c r="L303" s="120">
        <f>SUM(L304+L336)</f>
        <v>0</v>
      </c>
    </row>
    <row r="304" spans="1:12" ht="38.25" hidden="1" customHeight="1">
      <c r="A304" s="134">
        <v>3</v>
      </c>
      <c r="B304" s="134">
        <v>3</v>
      </c>
      <c r="C304" s="130">
        <v>1</v>
      </c>
      <c r="D304" s="131"/>
      <c r="E304" s="131"/>
      <c r="F304" s="133"/>
      <c r="G304" s="132" t="s">
        <v>201</v>
      </c>
      <c r="H304" s="177">
        <v>271</v>
      </c>
      <c r="I304" s="119">
        <f>SUM(I305+I314+I318+I322+I326+I329+I332)</f>
        <v>0</v>
      </c>
      <c r="J304" s="196">
        <f>SUM(J305+J314+J318+J322+J326+J329+J332)</f>
        <v>0</v>
      </c>
      <c r="K304" s="120">
        <f>SUM(K305+K314+K318+K322+K326+K329+K332)</f>
        <v>0</v>
      </c>
      <c r="L304" s="120">
        <f>SUM(L305+L314+L318+L322+L326+L329+L332)</f>
        <v>0</v>
      </c>
    </row>
    <row r="305" spans="1:12" hidden="1">
      <c r="A305" s="134">
        <v>3</v>
      </c>
      <c r="B305" s="134">
        <v>3</v>
      </c>
      <c r="C305" s="130">
        <v>1</v>
      </c>
      <c r="D305" s="131">
        <v>1</v>
      </c>
      <c r="E305" s="131"/>
      <c r="F305" s="133"/>
      <c r="G305" s="132" t="s">
        <v>187</v>
      </c>
      <c r="H305" s="177">
        <v>272</v>
      </c>
      <c r="I305" s="119">
        <f>SUM(I306+I308+I311)</f>
        <v>0</v>
      </c>
      <c r="J305" s="119">
        <f>SUM(J306+J308+J311)</f>
        <v>0</v>
      </c>
      <c r="K305" s="119">
        <f>SUM(K306+K308+K311)</f>
        <v>0</v>
      </c>
      <c r="L305" s="119">
        <f>SUM(L306+L308+L311)</f>
        <v>0</v>
      </c>
    </row>
    <row r="306" spans="1:12" hidden="1">
      <c r="A306" s="134">
        <v>3</v>
      </c>
      <c r="B306" s="134">
        <v>3</v>
      </c>
      <c r="C306" s="130">
        <v>1</v>
      </c>
      <c r="D306" s="131">
        <v>1</v>
      </c>
      <c r="E306" s="131">
        <v>1</v>
      </c>
      <c r="F306" s="133"/>
      <c r="G306" s="132" t="s">
        <v>165</v>
      </c>
      <c r="H306" s="177">
        <v>273</v>
      </c>
      <c r="I306" s="119">
        <f>SUM(I307:I307)</f>
        <v>0</v>
      </c>
      <c r="J306" s="196">
        <f>SUM(J307:J307)</f>
        <v>0</v>
      </c>
      <c r="K306" s="120">
        <f>SUM(K307:K307)</f>
        <v>0</v>
      </c>
      <c r="L306" s="120">
        <f>SUM(L307:L307)</f>
        <v>0</v>
      </c>
    </row>
    <row r="307" spans="1:12" hidden="1">
      <c r="A307" s="134">
        <v>3</v>
      </c>
      <c r="B307" s="134">
        <v>3</v>
      </c>
      <c r="C307" s="130">
        <v>1</v>
      </c>
      <c r="D307" s="131">
        <v>1</v>
      </c>
      <c r="E307" s="131">
        <v>1</v>
      </c>
      <c r="F307" s="133">
        <v>1</v>
      </c>
      <c r="G307" s="132" t="s">
        <v>165</v>
      </c>
      <c r="H307" s="177">
        <v>274</v>
      </c>
      <c r="I307" s="137">
        <v>0</v>
      </c>
      <c r="J307" s="137">
        <v>0</v>
      </c>
      <c r="K307" s="137">
        <v>0</v>
      </c>
      <c r="L307" s="137">
        <v>0</v>
      </c>
    </row>
    <row r="308" spans="1:12" hidden="1">
      <c r="A308" s="134">
        <v>3</v>
      </c>
      <c r="B308" s="134">
        <v>3</v>
      </c>
      <c r="C308" s="130">
        <v>1</v>
      </c>
      <c r="D308" s="131">
        <v>1</v>
      </c>
      <c r="E308" s="131">
        <v>2</v>
      </c>
      <c r="F308" s="133"/>
      <c r="G308" s="132" t="s">
        <v>188</v>
      </c>
      <c r="H308" s="177">
        <v>275</v>
      </c>
      <c r="I308" s="119">
        <f>SUM(I309:I310)</f>
        <v>0</v>
      </c>
      <c r="J308" s="119">
        <f>SUM(J309:J310)</f>
        <v>0</v>
      </c>
      <c r="K308" s="119">
        <f>SUM(K309:K310)</f>
        <v>0</v>
      </c>
      <c r="L308" s="119">
        <f>SUM(L309:L310)</f>
        <v>0</v>
      </c>
    </row>
    <row r="309" spans="1:12" hidden="1">
      <c r="A309" s="134">
        <v>3</v>
      </c>
      <c r="B309" s="134">
        <v>3</v>
      </c>
      <c r="C309" s="130">
        <v>1</v>
      </c>
      <c r="D309" s="131">
        <v>1</v>
      </c>
      <c r="E309" s="131">
        <v>2</v>
      </c>
      <c r="F309" s="133">
        <v>1</v>
      </c>
      <c r="G309" s="132" t="s">
        <v>167</v>
      </c>
      <c r="H309" s="177">
        <v>276</v>
      </c>
      <c r="I309" s="137">
        <v>0</v>
      </c>
      <c r="J309" s="137">
        <v>0</v>
      </c>
      <c r="K309" s="137">
        <v>0</v>
      </c>
      <c r="L309" s="137">
        <v>0</v>
      </c>
    </row>
    <row r="310" spans="1:12" hidden="1">
      <c r="A310" s="134">
        <v>3</v>
      </c>
      <c r="B310" s="134">
        <v>3</v>
      </c>
      <c r="C310" s="130">
        <v>1</v>
      </c>
      <c r="D310" s="131">
        <v>1</v>
      </c>
      <c r="E310" s="131">
        <v>2</v>
      </c>
      <c r="F310" s="133">
        <v>2</v>
      </c>
      <c r="G310" s="132" t="s">
        <v>168</v>
      </c>
      <c r="H310" s="177">
        <v>277</v>
      </c>
      <c r="I310" s="137">
        <v>0</v>
      </c>
      <c r="J310" s="137">
        <v>0</v>
      </c>
      <c r="K310" s="137">
        <v>0</v>
      </c>
      <c r="L310" s="137">
        <v>0</v>
      </c>
    </row>
    <row r="311" spans="1:12" hidden="1">
      <c r="A311" s="134">
        <v>3</v>
      </c>
      <c r="B311" s="134">
        <v>3</v>
      </c>
      <c r="C311" s="130">
        <v>1</v>
      </c>
      <c r="D311" s="131">
        <v>1</v>
      </c>
      <c r="E311" s="131">
        <v>3</v>
      </c>
      <c r="F311" s="133"/>
      <c r="G311" s="132" t="s">
        <v>169</v>
      </c>
      <c r="H311" s="177">
        <v>278</v>
      </c>
      <c r="I311" s="119">
        <f>SUM(I312:I313)</f>
        <v>0</v>
      </c>
      <c r="J311" s="119">
        <f>SUM(J312:J313)</f>
        <v>0</v>
      </c>
      <c r="K311" s="119">
        <f>SUM(K312:K313)</f>
        <v>0</v>
      </c>
      <c r="L311" s="119">
        <f>SUM(L312:L313)</f>
        <v>0</v>
      </c>
    </row>
    <row r="312" spans="1:12" hidden="1">
      <c r="A312" s="134">
        <v>3</v>
      </c>
      <c r="B312" s="134">
        <v>3</v>
      </c>
      <c r="C312" s="130">
        <v>1</v>
      </c>
      <c r="D312" s="131">
        <v>1</v>
      </c>
      <c r="E312" s="131">
        <v>3</v>
      </c>
      <c r="F312" s="133">
        <v>1</v>
      </c>
      <c r="G312" s="132" t="s">
        <v>170</v>
      </c>
      <c r="H312" s="177">
        <v>279</v>
      </c>
      <c r="I312" s="137">
        <v>0</v>
      </c>
      <c r="J312" s="137">
        <v>0</v>
      </c>
      <c r="K312" s="137">
        <v>0</v>
      </c>
      <c r="L312" s="137">
        <v>0</v>
      </c>
    </row>
    <row r="313" spans="1:12" hidden="1">
      <c r="A313" s="134">
        <v>3</v>
      </c>
      <c r="B313" s="134">
        <v>3</v>
      </c>
      <c r="C313" s="130">
        <v>1</v>
      </c>
      <c r="D313" s="131">
        <v>1</v>
      </c>
      <c r="E313" s="131">
        <v>3</v>
      </c>
      <c r="F313" s="133">
        <v>2</v>
      </c>
      <c r="G313" s="132" t="s">
        <v>189</v>
      </c>
      <c r="H313" s="177">
        <v>280</v>
      </c>
      <c r="I313" s="137">
        <v>0</v>
      </c>
      <c r="J313" s="137">
        <v>0</v>
      </c>
      <c r="K313" s="137">
        <v>0</v>
      </c>
      <c r="L313" s="137">
        <v>0</v>
      </c>
    </row>
    <row r="314" spans="1:12" hidden="1">
      <c r="A314" s="150">
        <v>3</v>
      </c>
      <c r="B314" s="125">
        <v>3</v>
      </c>
      <c r="C314" s="130">
        <v>1</v>
      </c>
      <c r="D314" s="131">
        <v>2</v>
      </c>
      <c r="E314" s="131"/>
      <c r="F314" s="133"/>
      <c r="G314" s="132" t="s">
        <v>202</v>
      </c>
      <c r="H314" s="177">
        <v>281</v>
      </c>
      <c r="I314" s="119">
        <f>I315</f>
        <v>0</v>
      </c>
      <c r="J314" s="196">
        <f>J315</f>
        <v>0</v>
      </c>
      <c r="K314" s="120">
        <f>K315</f>
        <v>0</v>
      </c>
      <c r="L314" s="120">
        <f>L315</f>
        <v>0</v>
      </c>
    </row>
    <row r="315" spans="1:12" hidden="1">
      <c r="A315" s="150">
        <v>3</v>
      </c>
      <c r="B315" s="150">
        <v>3</v>
      </c>
      <c r="C315" s="125">
        <v>1</v>
      </c>
      <c r="D315" s="123">
        <v>2</v>
      </c>
      <c r="E315" s="123">
        <v>1</v>
      </c>
      <c r="F315" s="126"/>
      <c r="G315" s="132" t="s">
        <v>202</v>
      </c>
      <c r="H315" s="177">
        <v>282</v>
      </c>
      <c r="I315" s="140">
        <f>SUM(I316:I317)</f>
        <v>0</v>
      </c>
      <c r="J315" s="197">
        <f>SUM(J316:J317)</f>
        <v>0</v>
      </c>
      <c r="K315" s="141">
        <f>SUM(K316:K317)</f>
        <v>0</v>
      </c>
      <c r="L315" s="141">
        <f>SUM(L316:L317)</f>
        <v>0</v>
      </c>
    </row>
    <row r="316" spans="1:12" ht="25.5" hidden="1" customHeight="1">
      <c r="A316" s="134">
        <v>3</v>
      </c>
      <c r="B316" s="134">
        <v>3</v>
      </c>
      <c r="C316" s="130">
        <v>1</v>
      </c>
      <c r="D316" s="131">
        <v>2</v>
      </c>
      <c r="E316" s="131">
        <v>1</v>
      </c>
      <c r="F316" s="133">
        <v>1</v>
      </c>
      <c r="G316" s="132" t="s">
        <v>203</v>
      </c>
      <c r="H316" s="177">
        <v>283</v>
      </c>
      <c r="I316" s="137">
        <v>0</v>
      </c>
      <c r="J316" s="137">
        <v>0</v>
      </c>
      <c r="K316" s="137">
        <v>0</v>
      </c>
      <c r="L316" s="137">
        <v>0</v>
      </c>
    </row>
    <row r="317" spans="1:12" hidden="1">
      <c r="A317" s="142">
        <v>3</v>
      </c>
      <c r="B317" s="180">
        <v>3</v>
      </c>
      <c r="C317" s="151">
        <v>1</v>
      </c>
      <c r="D317" s="152">
        <v>2</v>
      </c>
      <c r="E317" s="152">
        <v>1</v>
      </c>
      <c r="F317" s="153">
        <v>2</v>
      </c>
      <c r="G317" s="154" t="s">
        <v>204</v>
      </c>
      <c r="H317" s="177">
        <v>284</v>
      </c>
      <c r="I317" s="137">
        <v>0</v>
      </c>
      <c r="J317" s="137">
        <v>0</v>
      </c>
      <c r="K317" s="137">
        <v>0</v>
      </c>
      <c r="L317" s="137">
        <v>0</v>
      </c>
    </row>
    <row r="318" spans="1:12" ht="25.5" hidden="1" customHeight="1">
      <c r="A318" s="130">
        <v>3</v>
      </c>
      <c r="B318" s="132">
        <v>3</v>
      </c>
      <c r="C318" s="130">
        <v>1</v>
      </c>
      <c r="D318" s="131">
        <v>3</v>
      </c>
      <c r="E318" s="131"/>
      <c r="F318" s="133"/>
      <c r="G318" s="132" t="s">
        <v>205</v>
      </c>
      <c r="H318" s="177">
        <v>285</v>
      </c>
      <c r="I318" s="119">
        <f>I319</f>
        <v>0</v>
      </c>
      <c r="J318" s="196">
        <f>J319</f>
        <v>0</v>
      </c>
      <c r="K318" s="120">
        <f>K319</f>
        <v>0</v>
      </c>
      <c r="L318" s="120">
        <f>L319</f>
        <v>0</v>
      </c>
    </row>
    <row r="319" spans="1:12" ht="25.5" hidden="1" customHeight="1">
      <c r="A319" s="130">
        <v>3</v>
      </c>
      <c r="B319" s="154">
        <v>3</v>
      </c>
      <c r="C319" s="151">
        <v>1</v>
      </c>
      <c r="D319" s="152">
        <v>3</v>
      </c>
      <c r="E319" s="152">
        <v>1</v>
      </c>
      <c r="F319" s="153"/>
      <c r="G319" s="132" t="s">
        <v>205</v>
      </c>
      <c r="H319" s="177">
        <v>286</v>
      </c>
      <c r="I319" s="120">
        <f>I320+I321</f>
        <v>0</v>
      </c>
      <c r="J319" s="120">
        <f>J320+J321</f>
        <v>0</v>
      </c>
      <c r="K319" s="120">
        <f>K320+K321</f>
        <v>0</v>
      </c>
      <c r="L319" s="120">
        <f>L320+L321</f>
        <v>0</v>
      </c>
    </row>
    <row r="320" spans="1:12" ht="25.5" hidden="1" customHeight="1">
      <c r="A320" s="130">
        <v>3</v>
      </c>
      <c r="B320" s="132">
        <v>3</v>
      </c>
      <c r="C320" s="130">
        <v>1</v>
      </c>
      <c r="D320" s="131">
        <v>3</v>
      </c>
      <c r="E320" s="131">
        <v>1</v>
      </c>
      <c r="F320" s="133">
        <v>1</v>
      </c>
      <c r="G320" s="132" t="s">
        <v>206</v>
      </c>
      <c r="H320" s="177">
        <v>287</v>
      </c>
      <c r="I320" s="185">
        <v>0</v>
      </c>
      <c r="J320" s="185">
        <v>0</v>
      </c>
      <c r="K320" s="185">
        <v>0</v>
      </c>
      <c r="L320" s="184">
        <v>0</v>
      </c>
    </row>
    <row r="321" spans="1:12" ht="25.5" hidden="1" customHeight="1">
      <c r="A321" s="130">
        <v>3</v>
      </c>
      <c r="B321" s="132">
        <v>3</v>
      </c>
      <c r="C321" s="130">
        <v>1</v>
      </c>
      <c r="D321" s="131">
        <v>3</v>
      </c>
      <c r="E321" s="131">
        <v>1</v>
      </c>
      <c r="F321" s="133">
        <v>2</v>
      </c>
      <c r="G321" s="132" t="s">
        <v>207</v>
      </c>
      <c r="H321" s="177">
        <v>288</v>
      </c>
      <c r="I321" s="137">
        <v>0</v>
      </c>
      <c r="J321" s="137">
        <v>0</v>
      </c>
      <c r="K321" s="137">
        <v>0</v>
      </c>
      <c r="L321" s="137">
        <v>0</v>
      </c>
    </row>
    <row r="322" spans="1:12" hidden="1">
      <c r="A322" s="130">
        <v>3</v>
      </c>
      <c r="B322" s="132">
        <v>3</v>
      </c>
      <c r="C322" s="130">
        <v>1</v>
      </c>
      <c r="D322" s="131">
        <v>4</v>
      </c>
      <c r="E322" s="131"/>
      <c r="F322" s="133"/>
      <c r="G322" s="132" t="s">
        <v>208</v>
      </c>
      <c r="H322" s="177">
        <v>289</v>
      </c>
      <c r="I322" s="119">
        <f>I323</f>
        <v>0</v>
      </c>
      <c r="J322" s="196">
        <f>J323</f>
        <v>0</v>
      </c>
      <c r="K322" s="120">
        <f>K323</f>
        <v>0</v>
      </c>
      <c r="L322" s="120">
        <f>L323</f>
        <v>0</v>
      </c>
    </row>
    <row r="323" spans="1:12" hidden="1">
      <c r="A323" s="134">
        <v>3</v>
      </c>
      <c r="B323" s="130">
        <v>3</v>
      </c>
      <c r="C323" s="131">
        <v>1</v>
      </c>
      <c r="D323" s="131">
        <v>4</v>
      </c>
      <c r="E323" s="131">
        <v>1</v>
      </c>
      <c r="F323" s="133"/>
      <c r="G323" s="132" t="s">
        <v>208</v>
      </c>
      <c r="H323" s="177">
        <v>290</v>
      </c>
      <c r="I323" s="119">
        <f>SUM(I324:I325)</f>
        <v>0</v>
      </c>
      <c r="J323" s="119">
        <f>SUM(J324:J325)</f>
        <v>0</v>
      </c>
      <c r="K323" s="119">
        <f>SUM(K324:K325)</f>
        <v>0</v>
      </c>
      <c r="L323" s="119">
        <f>SUM(L324:L325)</f>
        <v>0</v>
      </c>
    </row>
    <row r="324" spans="1:12" hidden="1">
      <c r="A324" s="134">
        <v>3</v>
      </c>
      <c r="B324" s="130">
        <v>3</v>
      </c>
      <c r="C324" s="131">
        <v>1</v>
      </c>
      <c r="D324" s="131">
        <v>4</v>
      </c>
      <c r="E324" s="131">
        <v>1</v>
      </c>
      <c r="F324" s="133">
        <v>1</v>
      </c>
      <c r="G324" s="132" t="s">
        <v>209</v>
      </c>
      <c r="H324" s="177">
        <v>291</v>
      </c>
      <c r="I324" s="136">
        <v>0</v>
      </c>
      <c r="J324" s="137">
        <v>0</v>
      </c>
      <c r="K324" s="137">
        <v>0</v>
      </c>
      <c r="L324" s="136">
        <v>0</v>
      </c>
    </row>
    <row r="325" spans="1:12" hidden="1">
      <c r="A325" s="130">
        <v>3</v>
      </c>
      <c r="B325" s="131">
        <v>3</v>
      </c>
      <c r="C325" s="131">
        <v>1</v>
      </c>
      <c r="D325" s="131">
        <v>4</v>
      </c>
      <c r="E325" s="131">
        <v>1</v>
      </c>
      <c r="F325" s="133">
        <v>2</v>
      </c>
      <c r="G325" s="132" t="s">
        <v>210</v>
      </c>
      <c r="H325" s="177">
        <v>292</v>
      </c>
      <c r="I325" s="137">
        <v>0</v>
      </c>
      <c r="J325" s="185">
        <v>0</v>
      </c>
      <c r="K325" s="185">
        <v>0</v>
      </c>
      <c r="L325" s="184">
        <v>0</v>
      </c>
    </row>
    <row r="326" spans="1:12" hidden="1">
      <c r="A326" s="130">
        <v>3</v>
      </c>
      <c r="B326" s="131">
        <v>3</v>
      </c>
      <c r="C326" s="131">
        <v>1</v>
      </c>
      <c r="D326" s="131">
        <v>5</v>
      </c>
      <c r="E326" s="131"/>
      <c r="F326" s="133"/>
      <c r="G326" s="132" t="s">
        <v>211</v>
      </c>
      <c r="H326" s="177">
        <v>293</v>
      </c>
      <c r="I326" s="141">
        <f t="shared" ref="I326:L327" si="28">I327</f>
        <v>0</v>
      </c>
      <c r="J326" s="196">
        <f t="shared" si="28"/>
        <v>0</v>
      </c>
      <c r="K326" s="120">
        <f t="shared" si="28"/>
        <v>0</v>
      </c>
      <c r="L326" s="120">
        <f t="shared" si="28"/>
        <v>0</v>
      </c>
    </row>
    <row r="327" spans="1:12" hidden="1">
      <c r="A327" s="125">
        <v>3</v>
      </c>
      <c r="B327" s="152">
        <v>3</v>
      </c>
      <c r="C327" s="152">
        <v>1</v>
      </c>
      <c r="D327" s="152">
        <v>5</v>
      </c>
      <c r="E327" s="152">
        <v>1</v>
      </c>
      <c r="F327" s="153"/>
      <c r="G327" s="132" t="s">
        <v>211</v>
      </c>
      <c r="H327" s="177">
        <v>294</v>
      </c>
      <c r="I327" s="120">
        <f t="shared" si="28"/>
        <v>0</v>
      </c>
      <c r="J327" s="197">
        <f t="shared" si="28"/>
        <v>0</v>
      </c>
      <c r="K327" s="141">
        <f t="shared" si="28"/>
        <v>0</v>
      </c>
      <c r="L327" s="141">
        <f t="shared" si="28"/>
        <v>0</v>
      </c>
    </row>
    <row r="328" spans="1:12" hidden="1">
      <c r="A328" s="130">
        <v>3</v>
      </c>
      <c r="B328" s="131">
        <v>3</v>
      </c>
      <c r="C328" s="131">
        <v>1</v>
      </c>
      <c r="D328" s="131">
        <v>5</v>
      </c>
      <c r="E328" s="131">
        <v>1</v>
      </c>
      <c r="F328" s="133">
        <v>1</v>
      </c>
      <c r="G328" s="132" t="s">
        <v>212</v>
      </c>
      <c r="H328" s="177">
        <v>295</v>
      </c>
      <c r="I328" s="137">
        <v>0</v>
      </c>
      <c r="J328" s="185">
        <v>0</v>
      </c>
      <c r="K328" s="185">
        <v>0</v>
      </c>
      <c r="L328" s="184">
        <v>0</v>
      </c>
    </row>
    <row r="329" spans="1:12" hidden="1">
      <c r="A329" s="130">
        <v>3</v>
      </c>
      <c r="B329" s="131">
        <v>3</v>
      </c>
      <c r="C329" s="131">
        <v>1</v>
      </c>
      <c r="D329" s="131">
        <v>6</v>
      </c>
      <c r="E329" s="131"/>
      <c r="F329" s="133"/>
      <c r="G329" s="132" t="s">
        <v>182</v>
      </c>
      <c r="H329" s="177">
        <v>296</v>
      </c>
      <c r="I329" s="120">
        <f t="shared" ref="I329:L330" si="29">I330</f>
        <v>0</v>
      </c>
      <c r="J329" s="196">
        <f t="shared" si="29"/>
        <v>0</v>
      </c>
      <c r="K329" s="120">
        <f t="shared" si="29"/>
        <v>0</v>
      </c>
      <c r="L329" s="120">
        <f t="shared" si="29"/>
        <v>0</v>
      </c>
    </row>
    <row r="330" spans="1:12" hidden="1">
      <c r="A330" s="130">
        <v>3</v>
      </c>
      <c r="B330" s="131">
        <v>3</v>
      </c>
      <c r="C330" s="131">
        <v>1</v>
      </c>
      <c r="D330" s="131">
        <v>6</v>
      </c>
      <c r="E330" s="131">
        <v>1</v>
      </c>
      <c r="F330" s="133"/>
      <c r="G330" s="132" t="s">
        <v>182</v>
      </c>
      <c r="H330" s="177">
        <v>297</v>
      </c>
      <c r="I330" s="119">
        <f t="shared" si="29"/>
        <v>0</v>
      </c>
      <c r="J330" s="196">
        <f t="shared" si="29"/>
        <v>0</v>
      </c>
      <c r="K330" s="120">
        <f t="shared" si="29"/>
        <v>0</v>
      </c>
      <c r="L330" s="120">
        <f t="shared" si="29"/>
        <v>0</v>
      </c>
    </row>
    <row r="331" spans="1:12" hidden="1">
      <c r="A331" s="130">
        <v>3</v>
      </c>
      <c r="B331" s="131">
        <v>3</v>
      </c>
      <c r="C331" s="131">
        <v>1</v>
      </c>
      <c r="D331" s="131">
        <v>6</v>
      </c>
      <c r="E331" s="131">
        <v>1</v>
      </c>
      <c r="F331" s="133">
        <v>1</v>
      </c>
      <c r="G331" s="132" t="s">
        <v>182</v>
      </c>
      <c r="H331" s="177">
        <v>298</v>
      </c>
      <c r="I331" s="185">
        <v>0</v>
      </c>
      <c r="J331" s="185">
        <v>0</v>
      </c>
      <c r="K331" s="185">
        <v>0</v>
      </c>
      <c r="L331" s="184">
        <v>0</v>
      </c>
    </row>
    <row r="332" spans="1:12" hidden="1">
      <c r="A332" s="130">
        <v>3</v>
      </c>
      <c r="B332" s="131">
        <v>3</v>
      </c>
      <c r="C332" s="131">
        <v>1</v>
      </c>
      <c r="D332" s="131">
        <v>7</v>
      </c>
      <c r="E332" s="131"/>
      <c r="F332" s="133"/>
      <c r="G332" s="132" t="s">
        <v>213</v>
      </c>
      <c r="H332" s="177">
        <v>299</v>
      </c>
      <c r="I332" s="119">
        <f>I333</f>
        <v>0</v>
      </c>
      <c r="J332" s="196">
        <f>J333</f>
        <v>0</v>
      </c>
      <c r="K332" s="120">
        <f>K333</f>
        <v>0</v>
      </c>
      <c r="L332" s="120">
        <f>L333</f>
        <v>0</v>
      </c>
    </row>
    <row r="333" spans="1:12" hidden="1">
      <c r="A333" s="130">
        <v>3</v>
      </c>
      <c r="B333" s="131">
        <v>3</v>
      </c>
      <c r="C333" s="131">
        <v>1</v>
      </c>
      <c r="D333" s="131">
        <v>7</v>
      </c>
      <c r="E333" s="131">
        <v>1</v>
      </c>
      <c r="F333" s="133"/>
      <c r="G333" s="132" t="s">
        <v>213</v>
      </c>
      <c r="H333" s="177">
        <v>300</v>
      </c>
      <c r="I333" s="119">
        <f>I334+I335</f>
        <v>0</v>
      </c>
      <c r="J333" s="119">
        <f>J334+J335</f>
        <v>0</v>
      </c>
      <c r="K333" s="119">
        <f>K334+K335</f>
        <v>0</v>
      </c>
      <c r="L333" s="119">
        <f>L334+L335</f>
        <v>0</v>
      </c>
    </row>
    <row r="334" spans="1:12" ht="25.5" hidden="1" customHeight="1">
      <c r="A334" s="130">
        <v>3</v>
      </c>
      <c r="B334" s="131">
        <v>3</v>
      </c>
      <c r="C334" s="131">
        <v>1</v>
      </c>
      <c r="D334" s="131">
        <v>7</v>
      </c>
      <c r="E334" s="131">
        <v>1</v>
      </c>
      <c r="F334" s="133">
        <v>1</v>
      </c>
      <c r="G334" s="132" t="s">
        <v>214</v>
      </c>
      <c r="H334" s="177">
        <v>301</v>
      </c>
      <c r="I334" s="185">
        <v>0</v>
      </c>
      <c r="J334" s="185">
        <v>0</v>
      </c>
      <c r="K334" s="185">
        <v>0</v>
      </c>
      <c r="L334" s="184">
        <v>0</v>
      </c>
    </row>
    <row r="335" spans="1:12" ht="25.5" hidden="1" customHeight="1">
      <c r="A335" s="130">
        <v>3</v>
      </c>
      <c r="B335" s="131">
        <v>3</v>
      </c>
      <c r="C335" s="131">
        <v>1</v>
      </c>
      <c r="D335" s="131">
        <v>7</v>
      </c>
      <c r="E335" s="131">
        <v>1</v>
      </c>
      <c r="F335" s="133">
        <v>2</v>
      </c>
      <c r="G335" s="132" t="s">
        <v>215</v>
      </c>
      <c r="H335" s="177">
        <v>302</v>
      </c>
      <c r="I335" s="137">
        <v>0</v>
      </c>
      <c r="J335" s="137">
        <v>0</v>
      </c>
      <c r="K335" s="137">
        <v>0</v>
      </c>
      <c r="L335" s="137">
        <v>0</v>
      </c>
    </row>
    <row r="336" spans="1:12" ht="38.25" hidden="1" customHeight="1">
      <c r="A336" s="130">
        <v>3</v>
      </c>
      <c r="B336" s="131">
        <v>3</v>
      </c>
      <c r="C336" s="131">
        <v>2</v>
      </c>
      <c r="D336" s="131"/>
      <c r="E336" s="131"/>
      <c r="F336" s="133"/>
      <c r="G336" s="132" t="s">
        <v>216</v>
      </c>
      <c r="H336" s="177">
        <v>303</v>
      </c>
      <c r="I336" s="119">
        <f>SUM(I337+I346+I350+I354+I358+I361+I364)</f>
        <v>0</v>
      </c>
      <c r="J336" s="196">
        <f>SUM(J337+J346+J350+J354+J358+J361+J364)</f>
        <v>0</v>
      </c>
      <c r="K336" s="120">
        <f>SUM(K337+K346+K350+K354+K358+K361+K364)</f>
        <v>0</v>
      </c>
      <c r="L336" s="120">
        <f>SUM(L337+L346+L350+L354+L358+L361+L364)</f>
        <v>0</v>
      </c>
    </row>
    <row r="337" spans="1:15" hidden="1">
      <c r="A337" s="130">
        <v>3</v>
      </c>
      <c r="B337" s="131">
        <v>3</v>
      </c>
      <c r="C337" s="131">
        <v>2</v>
      </c>
      <c r="D337" s="131">
        <v>1</v>
      </c>
      <c r="E337" s="131"/>
      <c r="F337" s="133"/>
      <c r="G337" s="132" t="s">
        <v>164</v>
      </c>
      <c r="H337" s="177">
        <v>304</v>
      </c>
      <c r="I337" s="119">
        <f>I338</f>
        <v>0</v>
      </c>
      <c r="J337" s="196">
        <f>J338</f>
        <v>0</v>
      </c>
      <c r="K337" s="120">
        <f>K338</f>
        <v>0</v>
      </c>
      <c r="L337" s="120">
        <f>L338</f>
        <v>0</v>
      </c>
    </row>
    <row r="338" spans="1:15" hidden="1">
      <c r="A338" s="134">
        <v>3</v>
      </c>
      <c r="B338" s="130">
        <v>3</v>
      </c>
      <c r="C338" s="131">
        <v>2</v>
      </c>
      <c r="D338" s="132">
        <v>1</v>
      </c>
      <c r="E338" s="130">
        <v>1</v>
      </c>
      <c r="F338" s="133"/>
      <c r="G338" s="132" t="s">
        <v>164</v>
      </c>
      <c r="H338" s="177">
        <v>305</v>
      </c>
      <c r="I338" s="119">
        <f>SUM(I339:I339)</f>
        <v>0</v>
      </c>
      <c r="J338" s="119">
        <f>SUM(J339:J339)</f>
        <v>0</v>
      </c>
      <c r="K338" s="119">
        <f>SUM(K339:K339)</f>
        <v>0</v>
      </c>
      <c r="L338" s="119">
        <f>SUM(L339:L339)</f>
        <v>0</v>
      </c>
      <c r="M338" s="198"/>
      <c r="N338" s="198"/>
      <c r="O338" s="198"/>
    </row>
    <row r="339" spans="1:15" hidden="1">
      <c r="A339" s="134">
        <v>3</v>
      </c>
      <c r="B339" s="130">
        <v>3</v>
      </c>
      <c r="C339" s="131">
        <v>2</v>
      </c>
      <c r="D339" s="132">
        <v>1</v>
      </c>
      <c r="E339" s="130">
        <v>1</v>
      </c>
      <c r="F339" s="133">
        <v>1</v>
      </c>
      <c r="G339" s="132" t="s">
        <v>165</v>
      </c>
      <c r="H339" s="177">
        <v>306</v>
      </c>
      <c r="I339" s="185">
        <v>0</v>
      </c>
      <c r="J339" s="185">
        <v>0</v>
      </c>
      <c r="K339" s="185">
        <v>0</v>
      </c>
      <c r="L339" s="184">
        <v>0</v>
      </c>
    </row>
    <row r="340" spans="1:15" hidden="1">
      <c r="A340" s="134">
        <v>3</v>
      </c>
      <c r="B340" s="130">
        <v>3</v>
      </c>
      <c r="C340" s="131">
        <v>2</v>
      </c>
      <c r="D340" s="132">
        <v>1</v>
      </c>
      <c r="E340" s="130">
        <v>2</v>
      </c>
      <c r="F340" s="133"/>
      <c r="G340" s="154" t="s">
        <v>188</v>
      </c>
      <c r="H340" s="177">
        <v>307</v>
      </c>
      <c r="I340" s="119">
        <f>SUM(I341:I342)</f>
        <v>0</v>
      </c>
      <c r="J340" s="119">
        <f>SUM(J341:J342)</f>
        <v>0</v>
      </c>
      <c r="K340" s="119">
        <f>SUM(K341:K342)</f>
        <v>0</v>
      </c>
      <c r="L340" s="119">
        <f>SUM(L341:L342)</f>
        <v>0</v>
      </c>
    </row>
    <row r="341" spans="1:15" hidden="1">
      <c r="A341" s="134">
        <v>3</v>
      </c>
      <c r="B341" s="130">
        <v>3</v>
      </c>
      <c r="C341" s="131">
        <v>2</v>
      </c>
      <c r="D341" s="132">
        <v>1</v>
      </c>
      <c r="E341" s="130">
        <v>2</v>
      </c>
      <c r="F341" s="133">
        <v>1</v>
      </c>
      <c r="G341" s="154" t="s">
        <v>167</v>
      </c>
      <c r="H341" s="177">
        <v>308</v>
      </c>
      <c r="I341" s="185">
        <v>0</v>
      </c>
      <c r="J341" s="185">
        <v>0</v>
      </c>
      <c r="K341" s="185">
        <v>0</v>
      </c>
      <c r="L341" s="184">
        <v>0</v>
      </c>
    </row>
    <row r="342" spans="1:15" hidden="1">
      <c r="A342" s="134">
        <v>3</v>
      </c>
      <c r="B342" s="130">
        <v>3</v>
      </c>
      <c r="C342" s="131">
        <v>2</v>
      </c>
      <c r="D342" s="132">
        <v>1</v>
      </c>
      <c r="E342" s="130">
        <v>2</v>
      </c>
      <c r="F342" s="133">
        <v>2</v>
      </c>
      <c r="G342" s="154" t="s">
        <v>168</v>
      </c>
      <c r="H342" s="177">
        <v>309</v>
      </c>
      <c r="I342" s="137">
        <v>0</v>
      </c>
      <c r="J342" s="137">
        <v>0</v>
      </c>
      <c r="K342" s="137">
        <v>0</v>
      </c>
      <c r="L342" s="137">
        <v>0</v>
      </c>
    </row>
    <row r="343" spans="1:15" hidden="1">
      <c r="A343" s="134">
        <v>3</v>
      </c>
      <c r="B343" s="130">
        <v>3</v>
      </c>
      <c r="C343" s="131">
        <v>2</v>
      </c>
      <c r="D343" s="132">
        <v>1</v>
      </c>
      <c r="E343" s="130">
        <v>3</v>
      </c>
      <c r="F343" s="133"/>
      <c r="G343" s="154" t="s">
        <v>169</v>
      </c>
      <c r="H343" s="177">
        <v>310</v>
      </c>
      <c r="I343" s="119">
        <f>SUM(I344:I345)</f>
        <v>0</v>
      </c>
      <c r="J343" s="119">
        <f>SUM(J344:J345)</f>
        <v>0</v>
      </c>
      <c r="K343" s="119">
        <f>SUM(K344:K345)</f>
        <v>0</v>
      </c>
      <c r="L343" s="119">
        <f>SUM(L344:L345)</f>
        <v>0</v>
      </c>
    </row>
    <row r="344" spans="1:15" hidden="1">
      <c r="A344" s="134">
        <v>3</v>
      </c>
      <c r="B344" s="130">
        <v>3</v>
      </c>
      <c r="C344" s="131">
        <v>2</v>
      </c>
      <c r="D344" s="132">
        <v>1</v>
      </c>
      <c r="E344" s="130">
        <v>3</v>
      </c>
      <c r="F344" s="133">
        <v>1</v>
      </c>
      <c r="G344" s="154" t="s">
        <v>170</v>
      </c>
      <c r="H344" s="177">
        <v>311</v>
      </c>
      <c r="I344" s="137">
        <v>0</v>
      </c>
      <c r="J344" s="137">
        <v>0</v>
      </c>
      <c r="K344" s="137">
        <v>0</v>
      </c>
      <c r="L344" s="137">
        <v>0</v>
      </c>
    </row>
    <row r="345" spans="1:15" hidden="1">
      <c r="A345" s="134">
        <v>3</v>
      </c>
      <c r="B345" s="130">
        <v>3</v>
      </c>
      <c r="C345" s="131">
        <v>2</v>
      </c>
      <c r="D345" s="132">
        <v>1</v>
      </c>
      <c r="E345" s="130">
        <v>3</v>
      </c>
      <c r="F345" s="133">
        <v>2</v>
      </c>
      <c r="G345" s="154" t="s">
        <v>189</v>
      </c>
      <c r="H345" s="177">
        <v>312</v>
      </c>
      <c r="I345" s="155">
        <v>0</v>
      </c>
      <c r="J345" s="199">
        <v>0</v>
      </c>
      <c r="K345" s="155">
        <v>0</v>
      </c>
      <c r="L345" s="155">
        <v>0</v>
      </c>
    </row>
    <row r="346" spans="1:15" hidden="1">
      <c r="A346" s="142">
        <v>3</v>
      </c>
      <c r="B346" s="142">
        <v>3</v>
      </c>
      <c r="C346" s="151">
        <v>2</v>
      </c>
      <c r="D346" s="154">
        <v>2</v>
      </c>
      <c r="E346" s="151"/>
      <c r="F346" s="153"/>
      <c r="G346" s="154" t="s">
        <v>202</v>
      </c>
      <c r="H346" s="177">
        <v>313</v>
      </c>
      <c r="I346" s="147">
        <f>I347</f>
        <v>0</v>
      </c>
      <c r="J346" s="200">
        <f>J347</f>
        <v>0</v>
      </c>
      <c r="K346" s="148">
        <f>K347</f>
        <v>0</v>
      </c>
      <c r="L346" s="148">
        <f>L347</f>
        <v>0</v>
      </c>
    </row>
    <row r="347" spans="1:15" hidden="1">
      <c r="A347" s="134">
        <v>3</v>
      </c>
      <c r="B347" s="134">
        <v>3</v>
      </c>
      <c r="C347" s="130">
        <v>2</v>
      </c>
      <c r="D347" s="132">
        <v>2</v>
      </c>
      <c r="E347" s="130">
        <v>1</v>
      </c>
      <c r="F347" s="133"/>
      <c r="G347" s="154" t="s">
        <v>202</v>
      </c>
      <c r="H347" s="177">
        <v>314</v>
      </c>
      <c r="I347" s="119">
        <f>SUM(I348:I349)</f>
        <v>0</v>
      </c>
      <c r="J347" s="160">
        <f>SUM(J348:J349)</f>
        <v>0</v>
      </c>
      <c r="K347" s="120">
        <f>SUM(K348:K349)</f>
        <v>0</v>
      </c>
      <c r="L347" s="120">
        <f>SUM(L348:L349)</f>
        <v>0</v>
      </c>
    </row>
    <row r="348" spans="1:15" ht="25.5" hidden="1" customHeight="1">
      <c r="A348" s="134">
        <v>3</v>
      </c>
      <c r="B348" s="134">
        <v>3</v>
      </c>
      <c r="C348" s="130">
        <v>2</v>
      </c>
      <c r="D348" s="132">
        <v>2</v>
      </c>
      <c r="E348" s="134">
        <v>1</v>
      </c>
      <c r="F348" s="165">
        <v>1</v>
      </c>
      <c r="G348" s="132" t="s">
        <v>203</v>
      </c>
      <c r="H348" s="177">
        <v>315</v>
      </c>
      <c r="I348" s="137">
        <v>0</v>
      </c>
      <c r="J348" s="137">
        <v>0</v>
      </c>
      <c r="K348" s="137">
        <v>0</v>
      </c>
      <c r="L348" s="137">
        <v>0</v>
      </c>
    </row>
    <row r="349" spans="1:15" hidden="1">
      <c r="A349" s="142">
        <v>3</v>
      </c>
      <c r="B349" s="142">
        <v>3</v>
      </c>
      <c r="C349" s="143">
        <v>2</v>
      </c>
      <c r="D349" s="144">
        <v>2</v>
      </c>
      <c r="E349" s="145">
        <v>1</v>
      </c>
      <c r="F349" s="174">
        <v>2</v>
      </c>
      <c r="G349" s="145" t="s">
        <v>204</v>
      </c>
      <c r="H349" s="177">
        <v>316</v>
      </c>
      <c r="I349" s="137">
        <v>0</v>
      </c>
      <c r="J349" s="137">
        <v>0</v>
      </c>
      <c r="K349" s="137">
        <v>0</v>
      </c>
      <c r="L349" s="137">
        <v>0</v>
      </c>
    </row>
    <row r="350" spans="1:15" ht="25.5" hidden="1" customHeight="1">
      <c r="A350" s="134">
        <v>3</v>
      </c>
      <c r="B350" s="134">
        <v>3</v>
      </c>
      <c r="C350" s="130">
        <v>2</v>
      </c>
      <c r="D350" s="131">
        <v>3</v>
      </c>
      <c r="E350" s="132"/>
      <c r="F350" s="165"/>
      <c r="G350" s="132" t="s">
        <v>205</v>
      </c>
      <c r="H350" s="177">
        <v>317</v>
      </c>
      <c r="I350" s="119">
        <f>I351</f>
        <v>0</v>
      </c>
      <c r="J350" s="160">
        <f>J351</f>
        <v>0</v>
      </c>
      <c r="K350" s="120">
        <f>K351</f>
        <v>0</v>
      </c>
      <c r="L350" s="120">
        <f>L351</f>
        <v>0</v>
      </c>
    </row>
    <row r="351" spans="1:15" ht="25.5" hidden="1" customHeight="1">
      <c r="A351" s="134">
        <v>3</v>
      </c>
      <c r="B351" s="134">
        <v>3</v>
      </c>
      <c r="C351" s="130">
        <v>2</v>
      </c>
      <c r="D351" s="131">
        <v>3</v>
      </c>
      <c r="E351" s="132">
        <v>1</v>
      </c>
      <c r="F351" s="165"/>
      <c r="G351" s="132" t="s">
        <v>205</v>
      </c>
      <c r="H351" s="177">
        <v>318</v>
      </c>
      <c r="I351" s="119">
        <f>I352+I353</f>
        <v>0</v>
      </c>
      <c r="J351" s="119">
        <f>J352+J353</f>
        <v>0</v>
      </c>
      <c r="K351" s="119">
        <f>K352+K353</f>
        <v>0</v>
      </c>
      <c r="L351" s="119">
        <f>L352+L353</f>
        <v>0</v>
      </c>
    </row>
    <row r="352" spans="1:15" ht="25.5" hidden="1" customHeight="1">
      <c r="A352" s="134">
        <v>3</v>
      </c>
      <c r="B352" s="134">
        <v>3</v>
      </c>
      <c r="C352" s="130">
        <v>2</v>
      </c>
      <c r="D352" s="131">
        <v>3</v>
      </c>
      <c r="E352" s="132">
        <v>1</v>
      </c>
      <c r="F352" s="165">
        <v>1</v>
      </c>
      <c r="G352" s="132" t="s">
        <v>206</v>
      </c>
      <c r="H352" s="177">
        <v>319</v>
      </c>
      <c r="I352" s="185">
        <v>0</v>
      </c>
      <c r="J352" s="185">
        <v>0</v>
      </c>
      <c r="K352" s="185">
        <v>0</v>
      </c>
      <c r="L352" s="184">
        <v>0</v>
      </c>
    </row>
    <row r="353" spans="1:12" ht="25.5" hidden="1" customHeight="1">
      <c r="A353" s="134">
        <v>3</v>
      </c>
      <c r="B353" s="134">
        <v>3</v>
      </c>
      <c r="C353" s="130">
        <v>2</v>
      </c>
      <c r="D353" s="131">
        <v>3</v>
      </c>
      <c r="E353" s="132">
        <v>1</v>
      </c>
      <c r="F353" s="165">
        <v>2</v>
      </c>
      <c r="G353" s="132" t="s">
        <v>207</v>
      </c>
      <c r="H353" s="177">
        <v>320</v>
      </c>
      <c r="I353" s="137">
        <v>0</v>
      </c>
      <c r="J353" s="137">
        <v>0</v>
      </c>
      <c r="K353" s="137">
        <v>0</v>
      </c>
      <c r="L353" s="137">
        <v>0</v>
      </c>
    </row>
    <row r="354" spans="1:12" hidden="1">
      <c r="A354" s="134">
        <v>3</v>
      </c>
      <c r="B354" s="134">
        <v>3</v>
      </c>
      <c r="C354" s="130">
        <v>2</v>
      </c>
      <c r="D354" s="131">
        <v>4</v>
      </c>
      <c r="E354" s="131"/>
      <c r="F354" s="133"/>
      <c r="G354" s="132" t="s">
        <v>208</v>
      </c>
      <c r="H354" s="177">
        <v>321</v>
      </c>
      <c r="I354" s="119">
        <f>I355</f>
        <v>0</v>
      </c>
      <c r="J354" s="160">
        <f>J355</f>
        <v>0</v>
      </c>
      <c r="K354" s="120">
        <f>K355</f>
        <v>0</v>
      </c>
      <c r="L354" s="120">
        <f>L355</f>
        <v>0</v>
      </c>
    </row>
    <row r="355" spans="1:12" hidden="1">
      <c r="A355" s="150">
        <v>3</v>
      </c>
      <c r="B355" s="150">
        <v>3</v>
      </c>
      <c r="C355" s="125">
        <v>2</v>
      </c>
      <c r="D355" s="123">
        <v>4</v>
      </c>
      <c r="E355" s="123">
        <v>1</v>
      </c>
      <c r="F355" s="126"/>
      <c r="G355" s="132" t="s">
        <v>208</v>
      </c>
      <c r="H355" s="177">
        <v>322</v>
      </c>
      <c r="I355" s="140">
        <f>SUM(I356:I357)</f>
        <v>0</v>
      </c>
      <c r="J355" s="162">
        <f>SUM(J356:J357)</f>
        <v>0</v>
      </c>
      <c r="K355" s="141">
        <f>SUM(K356:K357)</f>
        <v>0</v>
      </c>
      <c r="L355" s="141">
        <f>SUM(L356:L357)</f>
        <v>0</v>
      </c>
    </row>
    <row r="356" spans="1:12" hidden="1">
      <c r="A356" s="134">
        <v>3</v>
      </c>
      <c r="B356" s="134">
        <v>3</v>
      </c>
      <c r="C356" s="130">
        <v>2</v>
      </c>
      <c r="D356" s="131">
        <v>4</v>
      </c>
      <c r="E356" s="131">
        <v>1</v>
      </c>
      <c r="F356" s="133">
        <v>1</v>
      </c>
      <c r="G356" s="132" t="s">
        <v>209</v>
      </c>
      <c r="H356" s="177">
        <v>323</v>
      </c>
      <c r="I356" s="137">
        <v>0</v>
      </c>
      <c r="J356" s="137">
        <v>0</v>
      </c>
      <c r="K356" s="137">
        <v>0</v>
      </c>
      <c r="L356" s="137">
        <v>0</v>
      </c>
    </row>
    <row r="357" spans="1:12" hidden="1">
      <c r="A357" s="134">
        <v>3</v>
      </c>
      <c r="B357" s="134">
        <v>3</v>
      </c>
      <c r="C357" s="130">
        <v>2</v>
      </c>
      <c r="D357" s="131">
        <v>4</v>
      </c>
      <c r="E357" s="131">
        <v>1</v>
      </c>
      <c r="F357" s="133">
        <v>2</v>
      </c>
      <c r="G357" s="132" t="s">
        <v>217</v>
      </c>
      <c r="H357" s="177">
        <v>324</v>
      </c>
      <c r="I357" s="137">
        <v>0</v>
      </c>
      <c r="J357" s="137">
        <v>0</v>
      </c>
      <c r="K357" s="137">
        <v>0</v>
      </c>
      <c r="L357" s="137">
        <v>0</v>
      </c>
    </row>
    <row r="358" spans="1:12" hidden="1">
      <c r="A358" s="134">
        <v>3</v>
      </c>
      <c r="B358" s="134">
        <v>3</v>
      </c>
      <c r="C358" s="130">
        <v>2</v>
      </c>
      <c r="D358" s="131">
        <v>5</v>
      </c>
      <c r="E358" s="131"/>
      <c r="F358" s="133"/>
      <c r="G358" s="132" t="s">
        <v>211</v>
      </c>
      <c r="H358" s="177">
        <v>325</v>
      </c>
      <c r="I358" s="119">
        <f t="shared" ref="I358:L359" si="30">I359</f>
        <v>0</v>
      </c>
      <c r="J358" s="160">
        <f t="shared" si="30"/>
        <v>0</v>
      </c>
      <c r="K358" s="120">
        <f t="shared" si="30"/>
        <v>0</v>
      </c>
      <c r="L358" s="120">
        <f t="shared" si="30"/>
        <v>0</v>
      </c>
    </row>
    <row r="359" spans="1:12" hidden="1">
      <c r="A359" s="150">
        <v>3</v>
      </c>
      <c r="B359" s="150">
        <v>3</v>
      </c>
      <c r="C359" s="125">
        <v>2</v>
      </c>
      <c r="D359" s="123">
        <v>5</v>
      </c>
      <c r="E359" s="123">
        <v>1</v>
      </c>
      <c r="F359" s="126"/>
      <c r="G359" s="132" t="s">
        <v>211</v>
      </c>
      <c r="H359" s="177">
        <v>326</v>
      </c>
      <c r="I359" s="140">
        <f t="shared" si="30"/>
        <v>0</v>
      </c>
      <c r="J359" s="162">
        <f t="shared" si="30"/>
        <v>0</v>
      </c>
      <c r="K359" s="141">
        <f t="shared" si="30"/>
        <v>0</v>
      </c>
      <c r="L359" s="141">
        <f t="shared" si="30"/>
        <v>0</v>
      </c>
    </row>
    <row r="360" spans="1:12" hidden="1">
      <c r="A360" s="134">
        <v>3</v>
      </c>
      <c r="B360" s="134">
        <v>3</v>
      </c>
      <c r="C360" s="130">
        <v>2</v>
      </c>
      <c r="D360" s="131">
        <v>5</v>
      </c>
      <c r="E360" s="131">
        <v>1</v>
      </c>
      <c r="F360" s="133">
        <v>1</v>
      </c>
      <c r="G360" s="132" t="s">
        <v>211</v>
      </c>
      <c r="H360" s="177">
        <v>327</v>
      </c>
      <c r="I360" s="185">
        <v>0</v>
      </c>
      <c r="J360" s="185">
        <v>0</v>
      </c>
      <c r="K360" s="185">
        <v>0</v>
      </c>
      <c r="L360" s="184">
        <v>0</v>
      </c>
    </row>
    <row r="361" spans="1:12" hidden="1">
      <c r="A361" s="134">
        <v>3</v>
      </c>
      <c r="B361" s="134">
        <v>3</v>
      </c>
      <c r="C361" s="130">
        <v>2</v>
      </c>
      <c r="D361" s="131">
        <v>6</v>
      </c>
      <c r="E361" s="131"/>
      <c r="F361" s="133"/>
      <c r="G361" s="132" t="s">
        <v>182</v>
      </c>
      <c r="H361" s="177">
        <v>328</v>
      </c>
      <c r="I361" s="119">
        <f t="shared" ref="I361:L362" si="31">I362</f>
        <v>0</v>
      </c>
      <c r="J361" s="160">
        <f t="shared" si="31"/>
        <v>0</v>
      </c>
      <c r="K361" s="120">
        <f t="shared" si="31"/>
        <v>0</v>
      </c>
      <c r="L361" s="120">
        <f t="shared" si="31"/>
        <v>0</v>
      </c>
    </row>
    <row r="362" spans="1:12" hidden="1">
      <c r="A362" s="134">
        <v>3</v>
      </c>
      <c r="B362" s="134">
        <v>3</v>
      </c>
      <c r="C362" s="130">
        <v>2</v>
      </c>
      <c r="D362" s="131">
        <v>6</v>
      </c>
      <c r="E362" s="131">
        <v>1</v>
      </c>
      <c r="F362" s="133"/>
      <c r="G362" s="132" t="s">
        <v>182</v>
      </c>
      <c r="H362" s="177">
        <v>329</v>
      </c>
      <c r="I362" s="119">
        <f t="shared" si="31"/>
        <v>0</v>
      </c>
      <c r="J362" s="160">
        <f t="shared" si="31"/>
        <v>0</v>
      </c>
      <c r="K362" s="120">
        <f t="shared" si="31"/>
        <v>0</v>
      </c>
      <c r="L362" s="120">
        <f t="shared" si="31"/>
        <v>0</v>
      </c>
    </row>
    <row r="363" spans="1:12" hidden="1">
      <c r="A363" s="142">
        <v>3</v>
      </c>
      <c r="B363" s="142">
        <v>3</v>
      </c>
      <c r="C363" s="143">
        <v>2</v>
      </c>
      <c r="D363" s="144">
        <v>6</v>
      </c>
      <c r="E363" s="144">
        <v>1</v>
      </c>
      <c r="F363" s="146">
        <v>1</v>
      </c>
      <c r="G363" s="145" t="s">
        <v>182</v>
      </c>
      <c r="H363" s="177">
        <v>330</v>
      </c>
      <c r="I363" s="185">
        <v>0</v>
      </c>
      <c r="J363" s="185">
        <v>0</v>
      </c>
      <c r="K363" s="185">
        <v>0</v>
      </c>
      <c r="L363" s="184">
        <v>0</v>
      </c>
    </row>
    <row r="364" spans="1:12" hidden="1">
      <c r="A364" s="134">
        <v>3</v>
      </c>
      <c r="B364" s="134">
        <v>3</v>
      </c>
      <c r="C364" s="130">
        <v>2</v>
      </c>
      <c r="D364" s="131">
        <v>7</v>
      </c>
      <c r="E364" s="131"/>
      <c r="F364" s="133"/>
      <c r="G364" s="132" t="s">
        <v>213</v>
      </c>
      <c r="H364" s="177">
        <v>331</v>
      </c>
      <c r="I364" s="119">
        <f>I365</f>
        <v>0</v>
      </c>
      <c r="J364" s="160">
        <f>J365</f>
        <v>0</v>
      </c>
      <c r="K364" s="120">
        <f>K365</f>
        <v>0</v>
      </c>
      <c r="L364" s="120">
        <f>L365</f>
        <v>0</v>
      </c>
    </row>
    <row r="365" spans="1:12" hidden="1">
      <c r="A365" s="142">
        <v>3</v>
      </c>
      <c r="B365" s="142">
        <v>3</v>
      </c>
      <c r="C365" s="143">
        <v>2</v>
      </c>
      <c r="D365" s="144">
        <v>7</v>
      </c>
      <c r="E365" s="144">
        <v>1</v>
      </c>
      <c r="F365" s="146"/>
      <c r="G365" s="132" t="s">
        <v>213</v>
      </c>
      <c r="H365" s="177">
        <v>332</v>
      </c>
      <c r="I365" s="119">
        <f>SUM(I366:I367)</f>
        <v>0</v>
      </c>
      <c r="J365" s="119">
        <f>SUM(J366:J367)</f>
        <v>0</v>
      </c>
      <c r="K365" s="119">
        <f>SUM(K366:K367)</f>
        <v>0</v>
      </c>
      <c r="L365" s="119">
        <f>SUM(L366:L367)</f>
        <v>0</v>
      </c>
    </row>
    <row r="366" spans="1:12" ht="25.5" hidden="1" customHeight="1">
      <c r="A366" s="134">
        <v>3</v>
      </c>
      <c r="B366" s="134">
        <v>3</v>
      </c>
      <c r="C366" s="130">
        <v>2</v>
      </c>
      <c r="D366" s="131">
        <v>7</v>
      </c>
      <c r="E366" s="131">
        <v>1</v>
      </c>
      <c r="F366" s="133">
        <v>1</v>
      </c>
      <c r="G366" s="132" t="s">
        <v>214</v>
      </c>
      <c r="H366" s="177">
        <v>333</v>
      </c>
      <c r="I366" s="185">
        <v>0</v>
      </c>
      <c r="J366" s="185">
        <v>0</v>
      </c>
      <c r="K366" s="185">
        <v>0</v>
      </c>
      <c r="L366" s="184">
        <v>0</v>
      </c>
    </row>
    <row r="367" spans="1:12" ht="25.5" hidden="1" customHeight="1">
      <c r="A367" s="134">
        <v>3</v>
      </c>
      <c r="B367" s="134">
        <v>3</v>
      </c>
      <c r="C367" s="130">
        <v>2</v>
      </c>
      <c r="D367" s="131">
        <v>7</v>
      </c>
      <c r="E367" s="131">
        <v>1</v>
      </c>
      <c r="F367" s="133">
        <v>2</v>
      </c>
      <c r="G367" s="132" t="s">
        <v>215</v>
      </c>
      <c r="H367" s="177">
        <v>334</v>
      </c>
      <c r="I367" s="137">
        <v>0</v>
      </c>
      <c r="J367" s="137">
        <v>0</v>
      </c>
      <c r="K367" s="137">
        <v>0</v>
      </c>
      <c r="L367" s="137">
        <v>0</v>
      </c>
    </row>
    <row r="368" spans="1:12">
      <c r="A368" s="100"/>
      <c r="B368" s="100"/>
      <c r="C368" s="101"/>
      <c r="D368" s="201"/>
      <c r="E368" s="202"/>
      <c r="F368" s="203"/>
      <c r="G368" s="204" t="s">
        <v>218</v>
      </c>
      <c r="H368" s="177">
        <v>335</v>
      </c>
      <c r="I368" s="171">
        <f>SUM(I34+I184)</f>
        <v>2100</v>
      </c>
      <c r="J368" s="171">
        <f>SUM(J34+J184)</f>
        <v>2100</v>
      </c>
      <c r="K368" s="171">
        <f>SUM(K34+K184)</f>
        <v>2100</v>
      </c>
      <c r="L368" s="171">
        <f>SUM(L34+L184)</f>
        <v>2100</v>
      </c>
    </row>
    <row r="369" spans="1:12">
      <c r="G369" s="121"/>
      <c r="H369" s="110"/>
      <c r="I369" s="205"/>
      <c r="J369" s="206"/>
      <c r="K369" s="206"/>
      <c r="L369" s="206"/>
    </row>
    <row r="370" spans="1:12">
      <c r="A370" s="466"/>
      <c r="B370" s="466"/>
      <c r="C370" s="466"/>
      <c r="D370" s="900" t="s">
        <v>416</v>
      </c>
      <c r="E370" s="900"/>
      <c r="F370" s="900"/>
      <c r="G370" s="900"/>
      <c r="H370" s="462"/>
      <c r="I370" s="207"/>
      <c r="J370" s="206"/>
      <c r="K370" s="900" t="s">
        <v>219</v>
      </c>
      <c r="L370" s="900"/>
    </row>
    <row r="371" spans="1:12" ht="18.75" customHeight="1">
      <c r="A371" s="470" t="s">
        <v>491</v>
      </c>
      <c r="B371" s="470"/>
      <c r="C371" s="470"/>
      <c r="D371" s="470"/>
      <c r="E371" s="470"/>
      <c r="F371" s="470"/>
      <c r="G371" s="470"/>
      <c r="I371" s="468" t="s">
        <v>220</v>
      </c>
      <c r="K371" s="901" t="s">
        <v>221</v>
      </c>
      <c r="L371" s="901"/>
    </row>
    <row r="372" spans="1:12" ht="15.75" customHeight="1">
      <c r="D372" s="471"/>
      <c r="I372" s="208"/>
      <c r="K372" s="208"/>
      <c r="L372" s="208"/>
    </row>
    <row r="373" spans="1:12" ht="28.5" customHeight="1">
      <c r="A373" s="466"/>
      <c r="B373" s="466"/>
      <c r="C373" s="466"/>
      <c r="D373" s="909" t="s">
        <v>313</v>
      </c>
      <c r="E373" s="909"/>
      <c r="F373" s="909"/>
      <c r="G373" s="909"/>
      <c r="I373" s="208"/>
      <c r="K373" s="900" t="s">
        <v>407</v>
      </c>
      <c r="L373" s="900"/>
    </row>
    <row r="374" spans="1:12" ht="24.75" customHeight="1">
      <c r="A374" s="910" t="s">
        <v>492</v>
      </c>
      <c r="B374" s="910"/>
      <c r="C374" s="910"/>
      <c r="D374" s="910"/>
      <c r="E374" s="910"/>
      <c r="F374" s="910"/>
      <c r="G374" s="910"/>
      <c r="H374" s="464"/>
      <c r="I374" s="209" t="s">
        <v>220</v>
      </c>
      <c r="K374" s="901" t="s">
        <v>221</v>
      </c>
      <c r="L374" s="901"/>
    </row>
  </sheetData>
  <sheetProtection formatCells="0" formatColumns="0" formatRows="0" insertColumns="0" insertRows="0" insertHyperlinks="0" deleteColumns="0" deleteRows="0" sort="0" autoFilter="0" pivotTables="0"/>
  <mergeCells count="30"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  <mergeCell ref="A26:I26"/>
    <mergeCell ref="A27:I27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A30:I30"/>
    <mergeCell ref="D370:G370"/>
    <mergeCell ref="D373:G373"/>
    <mergeCell ref="A374:G374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4"/>
  <sheetViews>
    <sheetView topLeftCell="A27" workbookViewId="0">
      <selection activeCell="G379" sqref="G379"/>
    </sheetView>
  </sheetViews>
  <sheetFormatPr defaultRowHeight="15"/>
  <cols>
    <col min="1" max="4" width="2" style="76" customWidth="1"/>
    <col min="5" max="5" width="2.140625" style="76" customWidth="1"/>
    <col min="6" max="6" width="3" style="476" customWidth="1"/>
    <col min="7" max="7" width="34.85546875" style="76" customWidth="1"/>
    <col min="8" max="8" width="3.85546875" style="76" customWidth="1"/>
    <col min="9" max="9" width="10" style="76" customWidth="1"/>
    <col min="10" max="10" width="11.140625" style="76" customWidth="1"/>
    <col min="11" max="11" width="11" style="76" customWidth="1"/>
    <col min="12" max="12" width="10.5703125" style="76" customWidth="1"/>
    <col min="13" max="13" width="0.140625" style="76" hidden="1" customWidth="1"/>
    <col min="14" max="14" width="6.140625" style="76" hidden="1" customWidth="1"/>
    <col min="15" max="15" width="5.5703125" style="76" hidden="1" customWidth="1"/>
    <col min="16" max="16" width="9.140625" style="81"/>
    <col min="17" max="16384" width="9.140625" style="479"/>
  </cols>
  <sheetData>
    <row r="1" spans="1:15">
      <c r="G1" s="77"/>
      <c r="H1" s="78"/>
      <c r="I1" s="79"/>
      <c r="J1" s="477" t="s">
        <v>0</v>
      </c>
      <c r="K1" s="477"/>
      <c r="L1" s="477"/>
      <c r="M1" s="80"/>
      <c r="N1" s="477"/>
      <c r="O1" s="477"/>
    </row>
    <row r="2" spans="1:15">
      <c r="H2" s="78"/>
      <c r="I2" s="81"/>
      <c r="J2" s="477" t="s">
        <v>1</v>
      </c>
      <c r="K2" s="477"/>
      <c r="L2" s="477"/>
      <c r="M2" s="80"/>
      <c r="N2" s="477"/>
      <c r="O2" s="477"/>
    </row>
    <row r="3" spans="1:15">
      <c r="H3" s="82"/>
      <c r="I3" s="78"/>
      <c r="J3" s="477" t="s">
        <v>2</v>
      </c>
      <c r="K3" s="477"/>
      <c r="L3" s="477"/>
      <c r="M3" s="80"/>
      <c r="N3" s="477"/>
      <c r="O3" s="477"/>
    </row>
    <row r="4" spans="1:15">
      <c r="G4" s="83" t="s">
        <v>3</v>
      </c>
      <c r="H4" s="78"/>
      <c r="I4" s="81"/>
      <c r="J4" s="477" t="s">
        <v>4</v>
      </c>
      <c r="K4" s="477"/>
      <c r="L4" s="477"/>
      <c r="M4" s="80"/>
      <c r="N4" s="477"/>
      <c r="O4" s="477"/>
    </row>
    <row r="5" spans="1:15">
      <c r="H5" s="78"/>
      <c r="I5" s="81"/>
      <c r="J5" s="477" t="s">
        <v>417</v>
      </c>
      <c r="K5" s="477"/>
      <c r="L5" s="477"/>
      <c r="M5" s="80"/>
      <c r="N5" s="477"/>
      <c r="O5" s="477"/>
    </row>
    <row r="6" spans="1:15" ht="6" customHeight="1">
      <c r="H6" s="78"/>
      <c r="I6" s="81"/>
      <c r="J6" s="477"/>
      <c r="K6" s="477"/>
      <c r="L6" s="477"/>
      <c r="M6" s="80"/>
      <c r="N6" s="477"/>
      <c r="O6" s="477"/>
    </row>
    <row r="7" spans="1:15" ht="30" customHeight="1">
      <c r="A7" s="925" t="s">
        <v>487</v>
      </c>
      <c r="B7" s="925"/>
      <c r="C7" s="925"/>
      <c r="D7" s="925"/>
      <c r="E7" s="925"/>
      <c r="F7" s="925"/>
      <c r="G7" s="925"/>
      <c r="H7" s="925"/>
      <c r="I7" s="925"/>
      <c r="J7" s="925"/>
      <c r="K7" s="925"/>
      <c r="L7" s="925"/>
      <c r="M7" s="80"/>
    </row>
    <row r="8" spans="1:15" ht="11.25" customHeight="1">
      <c r="G8" s="84"/>
      <c r="H8" s="85"/>
      <c r="I8" s="85"/>
      <c r="J8" s="86"/>
      <c r="K8" s="86"/>
      <c r="L8" s="87"/>
      <c r="M8" s="80"/>
    </row>
    <row r="9" spans="1:15" ht="15.75" customHeight="1">
      <c r="A9" s="926" t="s">
        <v>5</v>
      </c>
      <c r="B9" s="926"/>
      <c r="C9" s="926"/>
      <c r="D9" s="926"/>
      <c r="E9" s="926"/>
      <c r="F9" s="926"/>
      <c r="G9" s="926"/>
      <c r="H9" s="926"/>
      <c r="I9" s="926"/>
      <c r="J9" s="926"/>
      <c r="K9" s="926"/>
      <c r="L9" s="926"/>
      <c r="M9" s="80"/>
    </row>
    <row r="10" spans="1:15">
      <c r="A10" s="927" t="s">
        <v>6</v>
      </c>
      <c r="B10" s="927"/>
      <c r="C10" s="927"/>
      <c r="D10" s="927"/>
      <c r="E10" s="927"/>
      <c r="F10" s="927"/>
      <c r="G10" s="927"/>
      <c r="H10" s="927"/>
      <c r="I10" s="927"/>
      <c r="J10" s="927"/>
      <c r="K10" s="927"/>
      <c r="L10" s="927"/>
      <c r="M10" s="80"/>
    </row>
    <row r="11" spans="1:15" ht="7.5" customHeight="1">
      <c r="A11" s="88"/>
      <c r="B11" s="477"/>
      <c r="C11" s="477"/>
      <c r="D11" s="477"/>
      <c r="E11" s="477"/>
      <c r="F11" s="477"/>
      <c r="G11" s="477"/>
      <c r="H11" s="477"/>
      <c r="I11" s="477"/>
      <c r="J11" s="477"/>
      <c r="K11" s="477"/>
      <c r="L11" s="477"/>
      <c r="M11" s="80"/>
    </row>
    <row r="12" spans="1:15" ht="15.75" customHeight="1">
      <c r="A12" s="88"/>
      <c r="B12" s="477"/>
      <c r="C12" s="477"/>
      <c r="D12" s="477"/>
      <c r="E12" s="477"/>
      <c r="F12" s="477"/>
      <c r="G12" s="928" t="s">
        <v>7</v>
      </c>
      <c r="H12" s="928"/>
      <c r="I12" s="928"/>
      <c r="J12" s="928"/>
      <c r="K12" s="928"/>
      <c r="L12" s="477"/>
      <c r="M12" s="80"/>
    </row>
    <row r="13" spans="1:15" ht="15.75" customHeight="1">
      <c r="A13" s="929" t="s">
        <v>488</v>
      </c>
      <c r="B13" s="929"/>
      <c r="C13" s="929"/>
      <c r="D13" s="929"/>
      <c r="E13" s="929"/>
      <c r="F13" s="929"/>
      <c r="G13" s="929"/>
      <c r="H13" s="929"/>
      <c r="I13" s="929"/>
      <c r="J13" s="929"/>
      <c r="K13" s="929"/>
      <c r="L13" s="929"/>
      <c r="M13" s="80"/>
    </row>
    <row r="14" spans="1:15" ht="12" customHeight="1">
      <c r="G14" s="930" t="s">
        <v>489</v>
      </c>
      <c r="H14" s="930"/>
      <c r="I14" s="930"/>
      <c r="J14" s="930"/>
      <c r="K14" s="930"/>
      <c r="M14" s="80"/>
    </row>
    <row r="15" spans="1:15">
      <c r="G15" s="931" t="s">
        <v>544</v>
      </c>
      <c r="H15" s="927"/>
      <c r="I15" s="927"/>
      <c r="J15" s="927"/>
      <c r="K15" s="927"/>
    </row>
    <row r="16" spans="1:15" ht="15.75" customHeight="1">
      <c r="B16" s="929" t="s">
        <v>8</v>
      </c>
      <c r="C16" s="929"/>
      <c r="D16" s="929"/>
      <c r="E16" s="929"/>
      <c r="F16" s="929"/>
      <c r="G16" s="929"/>
      <c r="H16" s="929"/>
      <c r="I16" s="929"/>
      <c r="J16" s="929"/>
      <c r="K16" s="929"/>
      <c r="L16" s="929"/>
    </row>
    <row r="17" spans="1:13" ht="7.5" customHeight="1"/>
    <row r="18" spans="1:13">
      <c r="G18" s="930" t="s">
        <v>490</v>
      </c>
      <c r="H18" s="930"/>
      <c r="I18" s="930"/>
      <c r="J18" s="930"/>
      <c r="K18" s="930"/>
    </row>
    <row r="19" spans="1:13">
      <c r="G19" s="932" t="s">
        <v>9</v>
      </c>
      <c r="H19" s="932"/>
      <c r="I19" s="932"/>
      <c r="J19" s="932"/>
      <c r="K19" s="932"/>
    </row>
    <row r="20" spans="1:13" ht="6.75" customHeight="1">
      <c r="G20" s="477"/>
      <c r="H20" s="477"/>
      <c r="I20" s="477"/>
      <c r="J20" s="477"/>
      <c r="K20" s="477"/>
    </row>
    <row r="21" spans="1:13">
      <c r="B21" s="81"/>
      <c r="C21" s="81"/>
      <c r="D21" s="81"/>
      <c r="E21" s="933" t="s">
        <v>10</v>
      </c>
      <c r="F21" s="933"/>
      <c r="G21" s="933"/>
      <c r="H21" s="933"/>
      <c r="I21" s="933"/>
      <c r="J21" s="933"/>
      <c r="K21" s="933"/>
      <c r="L21" s="81"/>
    </row>
    <row r="22" spans="1:13" ht="15" customHeight="1">
      <c r="A22" s="924" t="s">
        <v>11</v>
      </c>
      <c r="B22" s="924"/>
      <c r="C22" s="924"/>
      <c r="D22" s="924"/>
      <c r="E22" s="924"/>
      <c r="F22" s="924"/>
      <c r="G22" s="924"/>
      <c r="H22" s="924"/>
      <c r="I22" s="924"/>
      <c r="J22" s="924"/>
      <c r="K22" s="924"/>
      <c r="L22" s="924"/>
      <c r="M22" s="89"/>
    </row>
    <row r="23" spans="1:13">
      <c r="F23" s="76"/>
      <c r="J23" s="90"/>
      <c r="K23" s="91"/>
      <c r="L23" s="92" t="s">
        <v>12</v>
      </c>
      <c r="M23" s="89"/>
    </row>
    <row r="24" spans="1:13">
      <c r="F24" s="76"/>
      <c r="J24" s="93" t="s">
        <v>13</v>
      </c>
      <c r="K24" s="82"/>
      <c r="L24" s="94"/>
      <c r="M24" s="89"/>
    </row>
    <row r="25" spans="1:13">
      <c r="E25" s="477"/>
      <c r="F25" s="475"/>
      <c r="I25" s="95"/>
      <c r="J25" s="95"/>
      <c r="K25" s="96" t="s">
        <v>14</v>
      </c>
      <c r="L25" s="94"/>
      <c r="M25" s="89"/>
    </row>
    <row r="26" spans="1:13">
      <c r="A26" s="911" t="s">
        <v>228</v>
      </c>
      <c r="B26" s="911"/>
      <c r="C26" s="911"/>
      <c r="D26" s="911"/>
      <c r="E26" s="911"/>
      <c r="F26" s="911"/>
      <c r="G26" s="911"/>
      <c r="H26" s="911"/>
      <c r="I26" s="911"/>
      <c r="K26" s="96" t="s">
        <v>16</v>
      </c>
      <c r="L26" s="97" t="s">
        <v>17</v>
      </c>
      <c r="M26" s="89"/>
    </row>
    <row r="27" spans="1:13" ht="43.5" customHeight="1">
      <c r="A27" s="911" t="s">
        <v>18</v>
      </c>
      <c r="B27" s="911"/>
      <c r="C27" s="911"/>
      <c r="D27" s="911"/>
      <c r="E27" s="911"/>
      <c r="F27" s="911"/>
      <c r="G27" s="911"/>
      <c r="H27" s="911"/>
      <c r="I27" s="911"/>
      <c r="J27" s="473" t="s">
        <v>19</v>
      </c>
      <c r="K27" s="98" t="s">
        <v>20</v>
      </c>
      <c r="L27" s="94"/>
      <c r="M27" s="89"/>
    </row>
    <row r="28" spans="1:13">
      <c r="F28" s="76"/>
      <c r="G28" s="99" t="s">
        <v>21</v>
      </c>
      <c r="H28" s="100" t="s">
        <v>22</v>
      </c>
      <c r="I28" s="101"/>
      <c r="J28" s="102"/>
      <c r="K28" s="94"/>
      <c r="L28" s="94"/>
      <c r="M28" s="89"/>
    </row>
    <row r="29" spans="1:13">
      <c r="F29" s="76"/>
      <c r="G29" s="912" t="s">
        <v>23</v>
      </c>
      <c r="H29" s="912"/>
      <c r="I29" s="103" t="s">
        <v>24</v>
      </c>
      <c r="J29" s="104" t="s">
        <v>25</v>
      </c>
      <c r="K29" s="94" t="s">
        <v>26</v>
      </c>
      <c r="L29" s="94" t="s">
        <v>26</v>
      </c>
      <c r="M29" s="89"/>
    </row>
    <row r="30" spans="1:13">
      <c r="A30" s="913" t="s">
        <v>27</v>
      </c>
      <c r="B30" s="913"/>
      <c r="C30" s="913"/>
      <c r="D30" s="913"/>
      <c r="E30" s="913"/>
      <c r="F30" s="913"/>
      <c r="G30" s="913"/>
      <c r="H30" s="913"/>
      <c r="I30" s="913"/>
      <c r="J30" s="105"/>
      <c r="K30" s="105"/>
      <c r="L30" s="106" t="s">
        <v>28</v>
      </c>
      <c r="M30" s="107"/>
    </row>
    <row r="31" spans="1:13" ht="27" customHeight="1">
      <c r="A31" s="914" t="s">
        <v>29</v>
      </c>
      <c r="B31" s="915"/>
      <c r="C31" s="915"/>
      <c r="D31" s="915"/>
      <c r="E31" s="915"/>
      <c r="F31" s="915"/>
      <c r="G31" s="918" t="s">
        <v>30</v>
      </c>
      <c r="H31" s="920" t="s">
        <v>31</v>
      </c>
      <c r="I31" s="922" t="s">
        <v>32</v>
      </c>
      <c r="J31" s="923"/>
      <c r="K31" s="902" t="s">
        <v>33</v>
      </c>
      <c r="L31" s="904" t="s">
        <v>34</v>
      </c>
      <c r="M31" s="107"/>
    </row>
    <row r="32" spans="1:13" ht="58.5" customHeight="1">
      <c r="A32" s="916"/>
      <c r="B32" s="917"/>
      <c r="C32" s="917"/>
      <c r="D32" s="917"/>
      <c r="E32" s="917"/>
      <c r="F32" s="917"/>
      <c r="G32" s="919"/>
      <c r="H32" s="921"/>
      <c r="I32" s="108" t="s">
        <v>35</v>
      </c>
      <c r="J32" s="109" t="s">
        <v>36</v>
      </c>
      <c r="K32" s="903"/>
      <c r="L32" s="905"/>
    </row>
    <row r="33" spans="1:15">
      <c r="A33" s="906" t="s">
        <v>20</v>
      </c>
      <c r="B33" s="907"/>
      <c r="C33" s="907"/>
      <c r="D33" s="907"/>
      <c r="E33" s="907"/>
      <c r="F33" s="908"/>
      <c r="G33" s="110">
        <v>2</v>
      </c>
      <c r="H33" s="111">
        <v>3</v>
      </c>
      <c r="I33" s="112" t="s">
        <v>37</v>
      </c>
      <c r="J33" s="113" t="s">
        <v>38</v>
      </c>
      <c r="K33" s="114">
        <v>6</v>
      </c>
      <c r="L33" s="114">
        <v>7</v>
      </c>
    </row>
    <row r="34" spans="1:15">
      <c r="A34" s="115">
        <v>2</v>
      </c>
      <c r="B34" s="115"/>
      <c r="C34" s="116"/>
      <c r="D34" s="117"/>
      <c r="E34" s="115"/>
      <c r="F34" s="118"/>
      <c r="G34" s="117" t="s">
        <v>39</v>
      </c>
      <c r="H34" s="110">
        <v>1</v>
      </c>
      <c r="I34" s="119">
        <f>SUM(I35+I46+I65+I86+I93+I113+I139+I158+I168)</f>
        <v>78500</v>
      </c>
      <c r="J34" s="119">
        <f>SUM(J35+J46+J65+J86+J93+J113+J139+J158+J168)</f>
        <v>78500</v>
      </c>
      <c r="K34" s="120">
        <f>SUM(K35+K46+K65+K86+K93+K113+K139+K158+K168)</f>
        <v>78500</v>
      </c>
      <c r="L34" s="119">
        <f>SUM(L35+L46+L65+L86+L93+L113+L139+L158+L168)</f>
        <v>78500</v>
      </c>
      <c r="M34" s="121"/>
      <c r="N34" s="121"/>
      <c r="O34" s="121"/>
    </row>
    <row r="35" spans="1:15" ht="17.25" customHeight="1">
      <c r="A35" s="115">
        <v>2</v>
      </c>
      <c r="B35" s="122">
        <v>1</v>
      </c>
      <c r="C35" s="123"/>
      <c r="D35" s="124"/>
      <c r="E35" s="125"/>
      <c r="F35" s="126"/>
      <c r="G35" s="127" t="s">
        <v>40</v>
      </c>
      <c r="H35" s="110">
        <v>2</v>
      </c>
      <c r="I35" s="119">
        <f>SUM(I36+I42)</f>
        <v>78500</v>
      </c>
      <c r="J35" s="119">
        <f>SUM(J36+J42)</f>
        <v>78500</v>
      </c>
      <c r="K35" s="128">
        <f>SUM(K36+K42)</f>
        <v>78500</v>
      </c>
      <c r="L35" s="129">
        <f>SUM(L36+L42)</f>
        <v>78500</v>
      </c>
    </row>
    <row r="36" spans="1:15">
      <c r="A36" s="130">
        <v>2</v>
      </c>
      <c r="B36" s="130">
        <v>1</v>
      </c>
      <c r="C36" s="131">
        <v>1</v>
      </c>
      <c r="D36" s="132"/>
      <c r="E36" s="130"/>
      <c r="F36" s="133"/>
      <c r="G36" s="132" t="s">
        <v>41</v>
      </c>
      <c r="H36" s="110">
        <v>3</v>
      </c>
      <c r="I36" s="119">
        <f>SUM(I37)</f>
        <v>77400</v>
      </c>
      <c r="J36" s="119">
        <f>SUM(J37)</f>
        <v>77400</v>
      </c>
      <c r="K36" s="120">
        <f>SUM(K37)</f>
        <v>77400</v>
      </c>
      <c r="L36" s="119">
        <f>SUM(L37)</f>
        <v>77400</v>
      </c>
    </row>
    <row r="37" spans="1:15">
      <c r="A37" s="134">
        <v>2</v>
      </c>
      <c r="B37" s="130">
        <v>1</v>
      </c>
      <c r="C37" s="131">
        <v>1</v>
      </c>
      <c r="D37" s="132">
        <v>1</v>
      </c>
      <c r="E37" s="130"/>
      <c r="F37" s="133"/>
      <c r="G37" s="132" t="s">
        <v>41</v>
      </c>
      <c r="H37" s="110">
        <v>4</v>
      </c>
      <c r="I37" s="119">
        <f>SUM(I38+I40)</f>
        <v>77400</v>
      </c>
      <c r="J37" s="119">
        <f t="shared" ref="J37:L38" si="0">SUM(J38)</f>
        <v>77400</v>
      </c>
      <c r="K37" s="119">
        <f t="shared" si="0"/>
        <v>77400</v>
      </c>
      <c r="L37" s="119">
        <f t="shared" si="0"/>
        <v>77400</v>
      </c>
    </row>
    <row r="38" spans="1:15">
      <c r="A38" s="134">
        <v>2</v>
      </c>
      <c r="B38" s="130">
        <v>1</v>
      </c>
      <c r="C38" s="131">
        <v>1</v>
      </c>
      <c r="D38" s="132">
        <v>1</v>
      </c>
      <c r="E38" s="130">
        <v>1</v>
      </c>
      <c r="F38" s="133"/>
      <c r="G38" s="132" t="s">
        <v>42</v>
      </c>
      <c r="H38" s="110">
        <v>5</v>
      </c>
      <c r="I38" s="120">
        <f>SUM(I39)</f>
        <v>77400</v>
      </c>
      <c r="J38" s="120">
        <f t="shared" si="0"/>
        <v>77400</v>
      </c>
      <c r="K38" s="120">
        <f t="shared" si="0"/>
        <v>77400</v>
      </c>
      <c r="L38" s="120">
        <f t="shared" si="0"/>
        <v>77400</v>
      </c>
    </row>
    <row r="39" spans="1:15">
      <c r="A39" s="134">
        <v>2</v>
      </c>
      <c r="B39" s="130">
        <v>1</v>
      </c>
      <c r="C39" s="131">
        <v>1</v>
      </c>
      <c r="D39" s="132">
        <v>1</v>
      </c>
      <c r="E39" s="130">
        <v>1</v>
      </c>
      <c r="F39" s="133">
        <v>1</v>
      </c>
      <c r="G39" s="132" t="s">
        <v>42</v>
      </c>
      <c r="H39" s="110">
        <v>6</v>
      </c>
      <c r="I39" s="135">
        <v>77400</v>
      </c>
      <c r="J39" s="136">
        <v>77400</v>
      </c>
      <c r="K39" s="136">
        <v>77400</v>
      </c>
      <c r="L39" s="136">
        <v>77400</v>
      </c>
    </row>
    <row r="40" spans="1:15" hidden="1">
      <c r="A40" s="134">
        <v>2</v>
      </c>
      <c r="B40" s="130">
        <v>1</v>
      </c>
      <c r="C40" s="131">
        <v>1</v>
      </c>
      <c r="D40" s="132">
        <v>1</v>
      </c>
      <c r="E40" s="130">
        <v>2</v>
      </c>
      <c r="F40" s="133"/>
      <c r="G40" s="132" t="s">
        <v>43</v>
      </c>
      <c r="H40" s="110">
        <v>7</v>
      </c>
      <c r="I40" s="120">
        <f>I41</f>
        <v>0</v>
      </c>
      <c r="J40" s="120">
        <f>J41</f>
        <v>0</v>
      </c>
      <c r="K40" s="120">
        <f>K41</f>
        <v>0</v>
      </c>
      <c r="L40" s="120">
        <f>L41</f>
        <v>0</v>
      </c>
    </row>
    <row r="41" spans="1:15" hidden="1">
      <c r="A41" s="134">
        <v>2</v>
      </c>
      <c r="B41" s="130">
        <v>1</v>
      </c>
      <c r="C41" s="131">
        <v>1</v>
      </c>
      <c r="D41" s="132">
        <v>1</v>
      </c>
      <c r="E41" s="130">
        <v>2</v>
      </c>
      <c r="F41" s="133">
        <v>1</v>
      </c>
      <c r="G41" s="132" t="s">
        <v>43</v>
      </c>
      <c r="H41" s="110">
        <v>8</v>
      </c>
      <c r="I41" s="136">
        <v>0</v>
      </c>
      <c r="J41" s="137">
        <v>0</v>
      </c>
      <c r="K41" s="136">
        <v>0</v>
      </c>
      <c r="L41" s="137">
        <v>0</v>
      </c>
    </row>
    <row r="42" spans="1:15">
      <c r="A42" s="134">
        <v>2</v>
      </c>
      <c r="B42" s="130">
        <v>1</v>
      </c>
      <c r="C42" s="131">
        <v>2</v>
      </c>
      <c r="D42" s="132"/>
      <c r="E42" s="130"/>
      <c r="F42" s="133"/>
      <c r="G42" s="132" t="s">
        <v>44</v>
      </c>
      <c r="H42" s="110">
        <v>9</v>
      </c>
      <c r="I42" s="120">
        <f t="shared" ref="I42:L44" si="1">I43</f>
        <v>1100</v>
      </c>
      <c r="J42" s="119">
        <f t="shared" si="1"/>
        <v>1100</v>
      </c>
      <c r="K42" s="120">
        <f t="shared" si="1"/>
        <v>1100</v>
      </c>
      <c r="L42" s="119">
        <f t="shared" si="1"/>
        <v>1100</v>
      </c>
    </row>
    <row r="43" spans="1:15">
      <c r="A43" s="134">
        <v>2</v>
      </c>
      <c r="B43" s="130">
        <v>1</v>
      </c>
      <c r="C43" s="131">
        <v>2</v>
      </c>
      <c r="D43" s="132">
        <v>1</v>
      </c>
      <c r="E43" s="130"/>
      <c r="F43" s="133"/>
      <c r="G43" s="132" t="s">
        <v>44</v>
      </c>
      <c r="H43" s="110">
        <v>10</v>
      </c>
      <c r="I43" s="120">
        <f t="shared" si="1"/>
        <v>1100</v>
      </c>
      <c r="J43" s="119">
        <f t="shared" si="1"/>
        <v>1100</v>
      </c>
      <c r="K43" s="119">
        <f t="shared" si="1"/>
        <v>1100</v>
      </c>
      <c r="L43" s="119">
        <f t="shared" si="1"/>
        <v>1100</v>
      </c>
    </row>
    <row r="44" spans="1:15">
      <c r="A44" s="134">
        <v>2</v>
      </c>
      <c r="B44" s="130">
        <v>1</v>
      </c>
      <c r="C44" s="131">
        <v>2</v>
      </c>
      <c r="D44" s="132">
        <v>1</v>
      </c>
      <c r="E44" s="130">
        <v>1</v>
      </c>
      <c r="F44" s="133"/>
      <c r="G44" s="132" t="s">
        <v>44</v>
      </c>
      <c r="H44" s="110">
        <v>11</v>
      </c>
      <c r="I44" s="119">
        <f t="shared" si="1"/>
        <v>1100</v>
      </c>
      <c r="J44" s="119">
        <f t="shared" si="1"/>
        <v>1100</v>
      </c>
      <c r="K44" s="119">
        <f t="shared" si="1"/>
        <v>1100</v>
      </c>
      <c r="L44" s="119">
        <f t="shared" si="1"/>
        <v>1100</v>
      </c>
    </row>
    <row r="45" spans="1:15">
      <c r="A45" s="134">
        <v>2</v>
      </c>
      <c r="B45" s="130">
        <v>1</v>
      </c>
      <c r="C45" s="131">
        <v>2</v>
      </c>
      <c r="D45" s="132">
        <v>1</v>
      </c>
      <c r="E45" s="130">
        <v>1</v>
      </c>
      <c r="F45" s="133">
        <v>1</v>
      </c>
      <c r="G45" s="132" t="s">
        <v>44</v>
      </c>
      <c r="H45" s="110">
        <v>12</v>
      </c>
      <c r="I45" s="137">
        <v>1100</v>
      </c>
      <c r="J45" s="136">
        <v>1100</v>
      </c>
      <c r="K45" s="136">
        <v>1100</v>
      </c>
      <c r="L45" s="136">
        <v>1100</v>
      </c>
    </row>
    <row r="46" spans="1:15" hidden="1">
      <c r="A46" s="138">
        <v>2</v>
      </c>
      <c r="B46" s="139">
        <v>2</v>
      </c>
      <c r="C46" s="123"/>
      <c r="D46" s="124"/>
      <c r="E46" s="125"/>
      <c r="F46" s="126"/>
      <c r="G46" s="127" t="s">
        <v>45</v>
      </c>
      <c r="H46" s="110">
        <v>13</v>
      </c>
      <c r="I46" s="140">
        <f t="shared" ref="I46:L48" si="2">I47</f>
        <v>0</v>
      </c>
      <c r="J46" s="141">
        <f t="shared" si="2"/>
        <v>0</v>
      </c>
      <c r="K46" s="140">
        <f t="shared" si="2"/>
        <v>0</v>
      </c>
      <c r="L46" s="140">
        <f t="shared" si="2"/>
        <v>0</v>
      </c>
    </row>
    <row r="47" spans="1:15" hidden="1">
      <c r="A47" s="134">
        <v>2</v>
      </c>
      <c r="B47" s="130">
        <v>2</v>
      </c>
      <c r="C47" s="131">
        <v>1</v>
      </c>
      <c r="D47" s="132"/>
      <c r="E47" s="130"/>
      <c r="F47" s="133"/>
      <c r="G47" s="124" t="s">
        <v>45</v>
      </c>
      <c r="H47" s="110">
        <v>14</v>
      </c>
      <c r="I47" s="119">
        <f t="shared" si="2"/>
        <v>0</v>
      </c>
      <c r="J47" s="120">
        <f t="shared" si="2"/>
        <v>0</v>
      </c>
      <c r="K47" s="119">
        <f t="shared" si="2"/>
        <v>0</v>
      </c>
      <c r="L47" s="120">
        <f t="shared" si="2"/>
        <v>0</v>
      </c>
    </row>
    <row r="48" spans="1:15" hidden="1">
      <c r="A48" s="134">
        <v>2</v>
      </c>
      <c r="B48" s="130">
        <v>2</v>
      </c>
      <c r="C48" s="131">
        <v>1</v>
      </c>
      <c r="D48" s="132">
        <v>1</v>
      </c>
      <c r="E48" s="130"/>
      <c r="F48" s="133"/>
      <c r="G48" s="124" t="s">
        <v>45</v>
      </c>
      <c r="H48" s="110">
        <v>15</v>
      </c>
      <c r="I48" s="119">
        <f t="shared" si="2"/>
        <v>0</v>
      </c>
      <c r="J48" s="120">
        <f t="shared" si="2"/>
        <v>0</v>
      </c>
      <c r="K48" s="129">
        <f t="shared" si="2"/>
        <v>0</v>
      </c>
      <c r="L48" s="129">
        <f t="shared" si="2"/>
        <v>0</v>
      </c>
    </row>
    <row r="49" spans="1:12" hidden="1">
      <c r="A49" s="142">
        <v>2</v>
      </c>
      <c r="B49" s="143">
        <v>2</v>
      </c>
      <c r="C49" s="144">
        <v>1</v>
      </c>
      <c r="D49" s="145">
        <v>1</v>
      </c>
      <c r="E49" s="143">
        <v>1</v>
      </c>
      <c r="F49" s="146"/>
      <c r="G49" s="124" t="s">
        <v>45</v>
      </c>
      <c r="H49" s="110">
        <v>16</v>
      </c>
      <c r="I49" s="147">
        <f>SUM(I50:I64)</f>
        <v>0</v>
      </c>
      <c r="J49" s="147">
        <f>SUM(J50:J64)</f>
        <v>0</v>
      </c>
      <c r="K49" s="148">
        <f>SUM(K50:K64)</f>
        <v>0</v>
      </c>
      <c r="L49" s="148">
        <f>SUM(L50:L64)</f>
        <v>0</v>
      </c>
    </row>
    <row r="50" spans="1:12" hidden="1">
      <c r="A50" s="134">
        <v>2</v>
      </c>
      <c r="B50" s="130">
        <v>2</v>
      </c>
      <c r="C50" s="131">
        <v>1</v>
      </c>
      <c r="D50" s="132">
        <v>1</v>
      </c>
      <c r="E50" s="130">
        <v>1</v>
      </c>
      <c r="F50" s="149">
        <v>1</v>
      </c>
      <c r="G50" s="132" t="s">
        <v>46</v>
      </c>
      <c r="H50" s="110">
        <v>17</v>
      </c>
      <c r="I50" s="136">
        <v>0</v>
      </c>
      <c r="J50" s="136">
        <v>0</v>
      </c>
      <c r="K50" s="136">
        <v>0</v>
      </c>
      <c r="L50" s="136">
        <v>0</v>
      </c>
    </row>
    <row r="51" spans="1:12" ht="25.5" hidden="1" customHeight="1">
      <c r="A51" s="134">
        <v>2</v>
      </c>
      <c r="B51" s="130">
        <v>2</v>
      </c>
      <c r="C51" s="131">
        <v>1</v>
      </c>
      <c r="D51" s="132">
        <v>1</v>
      </c>
      <c r="E51" s="130">
        <v>1</v>
      </c>
      <c r="F51" s="133">
        <v>2</v>
      </c>
      <c r="G51" s="132" t="s">
        <v>47</v>
      </c>
      <c r="H51" s="110">
        <v>18</v>
      </c>
      <c r="I51" s="136">
        <v>0</v>
      </c>
      <c r="J51" s="136">
        <v>0</v>
      </c>
      <c r="K51" s="136">
        <v>0</v>
      </c>
      <c r="L51" s="136">
        <v>0</v>
      </c>
    </row>
    <row r="52" spans="1:12" ht="25.5" hidden="1" customHeight="1">
      <c r="A52" s="134">
        <v>2</v>
      </c>
      <c r="B52" s="130">
        <v>2</v>
      </c>
      <c r="C52" s="131">
        <v>1</v>
      </c>
      <c r="D52" s="132">
        <v>1</v>
      </c>
      <c r="E52" s="130">
        <v>1</v>
      </c>
      <c r="F52" s="133">
        <v>5</v>
      </c>
      <c r="G52" s="132" t="s">
        <v>48</v>
      </c>
      <c r="H52" s="110">
        <v>19</v>
      </c>
      <c r="I52" s="136">
        <v>0</v>
      </c>
      <c r="J52" s="136">
        <v>0</v>
      </c>
      <c r="K52" s="136">
        <v>0</v>
      </c>
      <c r="L52" s="136">
        <v>0</v>
      </c>
    </row>
    <row r="53" spans="1:12" ht="25.5" hidden="1" customHeight="1">
      <c r="A53" s="134">
        <v>2</v>
      </c>
      <c r="B53" s="130">
        <v>2</v>
      </c>
      <c r="C53" s="131">
        <v>1</v>
      </c>
      <c r="D53" s="132">
        <v>1</v>
      </c>
      <c r="E53" s="130">
        <v>1</v>
      </c>
      <c r="F53" s="133">
        <v>6</v>
      </c>
      <c r="G53" s="132" t="s">
        <v>49</v>
      </c>
      <c r="H53" s="110">
        <v>20</v>
      </c>
      <c r="I53" s="136">
        <v>0</v>
      </c>
      <c r="J53" s="136">
        <v>0</v>
      </c>
      <c r="K53" s="136">
        <v>0</v>
      </c>
      <c r="L53" s="136">
        <v>0</v>
      </c>
    </row>
    <row r="54" spans="1:12" ht="25.5" hidden="1" customHeight="1">
      <c r="A54" s="150">
        <v>2</v>
      </c>
      <c r="B54" s="125">
        <v>2</v>
      </c>
      <c r="C54" s="123">
        <v>1</v>
      </c>
      <c r="D54" s="124">
        <v>1</v>
      </c>
      <c r="E54" s="125">
        <v>1</v>
      </c>
      <c r="F54" s="126">
        <v>7</v>
      </c>
      <c r="G54" s="124" t="s">
        <v>50</v>
      </c>
      <c r="H54" s="110">
        <v>21</v>
      </c>
      <c r="I54" s="136">
        <v>0</v>
      </c>
      <c r="J54" s="136">
        <v>0</v>
      </c>
      <c r="K54" s="136">
        <v>0</v>
      </c>
      <c r="L54" s="136">
        <v>0</v>
      </c>
    </row>
    <row r="55" spans="1:12" hidden="1">
      <c r="A55" s="134">
        <v>2</v>
      </c>
      <c r="B55" s="130">
        <v>2</v>
      </c>
      <c r="C55" s="131">
        <v>1</v>
      </c>
      <c r="D55" s="132">
        <v>1</v>
      </c>
      <c r="E55" s="130">
        <v>1</v>
      </c>
      <c r="F55" s="133">
        <v>11</v>
      </c>
      <c r="G55" s="132" t="s">
        <v>51</v>
      </c>
      <c r="H55" s="110">
        <v>22</v>
      </c>
      <c r="I55" s="137">
        <v>0</v>
      </c>
      <c r="J55" s="136">
        <v>0</v>
      </c>
      <c r="K55" s="136">
        <v>0</v>
      </c>
      <c r="L55" s="136">
        <v>0</v>
      </c>
    </row>
    <row r="56" spans="1:12" ht="25.5" hidden="1" customHeight="1">
      <c r="A56" s="142">
        <v>2</v>
      </c>
      <c r="B56" s="151">
        <v>2</v>
      </c>
      <c r="C56" s="152">
        <v>1</v>
      </c>
      <c r="D56" s="152">
        <v>1</v>
      </c>
      <c r="E56" s="152">
        <v>1</v>
      </c>
      <c r="F56" s="153">
        <v>12</v>
      </c>
      <c r="G56" s="154" t="s">
        <v>52</v>
      </c>
      <c r="H56" s="110">
        <v>23</v>
      </c>
      <c r="I56" s="155">
        <v>0</v>
      </c>
      <c r="J56" s="136">
        <v>0</v>
      </c>
      <c r="K56" s="136">
        <v>0</v>
      </c>
      <c r="L56" s="136">
        <v>0</v>
      </c>
    </row>
    <row r="57" spans="1:12" ht="25.5" hidden="1" customHeight="1">
      <c r="A57" s="134">
        <v>2</v>
      </c>
      <c r="B57" s="130">
        <v>2</v>
      </c>
      <c r="C57" s="131">
        <v>1</v>
      </c>
      <c r="D57" s="131">
        <v>1</v>
      </c>
      <c r="E57" s="131">
        <v>1</v>
      </c>
      <c r="F57" s="133">
        <v>14</v>
      </c>
      <c r="G57" s="156" t="s">
        <v>53</v>
      </c>
      <c r="H57" s="110">
        <v>24</v>
      </c>
      <c r="I57" s="137">
        <v>0</v>
      </c>
      <c r="J57" s="137">
        <v>0</v>
      </c>
      <c r="K57" s="137">
        <v>0</v>
      </c>
      <c r="L57" s="137">
        <v>0</v>
      </c>
    </row>
    <row r="58" spans="1:12" ht="25.5" hidden="1" customHeight="1">
      <c r="A58" s="134">
        <v>2</v>
      </c>
      <c r="B58" s="130">
        <v>2</v>
      </c>
      <c r="C58" s="131">
        <v>1</v>
      </c>
      <c r="D58" s="131">
        <v>1</v>
      </c>
      <c r="E58" s="131">
        <v>1</v>
      </c>
      <c r="F58" s="133">
        <v>15</v>
      </c>
      <c r="G58" s="132" t="s">
        <v>54</v>
      </c>
      <c r="H58" s="110">
        <v>25</v>
      </c>
      <c r="I58" s="137">
        <v>0</v>
      </c>
      <c r="J58" s="136">
        <v>0</v>
      </c>
      <c r="K58" s="136">
        <v>0</v>
      </c>
      <c r="L58" s="136">
        <v>0</v>
      </c>
    </row>
    <row r="59" spans="1:12" hidden="1">
      <c r="A59" s="134">
        <v>2</v>
      </c>
      <c r="B59" s="130">
        <v>2</v>
      </c>
      <c r="C59" s="131">
        <v>1</v>
      </c>
      <c r="D59" s="131">
        <v>1</v>
      </c>
      <c r="E59" s="131">
        <v>1</v>
      </c>
      <c r="F59" s="133">
        <v>16</v>
      </c>
      <c r="G59" s="132" t="s">
        <v>55</v>
      </c>
      <c r="H59" s="110">
        <v>26</v>
      </c>
      <c r="I59" s="137">
        <v>0</v>
      </c>
      <c r="J59" s="136">
        <v>0</v>
      </c>
      <c r="K59" s="136">
        <v>0</v>
      </c>
      <c r="L59" s="136">
        <v>0</v>
      </c>
    </row>
    <row r="60" spans="1:12" ht="25.5" hidden="1" customHeight="1">
      <c r="A60" s="134">
        <v>2</v>
      </c>
      <c r="B60" s="130">
        <v>2</v>
      </c>
      <c r="C60" s="131">
        <v>1</v>
      </c>
      <c r="D60" s="131">
        <v>1</v>
      </c>
      <c r="E60" s="131">
        <v>1</v>
      </c>
      <c r="F60" s="133">
        <v>17</v>
      </c>
      <c r="G60" s="132" t="s">
        <v>56</v>
      </c>
      <c r="H60" s="110">
        <v>27</v>
      </c>
      <c r="I60" s="137">
        <v>0</v>
      </c>
      <c r="J60" s="137">
        <v>0</v>
      </c>
      <c r="K60" s="137">
        <v>0</v>
      </c>
      <c r="L60" s="137">
        <v>0</v>
      </c>
    </row>
    <row r="61" spans="1:12" hidden="1">
      <c r="A61" s="134">
        <v>2</v>
      </c>
      <c r="B61" s="130">
        <v>2</v>
      </c>
      <c r="C61" s="131">
        <v>1</v>
      </c>
      <c r="D61" s="131">
        <v>1</v>
      </c>
      <c r="E61" s="131">
        <v>1</v>
      </c>
      <c r="F61" s="133">
        <v>20</v>
      </c>
      <c r="G61" s="132" t="s">
        <v>57</v>
      </c>
      <c r="H61" s="110">
        <v>28</v>
      </c>
      <c r="I61" s="137">
        <v>0</v>
      </c>
      <c r="J61" s="136">
        <v>0</v>
      </c>
      <c r="K61" s="136">
        <v>0</v>
      </c>
      <c r="L61" s="136">
        <v>0</v>
      </c>
    </row>
    <row r="62" spans="1:12" ht="25.5" hidden="1" customHeight="1">
      <c r="A62" s="134">
        <v>2</v>
      </c>
      <c r="B62" s="130">
        <v>2</v>
      </c>
      <c r="C62" s="131">
        <v>1</v>
      </c>
      <c r="D62" s="131">
        <v>1</v>
      </c>
      <c r="E62" s="131">
        <v>1</v>
      </c>
      <c r="F62" s="133">
        <v>21</v>
      </c>
      <c r="G62" s="132" t="s">
        <v>58</v>
      </c>
      <c r="H62" s="110">
        <v>29</v>
      </c>
      <c r="I62" s="137">
        <v>0</v>
      </c>
      <c r="J62" s="136">
        <v>0</v>
      </c>
      <c r="K62" s="136">
        <v>0</v>
      </c>
      <c r="L62" s="136">
        <v>0</v>
      </c>
    </row>
    <row r="63" spans="1:12" hidden="1">
      <c r="A63" s="134">
        <v>2</v>
      </c>
      <c r="B63" s="130">
        <v>2</v>
      </c>
      <c r="C63" s="131">
        <v>1</v>
      </c>
      <c r="D63" s="131">
        <v>1</v>
      </c>
      <c r="E63" s="131">
        <v>1</v>
      </c>
      <c r="F63" s="133">
        <v>22</v>
      </c>
      <c r="G63" s="132" t="s">
        <v>59</v>
      </c>
      <c r="H63" s="110">
        <v>30</v>
      </c>
      <c r="I63" s="137">
        <v>0</v>
      </c>
      <c r="J63" s="136">
        <v>0</v>
      </c>
      <c r="K63" s="136">
        <v>0</v>
      </c>
      <c r="L63" s="136">
        <v>0</v>
      </c>
    </row>
    <row r="64" spans="1:12" hidden="1">
      <c r="A64" s="134">
        <v>2</v>
      </c>
      <c r="B64" s="130">
        <v>2</v>
      </c>
      <c r="C64" s="131">
        <v>1</v>
      </c>
      <c r="D64" s="131">
        <v>1</v>
      </c>
      <c r="E64" s="131">
        <v>1</v>
      </c>
      <c r="F64" s="133">
        <v>30</v>
      </c>
      <c r="G64" s="132" t="s">
        <v>60</v>
      </c>
      <c r="H64" s="110">
        <v>31</v>
      </c>
      <c r="I64" s="137">
        <v>0</v>
      </c>
      <c r="J64" s="136">
        <v>0</v>
      </c>
      <c r="K64" s="136">
        <v>0</v>
      </c>
      <c r="L64" s="136">
        <v>0</v>
      </c>
    </row>
    <row r="65" spans="1:15" hidden="1">
      <c r="A65" s="157">
        <v>2</v>
      </c>
      <c r="B65" s="158">
        <v>3</v>
      </c>
      <c r="C65" s="122"/>
      <c r="D65" s="123"/>
      <c r="E65" s="123"/>
      <c r="F65" s="126"/>
      <c r="G65" s="159" t="s">
        <v>61</v>
      </c>
      <c r="H65" s="110">
        <v>32</v>
      </c>
      <c r="I65" s="140">
        <f>I66+I82</f>
        <v>0</v>
      </c>
      <c r="J65" s="140">
        <f>J66+J82</f>
        <v>0</v>
      </c>
      <c r="K65" s="140">
        <f>K66+K82</f>
        <v>0</v>
      </c>
      <c r="L65" s="140">
        <f>L66+L82</f>
        <v>0</v>
      </c>
    </row>
    <row r="66" spans="1:15" hidden="1">
      <c r="A66" s="134">
        <v>2</v>
      </c>
      <c r="B66" s="130">
        <v>3</v>
      </c>
      <c r="C66" s="131">
        <v>1</v>
      </c>
      <c r="D66" s="131"/>
      <c r="E66" s="131"/>
      <c r="F66" s="133"/>
      <c r="G66" s="132" t="s">
        <v>62</v>
      </c>
      <c r="H66" s="110">
        <v>33</v>
      </c>
      <c r="I66" s="119">
        <f>SUM(I67+I72+I77)</f>
        <v>0</v>
      </c>
      <c r="J66" s="160">
        <f>SUM(J67+J72+J77)</f>
        <v>0</v>
      </c>
      <c r="K66" s="120">
        <f>SUM(K67+K72+K77)</f>
        <v>0</v>
      </c>
      <c r="L66" s="119">
        <f>SUM(L67+L72+L77)</f>
        <v>0</v>
      </c>
    </row>
    <row r="67" spans="1:15" hidden="1">
      <c r="A67" s="134">
        <v>2</v>
      </c>
      <c r="B67" s="130">
        <v>3</v>
      </c>
      <c r="C67" s="131">
        <v>1</v>
      </c>
      <c r="D67" s="131">
        <v>1</v>
      </c>
      <c r="E67" s="131"/>
      <c r="F67" s="133"/>
      <c r="G67" s="132" t="s">
        <v>63</v>
      </c>
      <c r="H67" s="110">
        <v>34</v>
      </c>
      <c r="I67" s="119">
        <f>I68</f>
        <v>0</v>
      </c>
      <c r="J67" s="160">
        <f>J68</f>
        <v>0</v>
      </c>
      <c r="K67" s="120">
        <f>K68</f>
        <v>0</v>
      </c>
      <c r="L67" s="119">
        <f>L68</f>
        <v>0</v>
      </c>
    </row>
    <row r="68" spans="1:15" hidden="1">
      <c r="A68" s="134">
        <v>2</v>
      </c>
      <c r="B68" s="130">
        <v>3</v>
      </c>
      <c r="C68" s="131">
        <v>1</v>
      </c>
      <c r="D68" s="131">
        <v>1</v>
      </c>
      <c r="E68" s="131">
        <v>1</v>
      </c>
      <c r="F68" s="133"/>
      <c r="G68" s="132" t="s">
        <v>63</v>
      </c>
      <c r="H68" s="110">
        <v>35</v>
      </c>
      <c r="I68" s="119">
        <f>SUM(I69:I71)</f>
        <v>0</v>
      </c>
      <c r="J68" s="160">
        <f>SUM(J69:J71)</f>
        <v>0</v>
      </c>
      <c r="K68" s="120">
        <f>SUM(K69:K71)</f>
        <v>0</v>
      </c>
      <c r="L68" s="119">
        <f>SUM(L69:L71)</f>
        <v>0</v>
      </c>
    </row>
    <row r="69" spans="1:15" ht="25.5" hidden="1" customHeight="1">
      <c r="A69" s="134">
        <v>2</v>
      </c>
      <c r="B69" s="130">
        <v>3</v>
      </c>
      <c r="C69" s="131">
        <v>1</v>
      </c>
      <c r="D69" s="131">
        <v>1</v>
      </c>
      <c r="E69" s="131">
        <v>1</v>
      </c>
      <c r="F69" s="133">
        <v>1</v>
      </c>
      <c r="G69" s="132" t="s">
        <v>64</v>
      </c>
      <c r="H69" s="110">
        <v>36</v>
      </c>
      <c r="I69" s="137">
        <v>0</v>
      </c>
      <c r="J69" s="137">
        <v>0</v>
      </c>
      <c r="K69" s="137">
        <v>0</v>
      </c>
      <c r="L69" s="137">
        <v>0</v>
      </c>
      <c r="M69" s="161"/>
      <c r="N69" s="161"/>
      <c r="O69" s="161"/>
    </row>
    <row r="70" spans="1:15" ht="25.5" hidden="1" customHeight="1">
      <c r="A70" s="134">
        <v>2</v>
      </c>
      <c r="B70" s="125">
        <v>3</v>
      </c>
      <c r="C70" s="123">
        <v>1</v>
      </c>
      <c r="D70" s="123">
        <v>1</v>
      </c>
      <c r="E70" s="123">
        <v>1</v>
      </c>
      <c r="F70" s="126">
        <v>2</v>
      </c>
      <c r="G70" s="124" t="s">
        <v>65</v>
      </c>
      <c r="H70" s="110">
        <v>37</v>
      </c>
      <c r="I70" s="135">
        <v>0</v>
      </c>
      <c r="J70" s="135">
        <v>0</v>
      </c>
      <c r="K70" s="135">
        <v>0</v>
      </c>
      <c r="L70" s="135">
        <v>0</v>
      </c>
    </row>
    <row r="71" spans="1:15" hidden="1">
      <c r="A71" s="130">
        <v>2</v>
      </c>
      <c r="B71" s="131">
        <v>3</v>
      </c>
      <c r="C71" s="131">
        <v>1</v>
      </c>
      <c r="D71" s="131">
        <v>1</v>
      </c>
      <c r="E71" s="131">
        <v>1</v>
      </c>
      <c r="F71" s="133">
        <v>3</v>
      </c>
      <c r="G71" s="132" t="s">
        <v>66</v>
      </c>
      <c r="H71" s="110">
        <v>38</v>
      </c>
      <c r="I71" s="137">
        <v>0</v>
      </c>
      <c r="J71" s="137">
        <v>0</v>
      </c>
      <c r="K71" s="137">
        <v>0</v>
      </c>
      <c r="L71" s="137">
        <v>0</v>
      </c>
    </row>
    <row r="72" spans="1:15" ht="25.5" hidden="1" customHeight="1">
      <c r="A72" s="125">
        <v>2</v>
      </c>
      <c r="B72" s="123">
        <v>3</v>
      </c>
      <c r="C72" s="123">
        <v>1</v>
      </c>
      <c r="D72" s="123">
        <v>2</v>
      </c>
      <c r="E72" s="123"/>
      <c r="F72" s="126"/>
      <c r="G72" s="124" t="s">
        <v>67</v>
      </c>
      <c r="H72" s="110">
        <v>39</v>
      </c>
      <c r="I72" s="140">
        <f>I73</f>
        <v>0</v>
      </c>
      <c r="J72" s="162">
        <f>J73</f>
        <v>0</v>
      </c>
      <c r="K72" s="141">
        <f>K73</f>
        <v>0</v>
      </c>
      <c r="L72" s="141">
        <f>L73</f>
        <v>0</v>
      </c>
    </row>
    <row r="73" spans="1:15" ht="25.5" hidden="1" customHeight="1">
      <c r="A73" s="143">
        <v>2</v>
      </c>
      <c r="B73" s="144">
        <v>3</v>
      </c>
      <c r="C73" s="144">
        <v>1</v>
      </c>
      <c r="D73" s="144">
        <v>2</v>
      </c>
      <c r="E73" s="144">
        <v>1</v>
      </c>
      <c r="F73" s="146"/>
      <c r="G73" s="124" t="s">
        <v>67</v>
      </c>
      <c r="H73" s="110">
        <v>40</v>
      </c>
      <c r="I73" s="129">
        <f>SUM(I74:I76)</f>
        <v>0</v>
      </c>
      <c r="J73" s="163">
        <f>SUM(J74:J76)</f>
        <v>0</v>
      </c>
      <c r="K73" s="128">
        <f>SUM(K74:K76)</f>
        <v>0</v>
      </c>
      <c r="L73" s="120">
        <f>SUM(L74:L76)</f>
        <v>0</v>
      </c>
    </row>
    <row r="74" spans="1:15" ht="25.5" hidden="1" customHeight="1">
      <c r="A74" s="130">
        <v>2</v>
      </c>
      <c r="B74" s="131">
        <v>3</v>
      </c>
      <c r="C74" s="131">
        <v>1</v>
      </c>
      <c r="D74" s="131">
        <v>2</v>
      </c>
      <c r="E74" s="131">
        <v>1</v>
      </c>
      <c r="F74" s="133">
        <v>1</v>
      </c>
      <c r="G74" s="134" t="s">
        <v>64</v>
      </c>
      <c r="H74" s="110">
        <v>41</v>
      </c>
      <c r="I74" s="137">
        <v>0</v>
      </c>
      <c r="J74" s="137">
        <v>0</v>
      </c>
      <c r="K74" s="137">
        <v>0</v>
      </c>
      <c r="L74" s="137">
        <v>0</v>
      </c>
      <c r="M74" s="161"/>
      <c r="N74" s="161"/>
      <c r="O74" s="161"/>
    </row>
    <row r="75" spans="1:15" ht="25.5" hidden="1" customHeight="1">
      <c r="A75" s="130">
        <v>2</v>
      </c>
      <c r="B75" s="131">
        <v>3</v>
      </c>
      <c r="C75" s="131">
        <v>1</v>
      </c>
      <c r="D75" s="131">
        <v>2</v>
      </c>
      <c r="E75" s="131">
        <v>1</v>
      </c>
      <c r="F75" s="133">
        <v>2</v>
      </c>
      <c r="G75" s="134" t="s">
        <v>65</v>
      </c>
      <c r="H75" s="110">
        <v>42</v>
      </c>
      <c r="I75" s="137">
        <v>0</v>
      </c>
      <c r="J75" s="137">
        <v>0</v>
      </c>
      <c r="K75" s="137">
        <v>0</v>
      </c>
      <c r="L75" s="137">
        <v>0</v>
      </c>
    </row>
    <row r="76" spans="1:15" hidden="1">
      <c r="A76" s="130">
        <v>2</v>
      </c>
      <c r="B76" s="131">
        <v>3</v>
      </c>
      <c r="C76" s="131">
        <v>1</v>
      </c>
      <c r="D76" s="131">
        <v>2</v>
      </c>
      <c r="E76" s="131">
        <v>1</v>
      </c>
      <c r="F76" s="133">
        <v>3</v>
      </c>
      <c r="G76" s="134" t="s">
        <v>66</v>
      </c>
      <c r="H76" s="110">
        <v>43</v>
      </c>
      <c r="I76" s="137">
        <v>0</v>
      </c>
      <c r="J76" s="137">
        <v>0</v>
      </c>
      <c r="K76" s="137">
        <v>0</v>
      </c>
      <c r="L76" s="137">
        <v>0</v>
      </c>
    </row>
    <row r="77" spans="1:15" ht="25.5" hidden="1" customHeight="1">
      <c r="A77" s="130">
        <v>2</v>
      </c>
      <c r="B77" s="131">
        <v>3</v>
      </c>
      <c r="C77" s="131">
        <v>1</v>
      </c>
      <c r="D77" s="131">
        <v>3</v>
      </c>
      <c r="E77" s="131"/>
      <c r="F77" s="133"/>
      <c r="G77" s="134" t="s">
        <v>419</v>
      </c>
      <c r="H77" s="110">
        <v>44</v>
      </c>
      <c r="I77" s="119">
        <f>I78</f>
        <v>0</v>
      </c>
      <c r="J77" s="160">
        <f>J78</f>
        <v>0</v>
      </c>
      <c r="K77" s="120">
        <f>K78</f>
        <v>0</v>
      </c>
      <c r="L77" s="120">
        <f>L78</f>
        <v>0</v>
      </c>
    </row>
    <row r="78" spans="1:15" ht="25.5" hidden="1" customHeight="1">
      <c r="A78" s="130">
        <v>2</v>
      </c>
      <c r="B78" s="131">
        <v>3</v>
      </c>
      <c r="C78" s="131">
        <v>1</v>
      </c>
      <c r="D78" s="131">
        <v>3</v>
      </c>
      <c r="E78" s="131">
        <v>1</v>
      </c>
      <c r="F78" s="133"/>
      <c r="G78" s="134" t="s">
        <v>420</v>
      </c>
      <c r="H78" s="110">
        <v>45</v>
      </c>
      <c r="I78" s="119">
        <f>SUM(I79:I81)</f>
        <v>0</v>
      </c>
      <c r="J78" s="160">
        <f>SUM(J79:J81)</f>
        <v>0</v>
      </c>
      <c r="K78" s="120">
        <f>SUM(K79:K81)</f>
        <v>0</v>
      </c>
      <c r="L78" s="120">
        <f>SUM(L79:L81)</f>
        <v>0</v>
      </c>
    </row>
    <row r="79" spans="1:15" hidden="1">
      <c r="A79" s="125">
        <v>2</v>
      </c>
      <c r="B79" s="123">
        <v>3</v>
      </c>
      <c r="C79" s="123">
        <v>1</v>
      </c>
      <c r="D79" s="123">
        <v>3</v>
      </c>
      <c r="E79" s="123">
        <v>1</v>
      </c>
      <c r="F79" s="126">
        <v>1</v>
      </c>
      <c r="G79" s="150" t="s">
        <v>68</v>
      </c>
      <c r="H79" s="110">
        <v>46</v>
      </c>
      <c r="I79" s="135">
        <v>0</v>
      </c>
      <c r="J79" s="135">
        <v>0</v>
      </c>
      <c r="K79" s="135">
        <v>0</v>
      </c>
      <c r="L79" s="135">
        <v>0</v>
      </c>
    </row>
    <row r="80" spans="1:15" hidden="1">
      <c r="A80" s="130">
        <v>2</v>
      </c>
      <c r="B80" s="131">
        <v>3</v>
      </c>
      <c r="C80" s="131">
        <v>1</v>
      </c>
      <c r="D80" s="131">
        <v>3</v>
      </c>
      <c r="E80" s="131">
        <v>1</v>
      </c>
      <c r="F80" s="133">
        <v>2</v>
      </c>
      <c r="G80" s="134" t="s">
        <v>69</v>
      </c>
      <c r="H80" s="110">
        <v>47</v>
      </c>
      <c r="I80" s="137">
        <v>0</v>
      </c>
      <c r="J80" s="137">
        <v>0</v>
      </c>
      <c r="K80" s="137">
        <v>0</v>
      </c>
      <c r="L80" s="137">
        <v>0</v>
      </c>
    </row>
    <row r="81" spans="1:12" hidden="1">
      <c r="A81" s="125">
        <v>2</v>
      </c>
      <c r="B81" s="123">
        <v>3</v>
      </c>
      <c r="C81" s="123">
        <v>1</v>
      </c>
      <c r="D81" s="123">
        <v>3</v>
      </c>
      <c r="E81" s="123">
        <v>1</v>
      </c>
      <c r="F81" s="126">
        <v>3</v>
      </c>
      <c r="G81" s="150" t="s">
        <v>70</v>
      </c>
      <c r="H81" s="110">
        <v>48</v>
      </c>
      <c r="I81" s="135">
        <v>0</v>
      </c>
      <c r="J81" s="135">
        <v>0</v>
      </c>
      <c r="K81" s="135">
        <v>0</v>
      </c>
      <c r="L81" s="135">
        <v>0</v>
      </c>
    </row>
    <row r="82" spans="1:12" hidden="1">
      <c r="A82" s="125">
        <v>2</v>
      </c>
      <c r="B82" s="123">
        <v>3</v>
      </c>
      <c r="C82" s="123">
        <v>2</v>
      </c>
      <c r="D82" s="123"/>
      <c r="E82" s="123"/>
      <c r="F82" s="126"/>
      <c r="G82" s="150" t="s">
        <v>71</v>
      </c>
      <c r="H82" s="110">
        <v>49</v>
      </c>
      <c r="I82" s="119">
        <f t="shared" ref="I82:L83" si="3">I83</f>
        <v>0</v>
      </c>
      <c r="J82" s="119">
        <f t="shared" si="3"/>
        <v>0</v>
      </c>
      <c r="K82" s="119">
        <f t="shared" si="3"/>
        <v>0</v>
      </c>
      <c r="L82" s="119">
        <f t="shared" si="3"/>
        <v>0</v>
      </c>
    </row>
    <row r="83" spans="1:12" hidden="1">
      <c r="A83" s="125">
        <v>2</v>
      </c>
      <c r="B83" s="123">
        <v>3</v>
      </c>
      <c r="C83" s="123">
        <v>2</v>
      </c>
      <c r="D83" s="123">
        <v>1</v>
      </c>
      <c r="E83" s="123"/>
      <c r="F83" s="126"/>
      <c r="G83" s="150" t="s">
        <v>71</v>
      </c>
      <c r="H83" s="110">
        <v>50</v>
      </c>
      <c r="I83" s="119">
        <f t="shared" si="3"/>
        <v>0</v>
      </c>
      <c r="J83" s="119">
        <f t="shared" si="3"/>
        <v>0</v>
      </c>
      <c r="K83" s="119">
        <f t="shared" si="3"/>
        <v>0</v>
      </c>
      <c r="L83" s="119">
        <f t="shared" si="3"/>
        <v>0</v>
      </c>
    </row>
    <row r="84" spans="1:12" hidden="1">
      <c r="A84" s="125">
        <v>2</v>
      </c>
      <c r="B84" s="123">
        <v>3</v>
      </c>
      <c r="C84" s="123">
        <v>2</v>
      </c>
      <c r="D84" s="123">
        <v>1</v>
      </c>
      <c r="E84" s="123">
        <v>1</v>
      </c>
      <c r="F84" s="126"/>
      <c r="G84" s="150" t="s">
        <v>71</v>
      </c>
      <c r="H84" s="110">
        <v>51</v>
      </c>
      <c r="I84" s="119">
        <f>SUM(I85)</f>
        <v>0</v>
      </c>
      <c r="J84" s="119">
        <f>SUM(J85)</f>
        <v>0</v>
      </c>
      <c r="K84" s="119">
        <f>SUM(K85)</f>
        <v>0</v>
      </c>
      <c r="L84" s="119">
        <f>SUM(L85)</f>
        <v>0</v>
      </c>
    </row>
    <row r="85" spans="1:12" hidden="1">
      <c r="A85" s="125">
        <v>2</v>
      </c>
      <c r="B85" s="123">
        <v>3</v>
      </c>
      <c r="C85" s="123">
        <v>2</v>
      </c>
      <c r="D85" s="123">
        <v>1</v>
      </c>
      <c r="E85" s="123">
        <v>1</v>
      </c>
      <c r="F85" s="126">
        <v>1</v>
      </c>
      <c r="G85" s="150" t="s">
        <v>71</v>
      </c>
      <c r="H85" s="110">
        <v>52</v>
      </c>
      <c r="I85" s="137">
        <v>0</v>
      </c>
      <c r="J85" s="137">
        <v>0</v>
      </c>
      <c r="K85" s="137">
        <v>0</v>
      </c>
      <c r="L85" s="137">
        <v>0</v>
      </c>
    </row>
    <row r="86" spans="1:12" hidden="1">
      <c r="A86" s="115">
        <v>2</v>
      </c>
      <c r="B86" s="116">
        <v>4</v>
      </c>
      <c r="C86" s="116"/>
      <c r="D86" s="116"/>
      <c r="E86" s="116"/>
      <c r="F86" s="118"/>
      <c r="G86" s="164" t="s">
        <v>72</v>
      </c>
      <c r="H86" s="110">
        <v>53</v>
      </c>
      <c r="I86" s="119">
        <f t="shared" ref="I86:L88" si="4">I87</f>
        <v>0</v>
      </c>
      <c r="J86" s="160">
        <f t="shared" si="4"/>
        <v>0</v>
      </c>
      <c r="K86" s="120">
        <f t="shared" si="4"/>
        <v>0</v>
      </c>
      <c r="L86" s="120">
        <f t="shared" si="4"/>
        <v>0</v>
      </c>
    </row>
    <row r="87" spans="1:12" hidden="1">
      <c r="A87" s="130">
        <v>2</v>
      </c>
      <c r="B87" s="131">
        <v>4</v>
      </c>
      <c r="C87" s="131">
        <v>1</v>
      </c>
      <c r="D87" s="131"/>
      <c r="E87" s="131"/>
      <c r="F87" s="133"/>
      <c r="G87" s="134" t="s">
        <v>73</v>
      </c>
      <c r="H87" s="110">
        <v>54</v>
      </c>
      <c r="I87" s="119">
        <f t="shared" si="4"/>
        <v>0</v>
      </c>
      <c r="J87" s="160">
        <f t="shared" si="4"/>
        <v>0</v>
      </c>
      <c r="K87" s="120">
        <f t="shared" si="4"/>
        <v>0</v>
      </c>
      <c r="L87" s="120">
        <f t="shared" si="4"/>
        <v>0</v>
      </c>
    </row>
    <row r="88" spans="1:12" hidden="1">
      <c r="A88" s="130">
        <v>2</v>
      </c>
      <c r="B88" s="131">
        <v>4</v>
      </c>
      <c r="C88" s="131">
        <v>1</v>
      </c>
      <c r="D88" s="131">
        <v>1</v>
      </c>
      <c r="E88" s="131"/>
      <c r="F88" s="133"/>
      <c r="G88" s="134" t="s">
        <v>73</v>
      </c>
      <c r="H88" s="110">
        <v>55</v>
      </c>
      <c r="I88" s="119">
        <f t="shared" si="4"/>
        <v>0</v>
      </c>
      <c r="J88" s="160">
        <f t="shared" si="4"/>
        <v>0</v>
      </c>
      <c r="K88" s="120">
        <f t="shared" si="4"/>
        <v>0</v>
      </c>
      <c r="L88" s="120">
        <f t="shared" si="4"/>
        <v>0</v>
      </c>
    </row>
    <row r="89" spans="1:12" hidden="1">
      <c r="A89" s="130">
        <v>2</v>
      </c>
      <c r="B89" s="131">
        <v>4</v>
      </c>
      <c r="C89" s="131">
        <v>1</v>
      </c>
      <c r="D89" s="131">
        <v>1</v>
      </c>
      <c r="E89" s="131">
        <v>1</v>
      </c>
      <c r="F89" s="133"/>
      <c r="G89" s="134" t="s">
        <v>73</v>
      </c>
      <c r="H89" s="110">
        <v>56</v>
      </c>
      <c r="I89" s="119">
        <f>SUM(I90:I92)</f>
        <v>0</v>
      </c>
      <c r="J89" s="160">
        <f>SUM(J90:J92)</f>
        <v>0</v>
      </c>
      <c r="K89" s="120">
        <f>SUM(K90:K92)</f>
        <v>0</v>
      </c>
      <c r="L89" s="120">
        <f>SUM(L90:L92)</f>
        <v>0</v>
      </c>
    </row>
    <row r="90" spans="1:12" hidden="1">
      <c r="A90" s="130">
        <v>2</v>
      </c>
      <c r="B90" s="131">
        <v>4</v>
      </c>
      <c r="C90" s="131">
        <v>1</v>
      </c>
      <c r="D90" s="131">
        <v>1</v>
      </c>
      <c r="E90" s="131">
        <v>1</v>
      </c>
      <c r="F90" s="133">
        <v>1</v>
      </c>
      <c r="G90" s="134" t="s">
        <v>74</v>
      </c>
      <c r="H90" s="110">
        <v>57</v>
      </c>
      <c r="I90" s="137">
        <v>0</v>
      </c>
      <c r="J90" s="137">
        <v>0</v>
      </c>
      <c r="K90" s="137">
        <v>0</v>
      </c>
      <c r="L90" s="137">
        <v>0</v>
      </c>
    </row>
    <row r="91" spans="1:12" hidden="1">
      <c r="A91" s="130">
        <v>2</v>
      </c>
      <c r="B91" s="130">
        <v>4</v>
      </c>
      <c r="C91" s="130">
        <v>1</v>
      </c>
      <c r="D91" s="131">
        <v>1</v>
      </c>
      <c r="E91" s="131">
        <v>1</v>
      </c>
      <c r="F91" s="165">
        <v>2</v>
      </c>
      <c r="G91" s="132" t="s">
        <v>75</v>
      </c>
      <c r="H91" s="110">
        <v>58</v>
      </c>
      <c r="I91" s="137">
        <v>0</v>
      </c>
      <c r="J91" s="137">
        <v>0</v>
      </c>
      <c r="K91" s="137">
        <v>0</v>
      </c>
      <c r="L91" s="137">
        <v>0</v>
      </c>
    </row>
    <row r="92" spans="1:12" hidden="1">
      <c r="A92" s="130">
        <v>2</v>
      </c>
      <c r="B92" s="131">
        <v>4</v>
      </c>
      <c r="C92" s="130">
        <v>1</v>
      </c>
      <c r="D92" s="131">
        <v>1</v>
      </c>
      <c r="E92" s="131">
        <v>1</v>
      </c>
      <c r="F92" s="165">
        <v>3</v>
      </c>
      <c r="G92" s="132" t="s">
        <v>76</v>
      </c>
      <c r="H92" s="110">
        <v>59</v>
      </c>
      <c r="I92" s="137">
        <v>0</v>
      </c>
      <c r="J92" s="137">
        <v>0</v>
      </c>
      <c r="K92" s="137">
        <v>0</v>
      </c>
      <c r="L92" s="137">
        <v>0</v>
      </c>
    </row>
    <row r="93" spans="1:12" hidden="1">
      <c r="A93" s="115">
        <v>2</v>
      </c>
      <c r="B93" s="116">
        <v>5</v>
      </c>
      <c r="C93" s="115"/>
      <c r="D93" s="116"/>
      <c r="E93" s="116"/>
      <c r="F93" s="166"/>
      <c r="G93" s="117" t="s">
        <v>77</v>
      </c>
      <c r="H93" s="110">
        <v>60</v>
      </c>
      <c r="I93" s="119">
        <f>SUM(I94+I99+I104)</f>
        <v>0</v>
      </c>
      <c r="J93" s="160">
        <f>SUM(J94+J99+J104)</f>
        <v>0</v>
      </c>
      <c r="K93" s="120">
        <f>SUM(K94+K99+K104)</f>
        <v>0</v>
      </c>
      <c r="L93" s="120">
        <f>SUM(L94+L99+L104)</f>
        <v>0</v>
      </c>
    </row>
    <row r="94" spans="1:12" hidden="1">
      <c r="A94" s="125">
        <v>2</v>
      </c>
      <c r="B94" s="123">
        <v>5</v>
      </c>
      <c r="C94" s="125">
        <v>1</v>
      </c>
      <c r="D94" s="123"/>
      <c r="E94" s="123"/>
      <c r="F94" s="167"/>
      <c r="G94" s="124" t="s">
        <v>78</v>
      </c>
      <c r="H94" s="110">
        <v>61</v>
      </c>
      <c r="I94" s="140">
        <f t="shared" ref="I94:L95" si="5">I95</f>
        <v>0</v>
      </c>
      <c r="J94" s="162">
        <f t="shared" si="5"/>
        <v>0</v>
      </c>
      <c r="K94" s="141">
        <f t="shared" si="5"/>
        <v>0</v>
      </c>
      <c r="L94" s="141">
        <f t="shared" si="5"/>
        <v>0</v>
      </c>
    </row>
    <row r="95" spans="1:12" hidden="1">
      <c r="A95" s="130">
        <v>2</v>
      </c>
      <c r="B95" s="131">
        <v>5</v>
      </c>
      <c r="C95" s="130">
        <v>1</v>
      </c>
      <c r="D95" s="131">
        <v>1</v>
      </c>
      <c r="E95" s="131"/>
      <c r="F95" s="165"/>
      <c r="G95" s="132" t="s">
        <v>78</v>
      </c>
      <c r="H95" s="110">
        <v>62</v>
      </c>
      <c r="I95" s="119">
        <f t="shared" si="5"/>
        <v>0</v>
      </c>
      <c r="J95" s="160">
        <f t="shared" si="5"/>
        <v>0</v>
      </c>
      <c r="K95" s="120">
        <f t="shared" si="5"/>
        <v>0</v>
      </c>
      <c r="L95" s="120">
        <f t="shared" si="5"/>
        <v>0</v>
      </c>
    </row>
    <row r="96" spans="1:12" hidden="1">
      <c r="A96" s="130">
        <v>2</v>
      </c>
      <c r="B96" s="131">
        <v>5</v>
      </c>
      <c r="C96" s="130">
        <v>1</v>
      </c>
      <c r="D96" s="131">
        <v>1</v>
      </c>
      <c r="E96" s="131">
        <v>1</v>
      </c>
      <c r="F96" s="165"/>
      <c r="G96" s="132" t="s">
        <v>78</v>
      </c>
      <c r="H96" s="110">
        <v>63</v>
      </c>
      <c r="I96" s="119">
        <f>SUM(I97:I98)</f>
        <v>0</v>
      </c>
      <c r="J96" s="160">
        <f>SUM(J97:J98)</f>
        <v>0</v>
      </c>
      <c r="K96" s="120">
        <f>SUM(K97:K98)</f>
        <v>0</v>
      </c>
      <c r="L96" s="120">
        <f>SUM(L97:L98)</f>
        <v>0</v>
      </c>
    </row>
    <row r="97" spans="1:19" ht="25.5" hidden="1" customHeight="1">
      <c r="A97" s="130">
        <v>2</v>
      </c>
      <c r="B97" s="131">
        <v>5</v>
      </c>
      <c r="C97" s="130">
        <v>1</v>
      </c>
      <c r="D97" s="131">
        <v>1</v>
      </c>
      <c r="E97" s="131">
        <v>1</v>
      </c>
      <c r="F97" s="165">
        <v>1</v>
      </c>
      <c r="G97" s="132" t="s">
        <v>79</v>
      </c>
      <c r="H97" s="110">
        <v>64</v>
      </c>
      <c r="I97" s="137">
        <v>0</v>
      </c>
      <c r="J97" s="137">
        <v>0</v>
      </c>
      <c r="K97" s="137">
        <v>0</v>
      </c>
      <c r="L97" s="137">
        <v>0</v>
      </c>
    </row>
    <row r="98" spans="1:19" ht="25.5" hidden="1" customHeight="1">
      <c r="A98" s="130">
        <v>2</v>
      </c>
      <c r="B98" s="131">
        <v>5</v>
      </c>
      <c r="C98" s="130">
        <v>1</v>
      </c>
      <c r="D98" s="131">
        <v>1</v>
      </c>
      <c r="E98" s="131">
        <v>1</v>
      </c>
      <c r="F98" s="165">
        <v>2</v>
      </c>
      <c r="G98" s="132" t="s">
        <v>80</v>
      </c>
      <c r="H98" s="110">
        <v>65</v>
      </c>
      <c r="I98" s="137">
        <v>0</v>
      </c>
      <c r="J98" s="137">
        <v>0</v>
      </c>
      <c r="K98" s="137">
        <v>0</v>
      </c>
      <c r="L98" s="137">
        <v>0</v>
      </c>
    </row>
    <row r="99" spans="1:19" hidden="1">
      <c r="A99" s="130">
        <v>2</v>
      </c>
      <c r="B99" s="131">
        <v>5</v>
      </c>
      <c r="C99" s="130">
        <v>2</v>
      </c>
      <c r="D99" s="131"/>
      <c r="E99" s="131"/>
      <c r="F99" s="165"/>
      <c r="G99" s="132" t="s">
        <v>81</v>
      </c>
      <c r="H99" s="110">
        <v>66</v>
      </c>
      <c r="I99" s="119">
        <f t="shared" ref="I99:L100" si="6">I100</f>
        <v>0</v>
      </c>
      <c r="J99" s="160">
        <f t="shared" si="6"/>
        <v>0</v>
      </c>
      <c r="K99" s="120">
        <f t="shared" si="6"/>
        <v>0</v>
      </c>
      <c r="L99" s="119">
        <f t="shared" si="6"/>
        <v>0</v>
      </c>
    </row>
    <row r="100" spans="1:19" hidden="1">
      <c r="A100" s="134">
        <v>2</v>
      </c>
      <c r="B100" s="130">
        <v>5</v>
      </c>
      <c r="C100" s="131">
        <v>2</v>
      </c>
      <c r="D100" s="132">
        <v>1</v>
      </c>
      <c r="E100" s="130"/>
      <c r="F100" s="165"/>
      <c r="G100" s="132" t="s">
        <v>81</v>
      </c>
      <c r="H100" s="110">
        <v>67</v>
      </c>
      <c r="I100" s="119">
        <f t="shared" si="6"/>
        <v>0</v>
      </c>
      <c r="J100" s="160">
        <f t="shared" si="6"/>
        <v>0</v>
      </c>
      <c r="K100" s="120">
        <f t="shared" si="6"/>
        <v>0</v>
      </c>
      <c r="L100" s="119">
        <f t="shared" si="6"/>
        <v>0</v>
      </c>
    </row>
    <row r="101" spans="1:19" hidden="1">
      <c r="A101" s="134">
        <v>2</v>
      </c>
      <c r="B101" s="130">
        <v>5</v>
      </c>
      <c r="C101" s="131">
        <v>2</v>
      </c>
      <c r="D101" s="132">
        <v>1</v>
      </c>
      <c r="E101" s="130">
        <v>1</v>
      </c>
      <c r="F101" s="165"/>
      <c r="G101" s="132" t="s">
        <v>81</v>
      </c>
      <c r="H101" s="110">
        <v>68</v>
      </c>
      <c r="I101" s="119">
        <f>SUM(I102:I103)</f>
        <v>0</v>
      </c>
      <c r="J101" s="160">
        <f>SUM(J102:J103)</f>
        <v>0</v>
      </c>
      <c r="K101" s="120">
        <f>SUM(K102:K103)</f>
        <v>0</v>
      </c>
      <c r="L101" s="119">
        <f>SUM(L102:L103)</f>
        <v>0</v>
      </c>
    </row>
    <row r="102" spans="1:19" ht="25.5" hidden="1" customHeight="1">
      <c r="A102" s="134">
        <v>2</v>
      </c>
      <c r="B102" s="130">
        <v>5</v>
      </c>
      <c r="C102" s="131">
        <v>2</v>
      </c>
      <c r="D102" s="132">
        <v>1</v>
      </c>
      <c r="E102" s="130">
        <v>1</v>
      </c>
      <c r="F102" s="165">
        <v>1</v>
      </c>
      <c r="G102" s="132" t="s">
        <v>82</v>
      </c>
      <c r="H102" s="110">
        <v>69</v>
      </c>
      <c r="I102" s="137">
        <v>0</v>
      </c>
      <c r="J102" s="137">
        <v>0</v>
      </c>
      <c r="K102" s="137">
        <v>0</v>
      </c>
      <c r="L102" s="137">
        <v>0</v>
      </c>
    </row>
    <row r="103" spans="1:19" ht="25.5" hidden="1" customHeight="1">
      <c r="A103" s="134">
        <v>2</v>
      </c>
      <c r="B103" s="130">
        <v>5</v>
      </c>
      <c r="C103" s="131">
        <v>2</v>
      </c>
      <c r="D103" s="132">
        <v>1</v>
      </c>
      <c r="E103" s="130">
        <v>1</v>
      </c>
      <c r="F103" s="165">
        <v>2</v>
      </c>
      <c r="G103" s="132" t="s">
        <v>83</v>
      </c>
      <c r="H103" s="110">
        <v>70</v>
      </c>
      <c r="I103" s="137">
        <v>0</v>
      </c>
      <c r="J103" s="137">
        <v>0</v>
      </c>
      <c r="K103" s="137">
        <v>0</v>
      </c>
      <c r="L103" s="137">
        <v>0</v>
      </c>
    </row>
    <row r="104" spans="1:19" ht="25.5" hidden="1" customHeight="1">
      <c r="A104" s="134">
        <v>2</v>
      </c>
      <c r="B104" s="130">
        <v>5</v>
      </c>
      <c r="C104" s="131">
        <v>3</v>
      </c>
      <c r="D104" s="132"/>
      <c r="E104" s="130"/>
      <c r="F104" s="165"/>
      <c r="G104" s="132" t="s">
        <v>84</v>
      </c>
      <c r="H104" s="110">
        <v>71</v>
      </c>
      <c r="I104" s="119">
        <f>I105+I109</f>
        <v>0</v>
      </c>
      <c r="J104" s="119">
        <f>J105+J109</f>
        <v>0</v>
      </c>
      <c r="K104" s="119">
        <f>K105+K109</f>
        <v>0</v>
      </c>
      <c r="L104" s="119">
        <f>L105+L109</f>
        <v>0</v>
      </c>
    </row>
    <row r="105" spans="1:19" ht="25.5" hidden="1" customHeight="1">
      <c r="A105" s="134">
        <v>2</v>
      </c>
      <c r="B105" s="130">
        <v>5</v>
      </c>
      <c r="C105" s="131">
        <v>3</v>
      </c>
      <c r="D105" s="132">
        <v>1</v>
      </c>
      <c r="E105" s="130"/>
      <c r="F105" s="165"/>
      <c r="G105" s="132" t="s">
        <v>85</v>
      </c>
      <c r="H105" s="110">
        <v>72</v>
      </c>
      <c r="I105" s="119">
        <f>I106</f>
        <v>0</v>
      </c>
      <c r="J105" s="160">
        <f>J106</f>
        <v>0</v>
      </c>
      <c r="K105" s="120">
        <f>K106</f>
        <v>0</v>
      </c>
      <c r="L105" s="119">
        <f>L106</f>
        <v>0</v>
      </c>
    </row>
    <row r="106" spans="1:19" ht="25.5" hidden="1" customHeight="1">
      <c r="A106" s="142">
        <v>2</v>
      </c>
      <c r="B106" s="143">
        <v>5</v>
      </c>
      <c r="C106" s="144">
        <v>3</v>
      </c>
      <c r="D106" s="145">
        <v>1</v>
      </c>
      <c r="E106" s="143">
        <v>1</v>
      </c>
      <c r="F106" s="168"/>
      <c r="G106" s="145" t="s">
        <v>85</v>
      </c>
      <c r="H106" s="110">
        <v>73</v>
      </c>
      <c r="I106" s="129">
        <f>SUM(I107:I108)</f>
        <v>0</v>
      </c>
      <c r="J106" s="163">
        <f>SUM(J107:J108)</f>
        <v>0</v>
      </c>
      <c r="K106" s="128">
        <f>SUM(K107:K108)</f>
        <v>0</v>
      </c>
      <c r="L106" s="129">
        <f>SUM(L107:L108)</f>
        <v>0</v>
      </c>
    </row>
    <row r="107" spans="1:19" ht="25.5" hidden="1" customHeight="1">
      <c r="A107" s="134">
        <v>2</v>
      </c>
      <c r="B107" s="130">
        <v>5</v>
      </c>
      <c r="C107" s="131">
        <v>3</v>
      </c>
      <c r="D107" s="132">
        <v>1</v>
      </c>
      <c r="E107" s="130">
        <v>1</v>
      </c>
      <c r="F107" s="165">
        <v>1</v>
      </c>
      <c r="G107" s="132" t="s">
        <v>85</v>
      </c>
      <c r="H107" s="110">
        <v>74</v>
      </c>
      <c r="I107" s="137">
        <v>0</v>
      </c>
      <c r="J107" s="137">
        <v>0</v>
      </c>
      <c r="K107" s="137">
        <v>0</v>
      </c>
      <c r="L107" s="137">
        <v>0</v>
      </c>
    </row>
    <row r="108" spans="1:19" ht="25.5" hidden="1" customHeight="1">
      <c r="A108" s="142">
        <v>2</v>
      </c>
      <c r="B108" s="143">
        <v>5</v>
      </c>
      <c r="C108" s="144">
        <v>3</v>
      </c>
      <c r="D108" s="145">
        <v>1</v>
      </c>
      <c r="E108" s="143">
        <v>1</v>
      </c>
      <c r="F108" s="168">
        <v>2</v>
      </c>
      <c r="G108" s="145" t="s">
        <v>86</v>
      </c>
      <c r="H108" s="110">
        <v>75</v>
      </c>
      <c r="I108" s="137">
        <v>0</v>
      </c>
      <c r="J108" s="137">
        <v>0</v>
      </c>
      <c r="K108" s="137">
        <v>0</v>
      </c>
      <c r="L108" s="137">
        <v>0</v>
      </c>
      <c r="S108" s="169"/>
    </row>
    <row r="109" spans="1:19" ht="25.5" hidden="1" customHeight="1">
      <c r="A109" s="142">
        <v>2</v>
      </c>
      <c r="B109" s="143">
        <v>5</v>
      </c>
      <c r="C109" s="144">
        <v>3</v>
      </c>
      <c r="D109" s="145">
        <v>2</v>
      </c>
      <c r="E109" s="143"/>
      <c r="F109" s="168"/>
      <c r="G109" s="145" t="s">
        <v>87</v>
      </c>
      <c r="H109" s="110">
        <v>76</v>
      </c>
      <c r="I109" s="120">
        <f>I110</f>
        <v>0</v>
      </c>
      <c r="J109" s="119">
        <f>J110</f>
        <v>0</v>
      </c>
      <c r="K109" s="119">
        <f>K110</f>
        <v>0</v>
      </c>
      <c r="L109" s="119">
        <f>L110</f>
        <v>0</v>
      </c>
    </row>
    <row r="110" spans="1:19" ht="25.5" hidden="1" customHeight="1">
      <c r="A110" s="142">
        <v>2</v>
      </c>
      <c r="B110" s="143">
        <v>5</v>
      </c>
      <c r="C110" s="144">
        <v>3</v>
      </c>
      <c r="D110" s="145">
        <v>2</v>
      </c>
      <c r="E110" s="143">
        <v>1</v>
      </c>
      <c r="F110" s="168"/>
      <c r="G110" s="145" t="s">
        <v>87</v>
      </c>
      <c r="H110" s="110">
        <v>77</v>
      </c>
      <c r="I110" s="129">
        <f>SUM(I111:I112)</f>
        <v>0</v>
      </c>
      <c r="J110" s="129">
        <f>SUM(J111:J112)</f>
        <v>0</v>
      </c>
      <c r="K110" s="129">
        <f>SUM(K111:K112)</f>
        <v>0</v>
      </c>
      <c r="L110" s="129">
        <f>SUM(L111:L112)</f>
        <v>0</v>
      </c>
    </row>
    <row r="111" spans="1:19" ht="25.5" hidden="1" customHeight="1">
      <c r="A111" s="142">
        <v>2</v>
      </c>
      <c r="B111" s="143">
        <v>5</v>
      </c>
      <c r="C111" s="144">
        <v>3</v>
      </c>
      <c r="D111" s="145">
        <v>2</v>
      </c>
      <c r="E111" s="143">
        <v>1</v>
      </c>
      <c r="F111" s="168">
        <v>1</v>
      </c>
      <c r="G111" s="145" t="s">
        <v>87</v>
      </c>
      <c r="H111" s="110">
        <v>78</v>
      </c>
      <c r="I111" s="137">
        <v>0</v>
      </c>
      <c r="J111" s="137">
        <v>0</v>
      </c>
      <c r="K111" s="137">
        <v>0</v>
      </c>
      <c r="L111" s="137">
        <v>0</v>
      </c>
    </row>
    <row r="112" spans="1:19" hidden="1">
      <c r="A112" s="142">
        <v>2</v>
      </c>
      <c r="B112" s="143">
        <v>5</v>
      </c>
      <c r="C112" s="144">
        <v>3</v>
      </c>
      <c r="D112" s="145">
        <v>2</v>
      </c>
      <c r="E112" s="143">
        <v>1</v>
      </c>
      <c r="F112" s="168">
        <v>2</v>
      </c>
      <c r="G112" s="145" t="s">
        <v>88</v>
      </c>
      <c r="H112" s="110">
        <v>79</v>
      </c>
      <c r="I112" s="137">
        <v>0</v>
      </c>
      <c r="J112" s="137">
        <v>0</v>
      </c>
      <c r="K112" s="137">
        <v>0</v>
      </c>
      <c r="L112" s="137">
        <v>0</v>
      </c>
    </row>
    <row r="113" spans="1:12" hidden="1">
      <c r="A113" s="164">
        <v>2</v>
      </c>
      <c r="B113" s="115">
        <v>6</v>
      </c>
      <c r="C113" s="116"/>
      <c r="D113" s="117"/>
      <c r="E113" s="115"/>
      <c r="F113" s="166"/>
      <c r="G113" s="170" t="s">
        <v>89</v>
      </c>
      <c r="H113" s="110">
        <v>80</v>
      </c>
      <c r="I113" s="119">
        <f>SUM(I114+I119+I123+I127+I131+I135)</f>
        <v>0</v>
      </c>
      <c r="J113" s="119">
        <f>SUM(J114+J119+J123+J127+J131+J135)</f>
        <v>0</v>
      </c>
      <c r="K113" s="119">
        <f>SUM(K114+K119+K123+K127+K131+K135)</f>
        <v>0</v>
      </c>
      <c r="L113" s="119">
        <f>SUM(L114+L119+L123+L127+L131+L135)</f>
        <v>0</v>
      </c>
    </row>
    <row r="114" spans="1:12" hidden="1">
      <c r="A114" s="142">
        <v>2</v>
      </c>
      <c r="B114" s="143">
        <v>6</v>
      </c>
      <c r="C114" s="144">
        <v>1</v>
      </c>
      <c r="D114" s="145"/>
      <c r="E114" s="143"/>
      <c r="F114" s="168"/>
      <c r="G114" s="145" t="s">
        <v>90</v>
      </c>
      <c r="H114" s="110">
        <v>81</v>
      </c>
      <c r="I114" s="129">
        <f t="shared" ref="I114:L115" si="7">I115</f>
        <v>0</v>
      </c>
      <c r="J114" s="163">
        <f t="shared" si="7"/>
        <v>0</v>
      </c>
      <c r="K114" s="128">
        <f t="shared" si="7"/>
        <v>0</v>
      </c>
      <c r="L114" s="129">
        <f t="shared" si="7"/>
        <v>0</v>
      </c>
    </row>
    <row r="115" spans="1:12" hidden="1">
      <c r="A115" s="134">
        <v>2</v>
      </c>
      <c r="B115" s="130">
        <v>6</v>
      </c>
      <c r="C115" s="131">
        <v>1</v>
      </c>
      <c r="D115" s="132">
        <v>1</v>
      </c>
      <c r="E115" s="130"/>
      <c r="F115" s="165"/>
      <c r="G115" s="132" t="s">
        <v>90</v>
      </c>
      <c r="H115" s="110">
        <v>82</v>
      </c>
      <c r="I115" s="119">
        <f t="shared" si="7"/>
        <v>0</v>
      </c>
      <c r="J115" s="160">
        <f t="shared" si="7"/>
        <v>0</v>
      </c>
      <c r="K115" s="120">
        <f t="shared" si="7"/>
        <v>0</v>
      </c>
      <c r="L115" s="119">
        <f t="shared" si="7"/>
        <v>0</v>
      </c>
    </row>
    <row r="116" spans="1:12" hidden="1">
      <c r="A116" s="134">
        <v>2</v>
      </c>
      <c r="B116" s="130">
        <v>6</v>
      </c>
      <c r="C116" s="131">
        <v>1</v>
      </c>
      <c r="D116" s="132">
        <v>1</v>
      </c>
      <c r="E116" s="130">
        <v>1</v>
      </c>
      <c r="F116" s="165"/>
      <c r="G116" s="132" t="s">
        <v>90</v>
      </c>
      <c r="H116" s="110">
        <v>83</v>
      </c>
      <c r="I116" s="119">
        <f>SUM(I117:I118)</f>
        <v>0</v>
      </c>
      <c r="J116" s="160">
        <f>SUM(J117:J118)</f>
        <v>0</v>
      </c>
      <c r="K116" s="120">
        <f>SUM(K117:K118)</f>
        <v>0</v>
      </c>
      <c r="L116" s="119">
        <f>SUM(L117:L118)</f>
        <v>0</v>
      </c>
    </row>
    <row r="117" spans="1:12" hidden="1">
      <c r="A117" s="134">
        <v>2</v>
      </c>
      <c r="B117" s="130">
        <v>6</v>
      </c>
      <c r="C117" s="131">
        <v>1</v>
      </c>
      <c r="D117" s="132">
        <v>1</v>
      </c>
      <c r="E117" s="130">
        <v>1</v>
      </c>
      <c r="F117" s="165">
        <v>1</v>
      </c>
      <c r="G117" s="132" t="s">
        <v>91</v>
      </c>
      <c r="H117" s="110">
        <v>84</v>
      </c>
      <c r="I117" s="137">
        <v>0</v>
      </c>
      <c r="J117" s="137">
        <v>0</v>
      </c>
      <c r="K117" s="137">
        <v>0</v>
      </c>
      <c r="L117" s="137">
        <v>0</v>
      </c>
    </row>
    <row r="118" spans="1:12" hidden="1">
      <c r="A118" s="150">
        <v>2</v>
      </c>
      <c r="B118" s="125">
        <v>6</v>
      </c>
      <c r="C118" s="123">
        <v>1</v>
      </c>
      <c r="D118" s="124">
        <v>1</v>
      </c>
      <c r="E118" s="125">
        <v>1</v>
      </c>
      <c r="F118" s="167">
        <v>2</v>
      </c>
      <c r="G118" s="124" t="s">
        <v>92</v>
      </c>
      <c r="H118" s="110">
        <v>85</v>
      </c>
      <c r="I118" s="135">
        <v>0</v>
      </c>
      <c r="J118" s="135">
        <v>0</v>
      </c>
      <c r="K118" s="135">
        <v>0</v>
      </c>
      <c r="L118" s="135">
        <v>0</v>
      </c>
    </row>
    <row r="119" spans="1:12" ht="25.5" hidden="1" customHeight="1">
      <c r="A119" s="134">
        <v>2</v>
      </c>
      <c r="B119" s="130">
        <v>6</v>
      </c>
      <c r="C119" s="131">
        <v>2</v>
      </c>
      <c r="D119" s="132"/>
      <c r="E119" s="130"/>
      <c r="F119" s="165"/>
      <c r="G119" s="132" t="s">
        <v>93</v>
      </c>
      <c r="H119" s="110">
        <v>86</v>
      </c>
      <c r="I119" s="119">
        <f t="shared" ref="I119:L121" si="8">I120</f>
        <v>0</v>
      </c>
      <c r="J119" s="160">
        <f t="shared" si="8"/>
        <v>0</v>
      </c>
      <c r="K119" s="120">
        <f t="shared" si="8"/>
        <v>0</v>
      </c>
      <c r="L119" s="119">
        <f t="shared" si="8"/>
        <v>0</v>
      </c>
    </row>
    <row r="120" spans="1:12" ht="25.5" hidden="1" customHeight="1">
      <c r="A120" s="134">
        <v>2</v>
      </c>
      <c r="B120" s="130">
        <v>6</v>
      </c>
      <c r="C120" s="131">
        <v>2</v>
      </c>
      <c r="D120" s="132">
        <v>1</v>
      </c>
      <c r="E120" s="130"/>
      <c r="F120" s="165"/>
      <c r="G120" s="132" t="s">
        <v>93</v>
      </c>
      <c r="H120" s="110">
        <v>87</v>
      </c>
      <c r="I120" s="119">
        <f t="shared" si="8"/>
        <v>0</v>
      </c>
      <c r="J120" s="160">
        <f t="shared" si="8"/>
        <v>0</v>
      </c>
      <c r="K120" s="120">
        <f t="shared" si="8"/>
        <v>0</v>
      </c>
      <c r="L120" s="119">
        <f t="shared" si="8"/>
        <v>0</v>
      </c>
    </row>
    <row r="121" spans="1:12" ht="25.5" hidden="1" customHeight="1">
      <c r="A121" s="134">
        <v>2</v>
      </c>
      <c r="B121" s="130">
        <v>6</v>
      </c>
      <c r="C121" s="131">
        <v>2</v>
      </c>
      <c r="D121" s="132">
        <v>1</v>
      </c>
      <c r="E121" s="130">
        <v>1</v>
      </c>
      <c r="F121" s="165"/>
      <c r="G121" s="132" t="s">
        <v>93</v>
      </c>
      <c r="H121" s="110">
        <v>88</v>
      </c>
      <c r="I121" s="171">
        <f t="shared" si="8"/>
        <v>0</v>
      </c>
      <c r="J121" s="172">
        <f t="shared" si="8"/>
        <v>0</v>
      </c>
      <c r="K121" s="173">
        <f t="shared" si="8"/>
        <v>0</v>
      </c>
      <c r="L121" s="171">
        <f t="shared" si="8"/>
        <v>0</v>
      </c>
    </row>
    <row r="122" spans="1:12" ht="25.5" hidden="1" customHeight="1">
      <c r="A122" s="134">
        <v>2</v>
      </c>
      <c r="B122" s="130">
        <v>6</v>
      </c>
      <c r="C122" s="131">
        <v>2</v>
      </c>
      <c r="D122" s="132">
        <v>1</v>
      </c>
      <c r="E122" s="130">
        <v>1</v>
      </c>
      <c r="F122" s="165">
        <v>1</v>
      </c>
      <c r="G122" s="132" t="s">
        <v>93</v>
      </c>
      <c r="H122" s="110">
        <v>89</v>
      </c>
      <c r="I122" s="137">
        <v>0</v>
      </c>
      <c r="J122" s="137">
        <v>0</v>
      </c>
      <c r="K122" s="137">
        <v>0</v>
      </c>
      <c r="L122" s="137">
        <v>0</v>
      </c>
    </row>
    <row r="123" spans="1:12" ht="25.5" hidden="1" customHeight="1">
      <c r="A123" s="150">
        <v>2</v>
      </c>
      <c r="B123" s="125">
        <v>6</v>
      </c>
      <c r="C123" s="123">
        <v>3</v>
      </c>
      <c r="D123" s="124"/>
      <c r="E123" s="125"/>
      <c r="F123" s="167"/>
      <c r="G123" s="124" t="s">
        <v>94</v>
      </c>
      <c r="H123" s="110">
        <v>90</v>
      </c>
      <c r="I123" s="140">
        <f t="shared" ref="I123:L125" si="9">I124</f>
        <v>0</v>
      </c>
      <c r="J123" s="162">
        <f t="shared" si="9"/>
        <v>0</v>
      </c>
      <c r="K123" s="141">
        <f t="shared" si="9"/>
        <v>0</v>
      </c>
      <c r="L123" s="140">
        <f t="shared" si="9"/>
        <v>0</v>
      </c>
    </row>
    <row r="124" spans="1:12" ht="25.5" hidden="1" customHeight="1">
      <c r="A124" s="134">
        <v>2</v>
      </c>
      <c r="B124" s="130">
        <v>6</v>
      </c>
      <c r="C124" s="131">
        <v>3</v>
      </c>
      <c r="D124" s="132">
        <v>1</v>
      </c>
      <c r="E124" s="130"/>
      <c r="F124" s="165"/>
      <c r="G124" s="132" t="s">
        <v>94</v>
      </c>
      <c r="H124" s="110">
        <v>91</v>
      </c>
      <c r="I124" s="119">
        <f t="shared" si="9"/>
        <v>0</v>
      </c>
      <c r="J124" s="160">
        <f t="shared" si="9"/>
        <v>0</v>
      </c>
      <c r="K124" s="120">
        <f t="shared" si="9"/>
        <v>0</v>
      </c>
      <c r="L124" s="119">
        <f t="shared" si="9"/>
        <v>0</v>
      </c>
    </row>
    <row r="125" spans="1:12" ht="25.5" hidden="1" customHeight="1">
      <c r="A125" s="134">
        <v>2</v>
      </c>
      <c r="B125" s="130">
        <v>6</v>
      </c>
      <c r="C125" s="131">
        <v>3</v>
      </c>
      <c r="D125" s="132">
        <v>1</v>
      </c>
      <c r="E125" s="130">
        <v>1</v>
      </c>
      <c r="F125" s="165"/>
      <c r="G125" s="132" t="s">
        <v>94</v>
      </c>
      <c r="H125" s="110">
        <v>92</v>
      </c>
      <c r="I125" s="119">
        <f t="shared" si="9"/>
        <v>0</v>
      </c>
      <c r="J125" s="160">
        <f t="shared" si="9"/>
        <v>0</v>
      </c>
      <c r="K125" s="120">
        <f t="shared" si="9"/>
        <v>0</v>
      </c>
      <c r="L125" s="119">
        <f t="shared" si="9"/>
        <v>0</v>
      </c>
    </row>
    <row r="126" spans="1:12" ht="25.5" hidden="1" customHeight="1">
      <c r="A126" s="134">
        <v>2</v>
      </c>
      <c r="B126" s="130">
        <v>6</v>
      </c>
      <c r="C126" s="131">
        <v>3</v>
      </c>
      <c r="D126" s="132">
        <v>1</v>
      </c>
      <c r="E126" s="130">
        <v>1</v>
      </c>
      <c r="F126" s="165">
        <v>1</v>
      </c>
      <c r="G126" s="132" t="s">
        <v>94</v>
      </c>
      <c r="H126" s="110">
        <v>93</v>
      </c>
      <c r="I126" s="137">
        <v>0</v>
      </c>
      <c r="J126" s="137">
        <v>0</v>
      </c>
      <c r="K126" s="137">
        <v>0</v>
      </c>
      <c r="L126" s="137">
        <v>0</v>
      </c>
    </row>
    <row r="127" spans="1:12" ht="25.5" hidden="1" customHeight="1">
      <c r="A127" s="150">
        <v>2</v>
      </c>
      <c r="B127" s="125">
        <v>6</v>
      </c>
      <c r="C127" s="123">
        <v>4</v>
      </c>
      <c r="D127" s="124"/>
      <c r="E127" s="125"/>
      <c r="F127" s="167"/>
      <c r="G127" s="124" t="s">
        <v>95</v>
      </c>
      <c r="H127" s="110">
        <v>94</v>
      </c>
      <c r="I127" s="140">
        <f t="shared" ref="I127:L129" si="10">I128</f>
        <v>0</v>
      </c>
      <c r="J127" s="162">
        <f t="shared" si="10"/>
        <v>0</v>
      </c>
      <c r="K127" s="141">
        <f t="shared" si="10"/>
        <v>0</v>
      </c>
      <c r="L127" s="140">
        <f t="shared" si="10"/>
        <v>0</v>
      </c>
    </row>
    <row r="128" spans="1:12" ht="25.5" hidden="1" customHeight="1">
      <c r="A128" s="134">
        <v>2</v>
      </c>
      <c r="B128" s="130">
        <v>6</v>
      </c>
      <c r="C128" s="131">
        <v>4</v>
      </c>
      <c r="D128" s="132">
        <v>1</v>
      </c>
      <c r="E128" s="130"/>
      <c r="F128" s="165"/>
      <c r="G128" s="132" t="s">
        <v>95</v>
      </c>
      <c r="H128" s="110">
        <v>95</v>
      </c>
      <c r="I128" s="119">
        <f t="shared" si="10"/>
        <v>0</v>
      </c>
      <c r="J128" s="160">
        <f t="shared" si="10"/>
        <v>0</v>
      </c>
      <c r="K128" s="120">
        <f t="shared" si="10"/>
        <v>0</v>
      </c>
      <c r="L128" s="119">
        <f t="shared" si="10"/>
        <v>0</v>
      </c>
    </row>
    <row r="129" spans="1:12" ht="25.5" hidden="1" customHeight="1">
      <c r="A129" s="134">
        <v>2</v>
      </c>
      <c r="B129" s="130">
        <v>6</v>
      </c>
      <c r="C129" s="131">
        <v>4</v>
      </c>
      <c r="D129" s="132">
        <v>1</v>
      </c>
      <c r="E129" s="130">
        <v>1</v>
      </c>
      <c r="F129" s="165"/>
      <c r="G129" s="132" t="s">
        <v>95</v>
      </c>
      <c r="H129" s="110">
        <v>96</v>
      </c>
      <c r="I129" s="119">
        <f t="shared" si="10"/>
        <v>0</v>
      </c>
      <c r="J129" s="160">
        <f t="shared" si="10"/>
        <v>0</v>
      </c>
      <c r="K129" s="120">
        <f t="shared" si="10"/>
        <v>0</v>
      </c>
      <c r="L129" s="119">
        <f t="shared" si="10"/>
        <v>0</v>
      </c>
    </row>
    <row r="130" spans="1:12" ht="25.5" hidden="1" customHeight="1">
      <c r="A130" s="134">
        <v>2</v>
      </c>
      <c r="B130" s="130">
        <v>6</v>
      </c>
      <c r="C130" s="131">
        <v>4</v>
      </c>
      <c r="D130" s="132">
        <v>1</v>
      </c>
      <c r="E130" s="130">
        <v>1</v>
      </c>
      <c r="F130" s="165">
        <v>1</v>
      </c>
      <c r="G130" s="132" t="s">
        <v>95</v>
      </c>
      <c r="H130" s="110">
        <v>97</v>
      </c>
      <c r="I130" s="137">
        <v>0</v>
      </c>
      <c r="J130" s="137">
        <v>0</v>
      </c>
      <c r="K130" s="137">
        <v>0</v>
      </c>
      <c r="L130" s="137">
        <v>0</v>
      </c>
    </row>
    <row r="131" spans="1:12" ht="25.5" hidden="1" customHeight="1">
      <c r="A131" s="142">
        <v>2</v>
      </c>
      <c r="B131" s="151">
        <v>6</v>
      </c>
      <c r="C131" s="152">
        <v>5</v>
      </c>
      <c r="D131" s="154"/>
      <c r="E131" s="151"/>
      <c r="F131" s="174"/>
      <c r="G131" s="154" t="s">
        <v>96</v>
      </c>
      <c r="H131" s="110">
        <v>98</v>
      </c>
      <c r="I131" s="147">
        <f t="shared" ref="I131:L133" si="11">I132</f>
        <v>0</v>
      </c>
      <c r="J131" s="175">
        <f t="shared" si="11"/>
        <v>0</v>
      </c>
      <c r="K131" s="148">
        <f t="shared" si="11"/>
        <v>0</v>
      </c>
      <c r="L131" s="147">
        <f t="shared" si="11"/>
        <v>0</v>
      </c>
    </row>
    <row r="132" spans="1:12" ht="25.5" hidden="1" customHeight="1">
      <c r="A132" s="134">
        <v>2</v>
      </c>
      <c r="B132" s="130">
        <v>6</v>
      </c>
      <c r="C132" s="131">
        <v>5</v>
      </c>
      <c r="D132" s="132">
        <v>1</v>
      </c>
      <c r="E132" s="130"/>
      <c r="F132" s="165"/>
      <c r="G132" s="154" t="s">
        <v>96</v>
      </c>
      <c r="H132" s="110">
        <v>99</v>
      </c>
      <c r="I132" s="119">
        <f t="shared" si="11"/>
        <v>0</v>
      </c>
      <c r="J132" s="160">
        <f t="shared" si="11"/>
        <v>0</v>
      </c>
      <c r="K132" s="120">
        <f t="shared" si="11"/>
        <v>0</v>
      </c>
      <c r="L132" s="119">
        <f t="shared" si="11"/>
        <v>0</v>
      </c>
    </row>
    <row r="133" spans="1:12" ht="25.5" hidden="1" customHeight="1">
      <c r="A133" s="134">
        <v>2</v>
      </c>
      <c r="B133" s="130">
        <v>6</v>
      </c>
      <c r="C133" s="131">
        <v>5</v>
      </c>
      <c r="D133" s="132">
        <v>1</v>
      </c>
      <c r="E133" s="130">
        <v>1</v>
      </c>
      <c r="F133" s="165"/>
      <c r="G133" s="154" t="s">
        <v>96</v>
      </c>
      <c r="H133" s="110">
        <v>100</v>
      </c>
      <c r="I133" s="119">
        <f t="shared" si="11"/>
        <v>0</v>
      </c>
      <c r="J133" s="160">
        <f t="shared" si="11"/>
        <v>0</v>
      </c>
      <c r="K133" s="120">
        <f t="shared" si="11"/>
        <v>0</v>
      </c>
      <c r="L133" s="119">
        <f t="shared" si="11"/>
        <v>0</v>
      </c>
    </row>
    <row r="134" spans="1:12" ht="25.5" hidden="1" customHeight="1">
      <c r="A134" s="130">
        <v>2</v>
      </c>
      <c r="B134" s="131">
        <v>6</v>
      </c>
      <c r="C134" s="130">
        <v>5</v>
      </c>
      <c r="D134" s="130">
        <v>1</v>
      </c>
      <c r="E134" s="132">
        <v>1</v>
      </c>
      <c r="F134" s="165">
        <v>1</v>
      </c>
      <c r="G134" s="130" t="s">
        <v>97</v>
      </c>
      <c r="H134" s="110">
        <v>101</v>
      </c>
      <c r="I134" s="137">
        <v>0</v>
      </c>
      <c r="J134" s="137">
        <v>0</v>
      </c>
      <c r="K134" s="137">
        <v>0</v>
      </c>
      <c r="L134" s="137">
        <v>0</v>
      </c>
    </row>
    <row r="135" spans="1:12" ht="26.25" hidden="1" customHeight="1">
      <c r="A135" s="134">
        <v>2</v>
      </c>
      <c r="B135" s="131">
        <v>6</v>
      </c>
      <c r="C135" s="130">
        <v>6</v>
      </c>
      <c r="D135" s="131"/>
      <c r="E135" s="132"/>
      <c r="F135" s="133"/>
      <c r="G135" s="176" t="s">
        <v>98</v>
      </c>
      <c r="H135" s="110">
        <v>102</v>
      </c>
      <c r="I135" s="120">
        <f t="shared" ref="I135:L137" si="12">I136</f>
        <v>0</v>
      </c>
      <c r="J135" s="119">
        <f t="shared" si="12"/>
        <v>0</v>
      </c>
      <c r="K135" s="119">
        <f t="shared" si="12"/>
        <v>0</v>
      </c>
      <c r="L135" s="119">
        <f t="shared" si="12"/>
        <v>0</v>
      </c>
    </row>
    <row r="136" spans="1:12" ht="26.25" hidden="1" customHeight="1">
      <c r="A136" s="134">
        <v>2</v>
      </c>
      <c r="B136" s="131">
        <v>6</v>
      </c>
      <c r="C136" s="130">
        <v>6</v>
      </c>
      <c r="D136" s="131">
        <v>1</v>
      </c>
      <c r="E136" s="132"/>
      <c r="F136" s="133"/>
      <c r="G136" s="176" t="s">
        <v>98</v>
      </c>
      <c r="H136" s="177">
        <v>103</v>
      </c>
      <c r="I136" s="119">
        <f t="shared" si="12"/>
        <v>0</v>
      </c>
      <c r="J136" s="119">
        <f t="shared" si="12"/>
        <v>0</v>
      </c>
      <c r="K136" s="119">
        <f t="shared" si="12"/>
        <v>0</v>
      </c>
      <c r="L136" s="119">
        <f t="shared" si="12"/>
        <v>0</v>
      </c>
    </row>
    <row r="137" spans="1:12" ht="26.25" hidden="1" customHeight="1">
      <c r="A137" s="134">
        <v>2</v>
      </c>
      <c r="B137" s="131">
        <v>6</v>
      </c>
      <c r="C137" s="130">
        <v>6</v>
      </c>
      <c r="D137" s="131">
        <v>1</v>
      </c>
      <c r="E137" s="132">
        <v>1</v>
      </c>
      <c r="F137" s="133"/>
      <c r="G137" s="176" t="s">
        <v>98</v>
      </c>
      <c r="H137" s="177">
        <v>104</v>
      </c>
      <c r="I137" s="119">
        <f t="shared" si="12"/>
        <v>0</v>
      </c>
      <c r="J137" s="119">
        <f t="shared" si="12"/>
        <v>0</v>
      </c>
      <c r="K137" s="119">
        <f t="shared" si="12"/>
        <v>0</v>
      </c>
      <c r="L137" s="119">
        <f t="shared" si="12"/>
        <v>0</v>
      </c>
    </row>
    <row r="138" spans="1:12" ht="26.25" hidden="1" customHeight="1">
      <c r="A138" s="134">
        <v>2</v>
      </c>
      <c r="B138" s="131">
        <v>6</v>
      </c>
      <c r="C138" s="130">
        <v>6</v>
      </c>
      <c r="D138" s="131">
        <v>1</v>
      </c>
      <c r="E138" s="132">
        <v>1</v>
      </c>
      <c r="F138" s="133">
        <v>1</v>
      </c>
      <c r="G138" s="91" t="s">
        <v>98</v>
      </c>
      <c r="H138" s="177">
        <v>105</v>
      </c>
      <c r="I138" s="137">
        <v>0</v>
      </c>
      <c r="J138" s="178">
        <v>0</v>
      </c>
      <c r="K138" s="137">
        <v>0</v>
      </c>
      <c r="L138" s="137">
        <v>0</v>
      </c>
    </row>
    <row r="139" spans="1:12" hidden="1">
      <c r="A139" s="164">
        <v>2</v>
      </c>
      <c r="B139" s="115">
        <v>7</v>
      </c>
      <c r="C139" s="115"/>
      <c r="D139" s="116"/>
      <c r="E139" s="116"/>
      <c r="F139" s="118"/>
      <c r="G139" s="117" t="s">
        <v>99</v>
      </c>
      <c r="H139" s="177">
        <v>106</v>
      </c>
      <c r="I139" s="120">
        <f>SUM(I140+I145+I153)</f>
        <v>0</v>
      </c>
      <c r="J139" s="160">
        <f>SUM(J140+J145+J153)</f>
        <v>0</v>
      </c>
      <c r="K139" s="120">
        <f>SUM(K140+K145+K153)</f>
        <v>0</v>
      </c>
      <c r="L139" s="119">
        <f>SUM(L140+L145+L153)</f>
        <v>0</v>
      </c>
    </row>
    <row r="140" spans="1:12" hidden="1">
      <c r="A140" s="134">
        <v>2</v>
      </c>
      <c r="B140" s="130">
        <v>7</v>
      </c>
      <c r="C140" s="130">
        <v>1</v>
      </c>
      <c r="D140" s="131"/>
      <c r="E140" s="131"/>
      <c r="F140" s="133"/>
      <c r="G140" s="132" t="s">
        <v>100</v>
      </c>
      <c r="H140" s="177">
        <v>107</v>
      </c>
      <c r="I140" s="120">
        <f t="shared" ref="I140:L141" si="13">I141</f>
        <v>0</v>
      </c>
      <c r="J140" s="160">
        <f t="shared" si="13"/>
        <v>0</v>
      </c>
      <c r="K140" s="120">
        <f t="shared" si="13"/>
        <v>0</v>
      </c>
      <c r="L140" s="119">
        <f t="shared" si="13"/>
        <v>0</v>
      </c>
    </row>
    <row r="141" spans="1:12" hidden="1">
      <c r="A141" s="134">
        <v>2</v>
      </c>
      <c r="B141" s="130">
        <v>7</v>
      </c>
      <c r="C141" s="130">
        <v>1</v>
      </c>
      <c r="D141" s="131">
        <v>1</v>
      </c>
      <c r="E141" s="131"/>
      <c r="F141" s="133"/>
      <c r="G141" s="132" t="s">
        <v>100</v>
      </c>
      <c r="H141" s="177">
        <v>108</v>
      </c>
      <c r="I141" s="120">
        <f t="shared" si="13"/>
        <v>0</v>
      </c>
      <c r="J141" s="160">
        <f t="shared" si="13"/>
        <v>0</v>
      </c>
      <c r="K141" s="120">
        <f t="shared" si="13"/>
        <v>0</v>
      </c>
      <c r="L141" s="119">
        <f t="shared" si="13"/>
        <v>0</v>
      </c>
    </row>
    <row r="142" spans="1:12" hidden="1">
      <c r="A142" s="134">
        <v>2</v>
      </c>
      <c r="B142" s="130">
        <v>7</v>
      </c>
      <c r="C142" s="130">
        <v>1</v>
      </c>
      <c r="D142" s="131">
        <v>1</v>
      </c>
      <c r="E142" s="131">
        <v>1</v>
      </c>
      <c r="F142" s="133"/>
      <c r="G142" s="132" t="s">
        <v>100</v>
      </c>
      <c r="H142" s="177">
        <v>109</v>
      </c>
      <c r="I142" s="120">
        <f>SUM(I143:I144)</f>
        <v>0</v>
      </c>
      <c r="J142" s="160">
        <f>SUM(J143:J144)</f>
        <v>0</v>
      </c>
      <c r="K142" s="120">
        <f>SUM(K143:K144)</f>
        <v>0</v>
      </c>
      <c r="L142" s="119">
        <f>SUM(L143:L144)</f>
        <v>0</v>
      </c>
    </row>
    <row r="143" spans="1:12" hidden="1">
      <c r="A143" s="150">
        <v>2</v>
      </c>
      <c r="B143" s="125">
        <v>7</v>
      </c>
      <c r="C143" s="150">
        <v>1</v>
      </c>
      <c r="D143" s="130">
        <v>1</v>
      </c>
      <c r="E143" s="123">
        <v>1</v>
      </c>
      <c r="F143" s="126">
        <v>1</v>
      </c>
      <c r="G143" s="124" t="s">
        <v>101</v>
      </c>
      <c r="H143" s="177">
        <v>110</v>
      </c>
      <c r="I143" s="179">
        <v>0</v>
      </c>
      <c r="J143" s="179">
        <v>0</v>
      </c>
      <c r="K143" s="179">
        <v>0</v>
      </c>
      <c r="L143" s="179">
        <v>0</v>
      </c>
    </row>
    <row r="144" spans="1:12" hidden="1">
      <c r="A144" s="130">
        <v>2</v>
      </c>
      <c r="B144" s="130">
        <v>7</v>
      </c>
      <c r="C144" s="134">
        <v>1</v>
      </c>
      <c r="D144" s="130">
        <v>1</v>
      </c>
      <c r="E144" s="131">
        <v>1</v>
      </c>
      <c r="F144" s="133">
        <v>2</v>
      </c>
      <c r="G144" s="132" t="s">
        <v>102</v>
      </c>
      <c r="H144" s="177">
        <v>111</v>
      </c>
      <c r="I144" s="136">
        <v>0</v>
      </c>
      <c r="J144" s="136">
        <v>0</v>
      </c>
      <c r="K144" s="136">
        <v>0</v>
      </c>
      <c r="L144" s="136">
        <v>0</v>
      </c>
    </row>
    <row r="145" spans="1:12" ht="25.5" hidden="1" customHeight="1">
      <c r="A145" s="142">
        <v>2</v>
      </c>
      <c r="B145" s="143">
        <v>7</v>
      </c>
      <c r="C145" s="142">
        <v>2</v>
      </c>
      <c r="D145" s="143"/>
      <c r="E145" s="144"/>
      <c r="F145" s="146"/>
      <c r="G145" s="145" t="s">
        <v>103</v>
      </c>
      <c r="H145" s="177">
        <v>112</v>
      </c>
      <c r="I145" s="128">
        <f t="shared" ref="I145:L146" si="14">I146</f>
        <v>0</v>
      </c>
      <c r="J145" s="163">
        <f t="shared" si="14"/>
        <v>0</v>
      </c>
      <c r="K145" s="128">
        <f t="shared" si="14"/>
        <v>0</v>
      </c>
      <c r="L145" s="129">
        <f t="shared" si="14"/>
        <v>0</v>
      </c>
    </row>
    <row r="146" spans="1:12" ht="25.5" hidden="1" customHeight="1">
      <c r="A146" s="134">
        <v>2</v>
      </c>
      <c r="B146" s="130">
        <v>7</v>
      </c>
      <c r="C146" s="134">
        <v>2</v>
      </c>
      <c r="D146" s="130">
        <v>1</v>
      </c>
      <c r="E146" s="131"/>
      <c r="F146" s="133"/>
      <c r="G146" s="132" t="s">
        <v>104</v>
      </c>
      <c r="H146" s="177">
        <v>113</v>
      </c>
      <c r="I146" s="120">
        <f t="shared" si="14"/>
        <v>0</v>
      </c>
      <c r="J146" s="160">
        <f t="shared" si="14"/>
        <v>0</v>
      </c>
      <c r="K146" s="120">
        <f t="shared" si="14"/>
        <v>0</v>
      </c>
      <c r="L146" s="119">
        <f t="shared" si="14"/>
        <v>0</v>
      </c>
    </row>
    <row r="147" spans="1:12" ht="25.5" hidden="1" customHeight="1">
      <c r="A147" s="134">
        <v>2</v>
      </c>
      <c r="B147" s="130">
        <v>7</v>
      </c>
      <c r="C147" s="134">
        <v>2</v>
      </c>
      <c r="D147" s="130">
        <v>1</v>
      </c>
      <c r="E147" s="131">
        <v>1</v>
      </c>
      <c r="F147" s="133"/>
      <c r="G147" s="132" t="s">
        <v>104</v>
      </c>
      <c r="H147" s="177">
        <v>114</v>
      </c>
      <c r="I147" s="120">
        <f>SUM(I148:I149)</f>
        <v>0</v>
      </c>
      <c r="J147" s="160">
        <f>SUM(J148:J149)</f>
        <v>0</v>
      </c>
      <c r="K147" s="120">
        <f>SUM(K148:K149)</f>
        <v>0</v>
      </c>
      <c r="L147" s="119">
        <f>SUM(L148:L149)</f>
        <v>0</v>
      </c>
    </row>
    <row r="148" spans="1:12" hidden="1">
      <c r="A148" s="134">
        <v>2</v>
      </c>
      <c r="B148" s="130">
        <v>7</v>
      </c>
      <c r="C148" s="134">
        <v>2</v>
      </c>
      <c r="D148" s="130">
        <v>1</v>
      </c>
      <c r="E148" s="131">
        <v>1</v>
      </c>
      <c r="F148" s="133">
        <v>1</v>
      </c>
      <c r="G148" s="132" t="s">
        <v>105</v>
      </c>
      <c r="H148" s="177">
        <v>115</v>
      </c>
      <c r="I148" s="136">
        <v>0</v>
      </c>
      <c r="J148" s="136">
        <v>0</v>
      </c>
      <c r="K148" s="136">
        <v>0</v>
      </c>
      <c r="L148" s="136">
        <v>0</v>
      </c>
    </row>
    <row r="149" spans="1:12" hidden="1">
      <c r="A149" s="134">
        <v>2</v>
      </c>
      <c r="B149" s="130">
        <v>7</v>
      </c>
      <c r="C149" s="134">
        <v>2</v>
      </c>
      <c r="D149" s="130">
        <v>1</v>
      </c>
      <c r="E149" s="131">
        <v>1</v>
      </c>
      <c r="F149" s="133">
        <v>2</v>
      </c>
      <c r="G149" s="132" t="s">
        <v>106</v>
      </c>
      <c r="H149" s="177">
        <v>116</v>
      </c>
      <c r="I149" s="136">
        <v>0</v>
      </c>
      <c r="J149" s="136">
        <v>0</v>
      </c>
      <c r="K149" s="136">
        <v>0</v>
      </c>
      <c r="L149" s="136">
        <v>0</v>
      </c>
    </row>
    <row r="150" spans="1:12" hidden="1">
      <c r="A150" s="134">
        <v>2</v>
      </c>
      <c r="B150" s="130">
        <v>7</v>
      </c>
      <c r="C150" s="134">
        <v>2</v>
      </c>
      <c r="D150" s="130">
        <v>2</v>
      </c>
      <c r="E150" s="131"/>
      <c r="F150" s="133"/>
      <c r="G150" s="132" t="s">
        <v>107</v>
      </c>
      <c r="H150" s="177">
        <v>117</v>
      </c>
      <c r="I150" s="120">
        <f>I151</f>
        <v>0</v>
      </c>
      <c r="J150" s="120">
        <f>J151</f>
        <v>0</v>
      </c>
      <c r="K150" s="120">
        <f>K151</f>
        <v>0</v>
      </c>
      <c r="L150" s="120">
        <f>L151</f>
        <v>0</v>
      </c>
    </row>
    <row r="151" spans="1:12" hidden="1">
      <c r="A151" s="134">
        <v>2</v>
      </c>
      <c r="B151" s="130">
        <v>7</v>
      </c>
      <c r="C151" s="134">
        <v>2</v>
      </c>
      <c r="D151" s="130">
        <v>2</v>
      </c>
      <c r="E151" s="131">
        <v>1</v>
      </c>
      <c r="F151" s="133"/>
      <c r="G151" s="132" t="s">
        <v>107</v>
      </c>
      <c r="H151" s="177">
        <v>118</v>
      </c>
      <c r="I151" s="120">
        <f>SUM(I152)</f>
        <v>0</v>
      </c>
      <c r="J151" s="120">
        <f>SUM(J152)</f>
        <v>0</v>
      </c>
      <c r="K151" s="120">
        <f>SUM(K152)</f>
        <v>0</v>
      </c>
      <c r="L151" s="120">
        <f>SUM(L152)</f>
        <v>0</v>
      </c>
    </row>
    <row r="152" spans="1:12" hidden="1">
      <c r="A152" s="134">
        <v>2</v>
      </c>
      <c r="B152" s="130">
        <v>7</v>
      </c>
      <c r="C152" s="134">
        <v>2</v>
      </c>
      <c r="D152" s="130">
        <v>2</v>
      </c>
      <c r="E152" s="131">
        <v>1</v>
      </c>
      <c r="F152" s="133">
        <v>1</v>
      </c>
      <c r="G152" s="132" t="s">
        <v>107</v>
      </c>
      <c r="H152" s="177">
        <v>119</v>
      </c>
      <c r="I152" s="136">
        <v>0</v>
      </c>
      <c r="J152" s="136">
        <v>0</v>
      </c>
      <c r="K152" s="136">
        <v>0</v>
      </c>
      <c r="L152" s="136">
        <v>0</v>
      </c>
    </row>
    <row r="153" spans="1:12" hidden="1">
      <c r="A153" s="134">
        <v>2</v>
      </c>
      <c r="B153" s="130">
        <v>7</v>
      </c>
      <c r="C153" s="134">
        <v>3</v>
      </c>
      <c r="D153" s="130"/>
      <c r="E153" s="131"/>
      <c r="F153" s="133"/>
      <c r="G153" s="132" t="s">
        <v>108</v>
      </c>
      <c r="H153" s="177">
        <v>120</v>
      </c>
      <c r="I153" s="120">
        <f t="shared" ref="I153:L154" si="15">I154</f>
        <v>0</v>
      </c>
      <c r="J153" s="160">
        <f t="shared" si="15"/>
        <v>0</v>
      </c>
      <c r="K153" s="120">
        <f t="shared" si="15"/>
        <v>0</v>
      </c>
      <c r="L153" s="119">
        <f t="shared" si="15"/>
        <v>0</v>
      </c>
    </row>
    <row r="154" spans="1:12" hidden="1">
      <c r="A154" s="142">
        <v>2</v>
      </c>
      <c r="B154" s="151">
        <v>7</v>
      </c>
      <c r="C154" s="180">
        <v>3</v>
      </c>
      <c r="D154" s="151">
        <v>1</v>
      </c>
      <c r="E154" s="152"/>
      <c r="F154" s="153"/>
      <c r="G154" s="154" t="s">
        <v>108</v>
      </c>
      <c r="H154" s="177">
        <v>121</v>
      </c>
      <c r="I154" s="148">
        <f t="shared" si="15"/>
        <v>0</v>
      </c>
      <c r="J154" s="175">
        <f t="shared" si="15"/>
        <v>0</v>
      </c>
      <c r="K154" s="148">
        <f t="shared" si="15"/>
        <v>0</v>
      </c>
      <c r="L154" s="147">
        <f t="shared" si="15"/>
        <v>0</v>
      </c>
    </row>
    <row r="155" spans="1:12" hidden="1">
      <c r="A155" s="134">
        <v>2</v>
      </c>
      <c r="B155" s="130">
        <v>7</v>
      </c>
      <c r="C155" s="134">
        <v>3</v>
      </c>
      <c r="D155" s="130">
        <v>1</v>
      </c>
      <c r="E155" s="131">
        <v>1</v>
      </c>
      <c r="F155" s="133"/>
      <c r="G155" s="132" t="s">
        <v>108</v>
      </c>
      <c r="H155" s="177">
        <v>122</v>
      </c>
      <c r="I155" s="120">
        <f>SUM(I156:I157)</f>
        <v>0</v>
      </c>
      <c r="J155" s="160">
        <f>SUM(J156:J157)</f>
        <v>0</v>
      </c>
      <c r="K155" s="120">
        <f>SUM(K156:K157)</f>
        <v>0</v>
      </c>
      <c r="L155" s="119">
        <f>SUM(L156:L157)</f>
        <v>0</v>
      </c>
    </row>
    <row r="156" spans="1:12" hidden="1">
      <c r="A156" s="150">
        <v>2</v>
      </c>
      <c r="B156" s="125">
        <v>7</v>
      </c>
      <c r="C156" s="150">
        <v>3</v>
      </c>
      <c r="D156" s="125">
        <v>1</v>
      </c>
      <c r="E156" s="123">
        <v>1</v>
      </c>
      <c r="F156" s="126">
        <v>1</v>
      </c>
      <c r="G156" s="124" t="s">
        <v>109</v>
      </c>
      <c r="H156" s="177">
        <v>123</v>
      </c>
      <c r="I156" s="179">
        <v>0</v>
      </c>
      <c r="J156" s="179">
        <v>0</v>
      </c>
      <c r="K156" s="179">
        <v>0</v>
      </c>
      <c r="L156" s="179">
        <v>0</v>
      </c>
    </row>
    <row r="157" spans="1:12" hidden="1">
      <c r="A157" s="134">
        <v>2</v>
      </c>
      <c r="B157" s="130">
        <v>7</v>
      </c>
      <c r="C157" s="134">
        <v>3</v>
      </c>
      <c r="D157" s="130">
        <v>1</v>
      </c>
      <c r="E157" s="131">
        <v>1</v>
      </c>
      <c r="F157" s="133">
        <v>2</v>
      </c>
      <c r="G157" s="132" t="s">
        <v>110</v>
      </c>
      <c r="H157" s="177">
        <v>124</v>
      </c>
      <c r="I157" s="136">
        <v>0</v>
      </c>
      <c r="J157" s="137">
        <v>0</v>
      </c>
      <c r="K157" s="137">
        <v>0</v>
      </c>
      <c r="L157" s="137">
        <v>0</v>
      </c>
    </row>
    <row r="158" spans="1:12" hidden="1">
      <c r="A158" s="164">
        <v>2</v>
      </c>
      <c r="B158" s="164">
        <v>8</v>
      </c>
      <c r="C158" s="115"/>
      <c r="D158" s="139"/>
      <c r="E158" s="122"/>
      <c r="F158" s="181"/>
      <c r="G158" s="127" t="s">
        <v>111</v>
      </c>
      <c r="H158" s="177">
        <v>125</v>
      </c>
      <c r="I158" s="141">
        <f>I159</f>
        <v>0</v>
      </c>
      <c r="J158" s="162">
        <f>J159</f>
        <v>0</v>
      </c>
      <c r="K158" s="141">
        <f>K159</f>
        <v>0</v>
      </c>
      <c r="L158" s="140">
        <f>L159</f>
        <v>0</v>
      </c>
    </row>
    <row r="159" spans="1:12" hidden="1">
      <c r="A159" s="142">
        <v>2</v>
      </c>
      <c r="B159" s="142">
        <v>8</v>
      </c>
      <c r="C159" s="142">
        <v>1</v>
      </c>
      <c r="D159" s="143"/>
      <c r="E159" s="144"/>
      <c r="F159" s="146"/>
      <c r="G159" s="124" t="s">
        <v>111</v>
      </c>
      <c r="H159" s="177">
        <v>126</v>
      </c>
      <c r="I159" s="141">
        <f>I160+I165</f>
        <v>0</v>
      </c>
      <c r="J159" s="162">
        <f>J160+J165</f>
        <v>0</v>
      </c>
      <c r="K159" s="141">
        <f>K160+K165</f>
        <v>0</v>
      </c>
      <c r="L159" s="140">
        <f>L160+L165</f>
        <v>0</v>
      </c>
    </row>
    <row r="160" spans="1:12" hidden="1">
      <c r="A160" s="134">
        <v>2</v>
      </c>
      <c r="B160" s="130">
        <v>8</v>
      </c>
      <c r="C160" s="132">
        <v>1</v>
      </c>
      <c r="D160" s="130">
        <v>1</v>
      </c>
      <c r="E160" s="131"/>
      <c r="F160" s="133"/>
      <c r="G160" s="132" t="s">
        <v>112</v>
      </c>
      <c r="H160" s="177">
        <v>127</v>
      </c>
      <c r="I160" s="120">
        <f>I161</f>
        <v>0</v>
      </c>
      <c r="J160" s="160">
        <f>J161</f>
        <v>0</v>
      </c>
      <c r="K160" s="120">
        <f>K161</f>
        <v>0</v>
      </c>
      <c r="L160" s="119">
        <f>L161</f>
        <v>0</v>
      </c>
    </row>
    <row r="161" spans="1:15" hidden="1">
      <c r="A161" s="134">
        <v>2</v>
      </c>
      <c r="B161" s="130">
        <v>8</v>
      </c>
      <c r="C161" s="124">
        <v>1</v>
      </c>
      <c r="D161" s="125">
        <v>1</v>
      </c>
      <c r="E161" s="123">
        <v>1</v>
      </c>
      <c r="F161" s="126"/>
      <c r="G161" s="132" t="s">
        <v>112</v>
      </c>
      <c r="H161" s="177">
        <v>128</v>
      </c>
      <c r="I161" s="141">
        <f>SUM(I162:I164)</f>
        <v>0</v>
      </c>
      <c r="J161" s="141">
        <f>SUM(J162:J164)</f>
        <v>0</v>
      </c>
      <c r="K161" s="141">
        <f>SUM(K162:K164)</f>
        <v>0</v>
      </c>
      <c r="L161" s="141">
        <f>SUM(L162:L164)</f>
        <v>0</v>
      </c>
    </row>
    <row r="162" spans="1:15" hidden="1">
      <c r="A162" s="130">
        <v>2</v>
      </c>
      <c r="B162" s="125">
        <v>8</v>
      </c>
      <c r="C162" s="132">
        <v>1</v>
      </c>
      <c r="D162" s="130">
        <v>1</v>
      </c>
      <c r="E162" s="131">
        <v>1</v>
      </c>
      <c r="F162" s="133">
        <v>1</v>
      </c>
      <c r="G162" s="132" t="s">
        <v>113</v>
      </c>
      <c r="H162" s="177">
        <v>129</v>
      </c>
      <c r="I162" s="136">
        <v>0</v>
      </c>
      <c r="J162" s="136">
        <v>0</v>
      </c>
      <c r="K162" s="136">
        <v>0</v>
      </c>
      <c r="L162" s="136">
        <v>0</v>
      </c>
    </row>
    <row r="163" spans="1:15" ht="25.5" hidden="1" customHeight="1">
      <c r="A163" s="142">
        <v>2</v>
      </c>
      <c r="B163" s="151">
        <v>8</v>
      </c>
      <c r="C163" s="154">
        <v>1</v>
      </c>
      <c r="D163" s="151">
        <v>1</v>
      </c>
      <c r="E163" s="152">
        <v>1</v>
      </c>
      <c r="F163" s="153">
        <v>2</v>
      </c>
      <c r="G163" s="154" t="s">
        <v>114</v>
      </c>
      <c r="H163" s="177">
        <v>130</v>
      </c>
      <c r="I163" s="182">
        <v>0</v>
      </c>
      <c r="J163" s="182">
        <v>0</v>
      </c>
      <c r="K163" s="182">
        <v>0</v>
      </c>
      <c r="L163" s="182">
        <v>0</v>
      </c>
    </row>
    <row r="164" spans="1:15" hidden="1">
      <c r="A164" s="142">
        <v>2</v>
      </c>
      <c r="B164" s="151">
        <v>8</v>
      </c>
      <c r="C164" s="154">
        <v>1</v>
      </c>
      <c r="D164" s="151">
        <v>1</v>
      </c>
      <c r="E164" s="152">
        <v>1</v>
      </c>
      <c r="F164" s="153">
        <v>3</v>
      </c>
      <c r="G164" s="154" t="s">
        <v>115</v>
      </c>
      <c r="H164" s="177">
        <v>131</v>
      </c>
      <c r="I164" s="182">
        <v>0</v>
      </c>
      <c r="J164" s="183">
        <v>0</v>
      </c>
      <c r="K164" s="182">
        <v>0</v>
      </c>
      <c r="L164" s="155">
        <v>0</v>
      </c>
    </row>
    <row r="165" spans="1:15" hidden="1">
      <c r="A165" s="134">
        <v>2</v>
      </c>
      <c r="B165" s="130">
        <v>8</v>
      </c>
      <c r="C165" s="132">
        <v>1</v>
      </c>
      <c r="D165" s="130">
        <v>2</v>
      </c>
      <c r="E165" s="131"/>
      <c r="F165" s="133"/>
      <c r="G165" s="132" t="s">
        <v>116</v>
      </c>
      <c r="H165" s="177">
        <v>132</v>
      </c>
      <c r="I165" s="120">
        <f t="shared" ref="I165:L166" si="16">I166</f>
        <v>0</v>
      </c>
      <c r="J165" s="160">
        <f t="shared" si="16"/>
        <v>0</v>
      </c>
      <c r="K165" s="120">
        <f t="shared" si="16"/>
        <v>0</v>
      </c>
      <c r="L165" s="119">
        <f t="shared" si="16"/>
        <v>0</v>
      </c>
    </row>
    <row r="166" spans="1:15" hidden="1">
      <c r="A166" s="134">
        <v>2</v>
      </c>
      <c r="B166" s="130">
        <v>8</v>
      </c>
      <c r="C166" s="132">
        <v>1</v>
      </c>
      <c r="D166" s="130">
        <v>2</v>
      </c>
      <c r="E166" s="131">
        <v>1</v>
      </c>
      <c r="F166" s="133"/>
      <c r="G166" s="132" t="s">
        <v>116</v>
      </c>
      <c r="H166" s="177">
        <v>133</v>
      </c>
      <c r="I166" s="120">
        <f t="shared" si="16"/>
        <v>0</v>
      </c>
      <c r="J166" s="160">
        <f t="shared" si="16"/>
        <v>0</v>
      </c>
      <c r="K166" s="120">
        <f t="shared" si="16"/>
        <v>0</v>
      </c>
      <c r="L166" s="119">
        <f t="shared" si="16"/>
        <v>0</v>
      </c>
    </row>
    <row r="167" spans="1:15" hidden="1">
      <c r="A167" s="142">
        <v>2</v>
      </c>
      <c r="B167" s="143">
        <v>8</v>
      </c>
      <c r="C167" s="145">
        <v>1</v>
      </c>
      <c r="D167" s="143">
        <v>2</v>
      </c>
      <c r="E167" s="144">
        <v>1</v>
      </c>
      <c r="F167" s="146">
        <v>1</v>
      </c>
      <c r="G167" s="132" t="s">
        <v>116</v>
      </c>
      <c r="H167" s="177">
        <v>134</v>
      </c>
      <c r="I167" s="184">
        <v>0</v>
      </c>
      <c r="J167" s="137">
        <v>0</v>
      </c>
      <c r="K167" s="137">
        <v>0</v>
      </c>
      <c r="L167" s="137">
        <v>0</v>
      </c>
    </row>
    <row r="168" spans="1:15" ht="38.25" hidden="1" customHeight="1">
      <c r="A168" s="164">
        <v>2</v>
      </c>
      <c r="B168" s="115">
        <v>9</v>
      </c>
      <c r="C168" s="117"/>
      <c r="D168" s="115"/>
      <c r="E168" s="116"/>
      <c r="F168" s="118"/>
      <c r="G168" s="117" t="s">
        <v>117</v>
      </c>
      <c r="H168" s="177">
        <v>135</v>
      </c>
      <c r="I168" s="120">
        <f>I169+I173</f>
        <v>0</v>
      </c>
      <c r="J168" s="160">
        <f>J169+J173</f>
        <v>0</v>
      </c>
      <c r="K168" s="120">
        <f>K169+K173</f>
        <v>0</v>
      </c>
      <c r="L168" s="119">
        <f>L169+L173</f>
        <v>0</v>
      </c>
    </row>
    <row r="169" spans="1:15" ht="38.25" hidden="1" customHeight="1">
      <c r="A169" s="134">
        <v>2</v>
      </c>
      <c r="B169" s="130">
        <v>9</v>
      </c>
      <c r="C169" s="132">
        <v>1</v>
      </c>
      <c r="D169" s="130"/>
      <c r="E169" s="131"/>
      <c r="F169" s="133"/>
      <c r="G169" s="132" t="s">
        <v>118</v>
      </c>
      <c r="H169" s="177">
        <v>136</v>
      </c>
      <c r="I169" s="120">
        <f t="shared" ref="I169:L171" si="17">I170</f>
        <v>0</v>
      </c>
      <c r="J169" s="160">
        <f t="shared" si="17"/>
        <v>0</v>
      </c>
      <c r="K169" s="120">
        <f t="shared" si="17"/>
        <v>0</v>
      </c>
      <c r="L169" s="119">
        <f t="shared" si="17"/>
        <v>0</v>
      </c>
      <c r="M169" s="145"/>
      <c r="N169" s="145"/>
      <c r="O169" s="145"/>
    </row>
    <row r="170" spans="1:15" ht="38.25" hidden="1" customHeight="1">
      <c r="A170" s="150">
        <v>2</v>
      </c>
      <c r="B170" s="125">
        <v>9</v>
      </c>
      <c r="C170" s="124">
        <v>1</v>
      </c>
      <c r="D170" s="125">
        <v>1</v>
      </c>
      <c r="E170" s="123"/>
      <c r="F170" s="126"/>
      <c r="G170" s="132" t="s">
        <v>118</v>
      </c>
      <c r="H170" s="177">
        <v>137</v>
      </c>
      <c r="I170" s="141">
        <f t="shared" si="17"/>
        <v>0</v>
      </c>
      <c r="J170" s="162">
        <f t="shared" si="17"/>
        <v>0</v>
      </c>
      <c r="K170" s="141">
        <f t="shared" si="17"/>
        <v>0</v>
      </c>
      <c r="L170" s="140">
        <f t="shared" si="17"/>
        <v>0</v>
      </c>
    </row>
    <row r="171" spans="1:15" ht="38.25" hidden="1" customHeight="1">
      <c r="A171" s="134">
        <v>2</v>
      </c>
      <c r="B171" s="130">
        <v>9</v>
      </c>
      <c r="C171" s="134">
        <v>1</v>
      </c>
      <c r="D171" s="130">
        <v>1</v>
      </c>
      <c r="E171" s="131">
        <v>1</v>
      </c>
      <c r="F171" s="133"/>
      <c r="G171" s="132" t="s">
        <v>118</v>
      </c>
      <c r="H171" s="177">
        <v>138</v>
      </c>
      <c r="I171" s="120">
        <f t="shared" si="17"/>
        <v>0</v>
      </c>
      <c r="J171" s="160">
        <f t="shared" si="17"/>
        <v>0</v>
      </c>
      <c r="K171" s="120">
        <f t="shared" si="17"/>
        <v>0</v>
      </c>
      <c r="L171" s="119">
        <f t="shared" si="17"/>
        <v>0</v>
      </c>
    </row>
    <row r="172" spans="1:15" ht="38.25" hidden="1" customHeight="1">
      <c r="A172" s="150">
        <v>2</v>
      </c>
      <c r="B172" s="125">
        <v>9</v>
      </c>
      <c r="C172" s="125">
        <v>1</v>
      </c>
      <c r="D172" s="125">
        <v>1</v>
      </c>
      <c r="E172" s="123">
        <v>1</v>
      </c>
      <c r="F172" s="126">
        <v>1</v>
      </c>
      <c r="G172" s="132" t="s">
        <v>118</v>
      </c>
      <c r="H172" s="177">
        <v>139</v>
      </c>
      <c r="I172" s="179">
        <v>0</v>
      </c>
      <c r="J172" s="179">
        <v>0</v>
      </c>
      <c r="K172" s="179">
        <v>0</v>
      </c>
      <c r="L172" s="179">
        <v>0</v>
      </c>
    </row>
    <row r="173" spans="1:15" ht="38.25" hidden="1" customHeight="1">
      <c r="A173" s="134">
        <v>2</v>
      </c>
      <c r="B173" s="130">
        <v>9</v>
      </c>
      <c r="C173" s="130">
        <v>2</v>
      </c>
      <c r="D173" s="130"/>
      <c r="E173" s="131"/>
      <c r="F173" s="133"/>
      <c r="G173" s="132" t="s">
        <v>119</v>
      </c>
      <c r="H173" s="177">
        <v>140</v>
      </c>
      <c r="I173" s="120">
        <f>SUM(I174+I179)</f>
        <v>0</v>
      </c>
      <c r="J173" s="120">
        <f>SUM(J174+J179)</f>
        <v>0</v>
      </c>
      <c r="K173" s="120">
        <f>SUM(K174+K179)</f>
        <v>0</v>
      </c>
      <c r="L173" s="120">
        <f>SUM(L174+L179)</f>
        <v>0</v>
      </c>
    </row>
    <row r="174" spans="1:15" ht="51" hidden="1" customHeight="1">
      <c r="A174" s="134">
        <v>2</v>
      </c>
      <c r="B174" s="130">
        <v>9</v>
      </c>
      <c r="C174" s="130">
        <v>2</v>
      </c>
      <c r="D174" s="125">
        <v>1</v>
      </c>
      <c r="E174" s="123"/>
      <c r="F174" s="126"/>
      <c r="G174" s="124" t="s">
        <v>120</v>
      </c>
      <c r="H174" s="177">
        <v>141</v>
      </c>
      <c r="I174" s="141">
        <f>I175</f>
        <v>0</v>
      </c>
      <c r="J174" s="162">
        <f>J175</f>
        <v>0</v>
      </c>
      <c r="K174" s="141">
        <f>K175</f>
        <v>0</v>
      </c>
      <c r="L174" s="140">
        <f>L175</f>
        <v>0</v>
      </c>
    </row>
    <row r="175" spans="1:15" ht="51" hidden="1" customHeight="1">
      <c r="A175" s="150">
        <v>2</v>
      </c>
      <c r="B175" s="125">
        <v>9</v>
      </c>
      <c r="C175" s="125">
        <v>2</v>
      </c>
      <c r="D175" s="130">
        <v>1</v>
      </c>
      <c r="E175" s="131">
        <v>1</v>
      </c>
      <c r="F175" s="133"/>
      <c r="G175" s="124" t="s">
        <v>120</v>
      </c>
      <c r="H175" s="177">
        <v>142</v>
      </c>
      <c r="I175" s="120">
        <f>SUM(I176:I178)</f>
        <v>0</v>
      </c>
      <c r="J175" s="160">
        <f>SUM(J176:J178)</f>
        <v>0</v>
      </c>
      <c r="K175" s="120">
        <f>SUM(K176:K178)</f>
        <v>0</v>
      </c>
      <c r="L175" s="119">
        <f>SUM(L176:L178)</f>
        <v>0</v>
      </c>
    </row>
    <row r="176" spans="1:15" ht="51" hidden="1" customHeight="1">
      <c r="A176" s="142">
        <v>2</v>
      </c>
      <c r="B176" s="151">
        <v>9</v>
      </c>
      <c r="C176" s="151">
        <v>2</v>
      </c>
      <c r="D176" s="151">
        <v>1</v>
      </c>
      <c r="E176" s="152">
        <v>1</v>
      </c>
      <c r="F176" s="153">
        <v>1</v>
      </c>
      <c r="G176" s="124" t="s">
        <v>121</v>
      </c>
      <c r="H176" s="177">
        <v>143</v>
      </c>
      <c r="I176" s="182">
        <v>0</v>
      </c>
      <c r="J176" s="135">
        <v>0</v>
      </c>
      <c r="K176" s="135">
        <v>0</v>
      </c>
      <c r="L176" s="135">
        <v>0</v>
      </c>
    </row>
    <row r="177" spans="1:12" ht="63.75" hidden="1" customHeight="1">
      <c r="A177" s="134">
        <v>2</v>
      </c>
      <c r="B177" s="130">
        <v>9</v>
      </c>
      <c r="C177" s="130">
        <v>2</v>
      </c>
      <c r="D177" s="130">
        <v>1</v>
      </c>
      <c r="E177" s="131">
        <v>1</v>
      </c>
      <c r="F177" s="133">
        <v>2</v>
      </c>
      <c r="G177" s="124" t="s">
        <v>122</v>
      </c>
      <c r="H177" s="177">
        <v>144</v>
      </c>
      <c r="I177" s="136">
        <v>0</v>
      </c>
      <c r="J177" s="185">
        <v>0</v>
      </c>
      <c r="K177" s="185">
        <v>0</v>
      </c>
      <c r="L177" s="185">
        <v>0</v>
      </c>
    </row>
    <row r="178" spans="1:12" ht="51" hidden="1" customHeight="1">
      <c r="A178" s="134">
        <v>2</v>
      </c>
      <c r="B178" s="130">
        <v>9</v>
      </c>
      <c r="C178" s="130">
        <v>2</v>
      </c>
      <c r="D178" s="130">
        <v>1</v>
      </c>
      <c r="E178" s="131">
        <v>1</v>
      </c>
      <c r="F178" s="133">
        <v>3</v>
      </c>
      <c r="G178" s="124" t="s">
        <v>123</v>
      </c>
      <c r="H178" s="177">
        <v>145</v>
      </c>
      <c r="I178" s="136">
        <v>0</v>
      </c>
      <c r="J178" s="136">
        <v>0</v>
      </c>
      <c r="K178" s="136">
        <v>0</v>
      </c>
      <c r="L178" s="136">
        <v>0</v>
      </c>
    </row>
    <row r="179" spans="1:12" ht="38.25" hidden="1" customHeight="1">
      <c r="A179" s="186">
        <v>2</v>
      </c>
      <c r="B179" s="186">
        <v>9</v>
      </c>
      <c r="C179" s="186">
        <v>2</v>
      </c>
      <c r="D179" s="186">
        <v>2</v>
      </c>
      <c r="E179" s="186"/>
      <c r="F179" s="186"/>
      <c r="G179" s="132" t="s">
        <v>124</v>
      </c>
      <c r="H179" s="177">
        <v>146</v>
      </c>
      <c r="I179" s="120">
        <f>I180</f>
        <v>0</v>
      </c>
      <c r="J179" s="160">
        <f>J180</f>
        <v>0</v>
      </c>
      <c r="K179" s="120">
        <f>K180</f>
        <v>0</v>
      </c>
      <c r="L179" s="119">
        <f>L180</f>
        <v>0</v>
      </c>
    </row>
    <row r="180" spans="1:12" ht="38.25" hidden="1" customHeight="1">
      <c r="A180" s="134">
        <v>2</v>
      </c>
      <c r="B180" s="130">
        <v>9</v>
      </c>
      <c r="C180" s="130">
        <v>2</v>
      </c>
      <c r="D180" s="130">
        <v>2</v>
      </c>
      <c r="E180" s="131">
        <v>1</v>
      </c>
      <c r="F180" s="133"/>
      <c r="G180" s="124" t="s">
        <v>125</v>
      </c>
      <c r="H180" s="177">
        <v>147</v>
      </c>
      <c r="I180" s="141">
        <f>SUM(I181:I183)</f>
        <v>0</v>
      </c>
      <c r="J180" s="141">
        <f>SUM(J181:J183)</f>
        <v>0</v>
      </c>
      <c r="K180" s="141">
        <f>SUM(K181:K183)</f>
        <v>0</v>
      </c>
      <c r="L180" s="141">
        <f>SUM(L181:L183)</f>
        <v>0</v>
      </c>
    </row>
    <row r="181" spans="1:12" ht="51" hidden="1" customHeight="1">
      <c r="A181" s="134">
        <v>2</v>
      </c>
      <c r="B181" s="130">
        <v>9</v>
      </c>
      <c r="C181" s="130">
        <v>2</v>
      </c>
      <c r="D181" s="130">
        <v>2</v>
      </c>
      <c r="E181" s="130">
        <v>1</v>
      </c>
      <c r="F181" s="133">
        <v>1</v>
      </c>
      <c r="G181" s="187" t="s">
        <v>126</v>
      </c>
      <c r="H181" s="177">
        <v>148</v>
      </c>
      <c r="I181" s="136">
        <v>0</v>
      </c>
      <c r="J181" s="135">
        <v>0</v>
      </c>
      <c r="K181" s="135">
        <v>0</v>
      </c>
      <c r="L181" s="135">
        <v>0</v>
      </c>
    </row>
    <row r="182" spans="1:12" ht="51" hidden="1" customHeight="1">
      <c r="A182" s="143">
        <v>2</v>
      </c>
      <c r="B182" s="145">
        <v>9</v>
      </c>
      <c r="C182" s="143">
        <v>2</v>
      </c>
      <c r="D182" s="144">
        <v>2</v>
      </c>
      <c r="E182" s="144">
        <v>1</v>
      </c>
      <c r="F182" s="146">
        <v>2</v>
      </c>
      <c r="G182" s="145" t="s">
        <v>127</v>
      </c>
      <c r="H182" s="177">
        <v>149</v>
      </c>
      <c r="I182" s="135">
        <v>0</v>
      </c>
      <c r="J182" s="137">
        <v>0</v>
      </c>
      <c r="K182" s="137">
        <v>0</v>
      </c>
      <c r="L182" s="137">
        <v>0</v>
      </c>
    </row>
    <row r="183" spans="1:12" ht="51" hidden="1" customHeight="1">
      <c r="A183" s="130">
        <v>2</v>
      </c>
      <c r="B183" s="154">
        <v>9</v>
      </c>
      <c r="C183" s="151">
        <v>2</v>
      </c>
      <c r="D183" s="152">
        <v>2</v>
      </c>
      <c r="E183" s="152">
        <v>1</v>
      </c>
      <c r="F183" s="153">
        <v>3</v>
      </c>
      <c r="G183" s="154" t="s">
        <v>128</v>
      </c>
      <c r="H183" s="177">
        <v>150</v>
      </c>
      <c r="I183" s="185">
        <v>0</v>
      </c>
      <c r="J183" s="185">
        <v>0</v>
      </c>
      <c r="K183" s="185">
        <v>0</v>
      </c>
      <c r="L183" s="185">
        <v>0</v>
      </c>
    </row>
    <row r="184" spans="1:12" ht="76.5" hidden="1" customHeight="1">
      <c r="A184" s="115">
        <v>3</v>
      </c>
      <c r="B184" s="117"/>
      <c r="C184" s="115"/>
      <c r="D184" s="116"/>
      <c r="E184" s="116"/>
      <c r="F184" s="118"/>
      <c r="G184" s="170" t="s">
        <v>129</v>
      </c>
      <c r="H184" s="177">
        <v>151</v>
      </c>
      <c r="I184" s="119">
        <f>SUM(I185+I238+I303)</f>
        <v>0</v>
      </c>
      <c r="J184" s="160">
        <f>SUM(J185+J238+J303)</f>
        <v>0</v>
      </c>
      <c r="K184" s="120">
        <f>SUM(K185+K238+K303)</f>
        <v>0</v>
      </c>
      <c r="L184" s="119">
        <f>SUM(L185+L238+L303)</f>
        <v>0</v>
      </c>
    </row>
    <row r="185" spans="1:12" ht="25.5" hidden="1" customHeight="1">
      <c r="A185" s="164">
        <v>3</v>
      </c>
      <c r="B185" s="115">
        <v>1</v>
      </c>
      <c r="C185" s="139"/>
      <c r="D185" s="122"/>
      <c r="E185" s="122"/>
      <c r="F185" s="181"/>
      <c r="G185" s="159" t="s">
        <v>130</v>
      </c>
      <c r="H185" s="177">
        <v>152</v>
      </c>
      <c r="I185" s="119">
        <f>SUM(I186+I209+I216+I228+I232)</f>
        <v>0</v>
      </c>
      <c r="J185" s="140">
        <f>SUM(J186+J209+J216+J228+J232)</f>
        <v>0</v>
      </c>
      <c r="K185" s="140">
        <f>SUM(K186+K209+K216+K228+K232)</f>
        <v>0</v>
      </c>
      <c r="L185" s="140">
        <f>SUM(L186+L209+L216+L228+L232)</f>
        <v>0</v>
      </c>
    </row>
    <row r="186" spans="1:12" ht="25.5" hidden="1" customHeight="1">
      <c r="A186" s="125">
        <v>3</v>
      </c>
      <c r="B186" s="124">
        <v>1</v>
      </c>
      <c r="C186" s="125">
        <v>1</v>
      </c>
      <c r="D186" s="123"/>
      <c r="E186" s="123"/>
      <c r="F186" s="188"/>
      <c r="G186" s="134" t="s">
        <v>131</v>
      </c>
      <c r="H186" s="177">
        <v>153</v>
      </c>
      <c r="I186" s="140">
        <f>SUM(I187+I190+I195+I201+I206)</f>
        <v>0</v>
      </c>
      <c r="J186" s="160">
        <f>SUM(J187+J190+J195+J201+J206)</f>
        <v>0</v>
      </c>
      <c r="K186" s="120">
        <f>SUM(K187+K190+K195+K201+K206)</f>
        <v>0</v>
      </c>
      <c r="L186" s="119">
        <f>SUM(L187+L190+L195+L201+L206)</f>
        <v>0</v>
      </c>
    </row>
    <row r="187" spans="1:12" hidden="1">
      <c r="A187" s="130">
        <v>3</v>
      </c>
      <c r="B187" s="132">
        <v>1</v>
      </c>
      <c r="C187" s="130">
        <v>1</v>
      </c>
      <c r="D187" s="131">
        <v>1</v>
      </c>
      <c r="E187" s="131"/>
      <c r="F187" s="189"/>
      <c r="G187" s="134" t="s">
        <v>132</v>
      </c>
      <c r="H187" s="177">
        <v>154</v>
      </c>
      <c r="I187" s="119">
        <f t="shared" ref="I187:L188" si="18">I188</f>
        <v>0</v>
      </c>
      <c r="J187" s="162">
        <f t="shared" si="18"/>
        <v>0</v>
      </c>
      <c r="K187" s="141">
        <f t="shared" si="18"/>
        <v>0</v>
      </c>
      <c r="L187" s="140">
        <f t="shared" si="18"/>
        <v>0</v>
      </c>
    </row>
    <row r="188" spans="1:12" hidden="1">
      <c r="A188" s="130">
        <v>3</v>
      </c>
      <c r="B188" s="132">
        <v>1</v>
      </c>
      <c r="C188" s="130">
        <v>1</v>
      </c>
      <c r="D188" s="131">
        <v>1</v>
      </c>
      <c r="E188" s="131">
        <v>1</v>
      </c>
      <c r="F188" s="165"/>
      <c r="G188" s="134" t="s">
        <v>132</v>
      </c>
      <c r="H188" s="177">
        <v>155</v>
      </c>
      <c r="I188" s="140">
        <f t="shared" si="18"/>
        <v>0</v>
      </c>
      <c r="J188" s="119">
        <f t="shared" si="18"/>
        <v>0</v>
      </c>
      <c r="K188" s="119">
        <f t="shared" si="18"/>
        <v>0</v>
      </c>
      <c r="L188" s="119">
        <f t="shared" si="18"/>
        <v>0</v>
      </c>
    </row>
    <row r="189" spans="1:12" hidden="1">
      <c r="A189" s="130">
        <v>3</v>
      </c>
      <c r="B189" s="132">
        <v>1</v>
      </c>
      <c r="C189" s="130">
        <v>1</v>
      </c>
      <c r="D189" s="131">
        <v>1</v>
      </c>
      <c r="E189" s="131">
        <v>1</v>
      </c>
      <c r="F189" s="165">
        <v>1</v>
      </c>
      <c r="G189" s="134" t="s">
        <v>132</v>
      </c>
      <c r="H189" s="177">
        <v>156</v>
      </c>
      <c r="I189" s="137">
        <v>0</v>
      </c>
      <c r="J189" s="137">
        <v>0</v>
      </c>
      <c r="K189" s="137">
        <v>0</v>
      </c>
      <c r="L189" s="137">
        <v>0</v>
      </c>
    </row>
    <row r="190" spans="1:12" hidden="1">
      <c r="A190" s="125">
        <v>3</v>
      </c>
      <c r="B190" s="123">
        <v>1</v>
      </c>
      <c r="C190" s="123">
        <v>1</v>
      </c>
      <c r="D190" s="123">
        <v>2</v>
      </c>
      <c r="E190" s="123"/>
      <c r="F190" s="126"/>
      <c r="G190" s="124" t="s">
        <v>133</v>
      </c>
      <c r="H190" s="177">
        <v>157</v>
      </c>
      <c r="I190" s="140">
        <f>I191</f>
        <v>0</v>
      </c>
      <c r="J190" s="162">
        <f>J191</f>
        <v>0</v>
      </c>
      <c r="K190" s="141">
        <f>K191</f>
        <v>0</v>
      </c>
      <c r="L190" s="140">
        <f>L191</f>
        <v>0</v>
      </c>
    </row>
    <row r="191" spans="1:12" hidden="1">
      <c r="A191" s="130">
        <v>3</v>
      </c>
      <c r="B191" s="131">
        <v>1</v>
      </c>
      <c r="C191" s="131">
        <v>1</v>
      </c>
      <c r="D191" s="131">
        <v>2</v>
      </c>
      <c r="E191" s="131">
        <v>1</v>
      </c>
      <c r="F191" s="133"/>
      <c r="G191" s="124" t="s">
        <v>133</v>
      </c>
      <c r="H191" s="177">
        <v>158</v>
      </c>
      <c r="I191" s="119">
        <f>SUM(I192:I194)</f>
        <v>0</v>
      </c>
      <c r="J191" s="160">
        <f>SUM(J192:J194)</f>
        <v>0</v>
      </c>
      <c r="K191" s="120">
        <f>SUM(K192:K194)</f>
        <v>0</v>
      </c>
      <c r="L191" s="119">
        <f>SUM(L192:L194)</f>
        <v>0</v>
      </c>
    </row>
    <row r="192" spans="1:12" hidden="1">
      <c r="A192" s="125">
        <v>3</v>
      </c>
      <c r="B192" s="123">
        <v>1</v>
      </c>
      <c r="C192" s="123">
        <v>1</v>
      </c>
      <c r="D192" s="123">
        <v>2</v>
      </c>
      <c r="E192" s="123">
        <v>1</v>
      </c>
      <c r="F192" s="126">
        <v>1</v>
      </c>
      <c r="G192" s="124" t="s">
        <v>134</v>
      </c>
      <c r="H192" s="177">
        <v>159</v>
      </c>
      <c r="I192" s="135">
        <v>0</v>
      </c>
      <c r="J192" s="135">
        <v>0</v>
      </c>
      <c r="K192" s="135">
        <v>0</v>
      </c>
      <c r="L192" s="185">
        <v>0</v>
      </c>
    </row>
    <row r="193" spans="1:12" hidden="1">
      <c r="A193" s="130">
        <v>3</v>
      </c>
      <c r="B193" s="131">
        <v>1</v>
      </c>
      <c r="C193" s="131">
        <v>1</v>
      </c>
      <c r="D193" s="131">
        <v>2</v>
      </c>
      <c r="E193" s="131">
        <v>1</v>
      </c>
      <c r="F193" s="133">
        <v>2</v>
      </c>
      <c r="G193" s="132" t="s">
        <v>135</v>
      </c>
      <c r="H193" s="177">
        <v>160</v>
      </c>
      <c r="I193" s="137">
        <v>0</v>
      </c>
      <c r="J193" s="137">
        <v>0</v>
      </c>
      <c r="K193" s="137">
        <v>0</v>
      </c>
      <c r="L193" s="137">
        <v>0</v>
      </c>
    </row>
    <row r="194" spans="1:12" ht="25.5" hidden="1" customHeight="1">
      <c r="A194" s="125">
        <v>3</v>
      </c>
      <c r="B194" s="123">
        <v>1</v>
      </c>
      <c r="C194" s="123">
        <v>1</v>
      </c>
      <c r="D194" s="123">
        <v>2</v>
      </c>
      <c r="E194" s="123">
        <v>1</v>
      </c>
      <c r="F194" s="126">
        <v>3</v>
      </c>
      <c r="G194" s="124" t="s">
        <v>136</v>
      </c>
      <c r="H194" s="177">
        <v>161</v>
      </c>
      <c r="I194" s="135">
        <v>0</v>
      </c>
      <c r="J194" s="135">
        <v>0</v>
      </c>
      <c r="K194" s="135">
        <v>0</v>
      </c>
      <c r="L194" s="185">
        <v>0</v>
      </c>
    </row>
    <row r="195" spans="1:12" hidden="1">
      <c r="A195" s="130">
        <v>3</v>
      </c>
      <c r="B195" s="131">
        <v>1</v>
      </c>
      <c r="C195" s="131">
        <v>1</v>
      </c>
      <c r="D195" s="131">
        <v>3</v>
      </c>
      <c r="E195" s="131"/>
      <c r="F195" s="133"/>
      <c r="G195" s="132" t="s">
        <v>137</v>
      </c>
      <c r="H195" s="177">
        <v>162</v>
      </c>
      <c r="I195" s="119">
        <f>I196</f>
        <v>0</v>
      </c>
      <c r="J195" s="160">
        <f>J196</f>
        <v>0</v>
      </c>
      <c r="K195" s="120">
        <f>K196</f>
        <v>0</v>
      </c>
      <c r="L195" s="119">
        <f>L196</f>
        <v>0</v>
      </c>
    </row>
    <row r="196" spans="1:12" hidden="1">
      <c r="A196" s="130">
        <v>3</v>
      </c>
      <c r="B196" s="131">
        <v>1</v>
      </c>
      <c r="C196" s="131">
        <v>1</v>
      </c>
      <c r="D196" s="131">
        <v>3</v>
      </c>
      <c r="E196" s="131">
        <v>1</v>
      </c>
      <c r="F196" s="133"/>
      <c r="G196" s="132" t="s">
        <v>137</v>
      </c>
      <c r="H196" s="177">
        <v>163</v>
      </c>
      <c r="I196" s="119">
        <f>SUM(I197:I200)</f>
        <v>0</v>
      </c>
      <c r="J196" s="119">
        <f>SUM(J197:J200)</f>
        <v>0</v>
      </c>
      <c r="K196" s="119">
        <f>SUM(K197:K200)</f>
        <v>0</v>
      </c>
      <c r="L196" s="119">
        <f>SUM(L197:L200)</f>
        <v>0</v>
      </c>
    </row>
    <row r="197" spans="1:12" hidden="1">
      <c r="A197" s="130">
        <v>3</v>
      </c>
      <c r="B197" s="131">
        <v>1</v>
      </c>
      <c r="C197" s="131">
        <v>1</v>
      </c>
      <c r="D197" s="131">
        <v>3</v>
      </c>
      <c r="E197" s="131">
        <v>1</v>
      </c>
      <c r="F197" s="133">
        <v>1</v>
      </c>
      <c r="G197" s="132" t="s">
        <v>138</v>
      </c>
      <c r="H197" s="177">
        <v>164</v>
      </c>
      <c r="I197" s="137">
        <v>0</v>
      </c>
      <c r="J197" s="137">
        <v>0</v>
      </c>
      <c r="K197" s="137">
        <v>0</v>
      </c>
      <c r="L197" s="185">
        <v>0</v>
      </c>
    </row>
    <row r="198" spans="1:12" hidden="1">
      <c r="A198" s="130">
        <v>3</v>
      </c>
      <c r="B198" s="131">
        <v>1</v>
      </c>
      <c r="C198" s="131">
        <v>1</v>
      </c>
      <c r="D198" s="131">
        <v>3</v>
      </c>
      <c r="E198" s="131">
        <v>1</v>
      </c>
      <c r="F198" s="133">
        <v>2</v>
      </c>
      <c r="G198" s="132" t="s">
        <v>139</v>
      </c>
      <c r="H198" s="177">
        <v>165</v>
      </c>
      <c r="I198" s="135">
        <v>0</v>
      </c>
      <c r="J198" s="137">
        <v>0</v>
      </c>
      <c r="K198" s="137">
        <v>0</v>
      </c>
      <c r="L198" s="137">
        <v>0</v>
      </c>
    </row>
    <row r="199" spans="1:12" hidden="1">
      <c r="A199" s="130">
        <v>3</v>
      </c>
      <c r="B199" s="131">
        <v>1</v>
      </c>
      <c r="C199" s="131">
        <v>1</v>
      </c>
      <c r="D199" s="131">
        <v>3</v>
      </c>
      <c r="E199" s="131">
        <v>1</v>
      </c>
      <c r="F199" s="133">
        <v>3</v>
      </c>
      <c r="G199" s="134" t="s">
        <v>140</v>
      </c>
      <c r="H199" s="177">
        <v>166</v>
      </c>
      <c r="I199" s="135">
        <v>0</v>
      </c>
      <c r="J199" s="155">
        <v>0</v>
      </c>
      <c r="K199" s="155">
        <v>0</v>
      </c>
      <c r="L199" s="155">
        <v>0</v>
      </c>
    </row>
    <row r="200" spans="1:12" ht="26.25" hidden="1" customHeight="1">
      <c r="A200" s="143">
        <v>3</v>
      </c>
      <c r="B200" s="144">
        <v>1</v>
      </c>
      <c r="C200" s="144">
        <v>1</v>
      </c>
      <c r="D200" s="144">
        <v>3</v>
      </c>
      <c r="E200" s="144">
        <v>1</v>
      </c>
      <c r="F200" s="146">
        <v>4</v>
      </c>
      <c r="G200" s="91" t="s">
        <v>141</v>
      </c>
      <c r="H200" s="177">
        <v>167</v>
      </c>
      <c r="I200" s="190">
        <v>0</v>
      </c>
      <c r="J200" s="191">
        <v>0</v>
      </c>
      <c r="K200" s="137">
        <v>0</v>
      </c>
      <c r="L200" s="137">
        <v>0</v>
      </c>
    </row>
    <row r="201" spans="1:12" hidden="1">
      <c r="A201" s="143">
        <v>3</v>
      </c>
      <c r="B201" s="144">
        <v>1</v>
      </c>
      <c r="C201" s="144">
        <v>1</v>
      </c>
      <c r="D201" s="144">
        <v>4</v>
      </c>
      <c r="E201" s="144"/>
      <c r="F201" s="146"/>
      <c r="G201" s="145" t="s">
        <v>142</v>
      </c>
      <c r="H201" s="177">
        <v>168</v>
      </c>
      <c r="I201" s="119">
        <f>I202</f>
        <v>0</v>
      </c>
      <c r="J201" s="163">
        <f>J202</f>
        <v>0</v>
      </c>
      <c r="K201" s="128">
        <f>K202</f>
        <v>0</v>
      </c>
      <c r="L201" s="129">
        <f>L202</f>
        <v>0</v>
      </c>
    </row>
    <row r="202" spans="1:12" hidden="1">
      <c r="A202" s="130">
        <v>3</v>
      </c>
      <c r="B202" s="131">
        <v>1</v>
      </c>
      <c r="C202" s="131">
        <v>1</v>
      </c>
      <c r="D202" s="131">
        <v>4</v>
      </c>
      <c r="E202" s="131">
        <v>1</v>
      </c>
      <c r="F202" s="133"/>
      <c r="G202" s="145" t="s">
        <v>142</v>
      </c>
      <c r="H202" s="177">
        <v>169</v>
      </c>
      <c r="I202" s="140">
        <f>SUM(I203:I205)</f>
        <v>0</v>
      </c>
      <c r="J202" s="160">
        <f>SUM(J203:J205)</f>
        <v>0</v>
      </c>
      <c r="K202" s="120">
        <f>SUM(K203:K205)</f>
        <v>0</v>
      </c>
      <c r="L202" s="119">
        <f>SUM(L203:L205)</f>
        <v>0</v>
      </c>
    </row>
    <row r="203" spans="1:12" hidden="1">
      <c r="A203" s="130">
        <v>3</v>
      </c>
      <c r="B203" s="131">
        <v>1</v>
      </c>
      <c r="C203" s="131">
        <v>1</v>
      </c>
      <c r="D203" s="131">
        <v>4</v>
      </c>
      <c r="E203" s="131">
        <v>1</v>
      </c>
      <c r="F203" s="133">
        <v>1</v>
      </c>
      <c r="G203" s="132" t="s">
        <v>143</v>
      </c>
      <c r="H203" s="177">
        <v>170</v>
      </c>
      <c r="I203" s="137">
        <v>0</v>
      </c>
      <c r="J203" s="137">
        <v>0</v>
      </c>
      <c r="K203" s="137">
        <v>0</v>
      </c>
      <c r="L203" s="185">
        <v>0</v>
      </c>
    </row>
    <row r="204" spans="1:12" ht="25.5" hidden="1" customHeight="1">
      <c r="A204" s="125">
        <v>3</v>
      </c>
      <c r="B204" s="123">
        <v>1</v>
      </c>
      <c r="C204" s="123">
        <v>1</v>
      </c>
      <c r="D204" s="123">
        <v>4</v>
      </c>
      <c r="E204" s="123">
        <v>1</v>
      </c>
      <c r="F204" s="126">
        <v>2</v>
      </c>
      <c r="G204" s="124" t="s">
        <v>421</v>
      </c>
      <c r="H204" s="177">
        <v>171</v>
      </c>
      <c r="I204" s="135">
        <v>0</v>
      </c>
      <c r="J204" s="135">
        <v>0</v>
      </c>
      <c r="K204" s="136">
        <v>0</v>
      </c>
      <c r="L204" s="137">
        <v>0</v>
      </c>
    </row>
    <row r="205" spans="1:12" hidden="1">
      <c r="A205" s="130">
        <v>3</v>
      </c>
      <c r="B205" s="131">
        <v>1</v>
      </c>
      <c r="C205" s="131">
        <v>1</v>
      </c>
      <c r="D205" s="131">
        <v>4</v>
      </c>
      <c r="E205" s="131">
        <v>1</v>
      </c>
      <c r="F205" s="133">
        <v>3</v>
      </c>
      <c r="G205" s="132" t="s">
        <v>144</v>
      </c>
      <c r="H205" s="177">
        <v>172</v>
      </c>
      <c r="I205" s="135">
        <v>0</v>
      </c>
      <c r="J205" s="135">
        <v>0</v>
      </c>
      <c r="K205" s="135">
        <v>0</v>
      </c>
      <c r="L205" s="137">
        <v>0</v>
      </c>
    </row>
    <row r="206" spans="1:12" ht="25.5" hidden="1" customHeight="1">
      <c r="A206" s="130">
        <v>3</v>
      </c>
      <c r="B206" s="131">
        <v>1</v>
      </c>
      <c r="C206" s="131">
        <v>1</v>
      </c>
      <c r="D206" s="131">
        <v>5</v>
      </c>
      <c r="E206" s="131"/>
      <c r="F206" s="133"/>
      <c r="G206" s="132" t="s">
        <v>145</v>
      </c>
      <c r="H206" s="177">
        <v>173</v>
      </c>
      <c r="I206" s="119">
        <f t="shared" ref="I206:L207" si="19">I207</f>
        <v>0</v>
      </c>
      <c r="J206" s="160">
        <f t="shared" si="19"/>
        <v>0</v>
      </c>
      <c r="K206" s="120">
        <f t="shared" si="19"/>
        <v>0</v>
      </c>
      <c r="L206" s="119">
        <f t="shared" si="19"/>
        <v>0</v>
      </c>
    </row>
    <row r="207" spans="1:12" ht="25.5" hidden="1" customHeight="1">
      <c r="A207" s="143">
        <v>3</v>
      </c>
      <c r="B207" s="144">
        <v>1</v>
      </c>
      <c r="C207" s="144">
        <v>1</v>
      </c>
      <c r="D207" s="144">
        <v>5</v>
      </c>
      <c r="E207" s="144">
        <v>1</v>
      </c>
      <c r="F207" s="146"/>
      <c r="G207" s="132" t="s">
        <v>145</v>
      </c>
      <c r="H207" s="177">
        <v>174</v>
      </c>
      <c r="I207" s="120">
        <f t="shared" si="19"/>
        <v>0</v>
      </c>
      <c r="J207" s="120">
        <f t="shared" si="19"/>
        <v>0</v>
      </c>
      <c r="K207" s="120">
        <f t="shared" si="19"/>
        <v>0</v>
      </c>
      <c r="L207" s="120">
        <f t="shared" si="19"/>
        <v>0</v>
      </c>
    </row>
    <row r="208" spans="1:12" ht="25.5" hidden="1" customHeight="1">
      <c r="A208" s="130">
        <v>3</v>
      </c>
      <c r="B208" s="131">
        <v>1</v>
      </c>
      <c r="C208" s="131">
        <v>1</v>
      </c>
      <c r="D208" s="131">
        <v>5</v>
      </c>
      <c r="E208" s="131">
        <v>1</v>
      </c>
      <c r="F208" s="133">
        <v>1</v>
      </c>
      <c r="G208" s="132" t="s">
        <v>145</v>
      </c>
      <c r="H208" s="177">
        <v>175</v>
      </c>
      <c r="I208" s="135">
        <v>0</v>
      </c>
      <c r="J208" s="137">
        <v>0</v>
      </c>
      <c r="K208" s="137">
        <v>0</v>
      </c>
      <c r="L208" s="137">
        <v>0</v>
      </c>
    </row>
    <row r="209" spans="1:15" ht="25.5" hidden="1" customHeight="1">
      <c r="A209" s="143">
        <v>3</v>
      </c>
      <c r="B209" s="144">
        <v>1</v>
      </c>
      <c r="C209" s="144">
        <v>2</v>
      </c>
      <c r="D209" s="144"/>
      <c r="E209" s="144"/>
      <c r="F209" s="146"/>
      <c r="G209" s="145" t="s">
        <v>146</v>
      </c>
      <c r="H209" s="177">
        <v>176</v>
      </c>
      <c r="I209" s="119">
        <f t="shared" ref="I209:L210" si="20">I210</f>
        <v>0</v>
      </c>
      <c r="J209" s="163">
        <f t="shared" si="20"/>
        <v>0</v>
      </c>
      <c r="K209" s="128">
        <f t="shared" si="20"/>
        <v>0</v>
      </c>
      <c r="L209" s="129">
        <f t="shared" si="20"/>
        <v>0</v>
      </c>
    </row>
    <row r="210" spans="1:15" ht="25.5" hidden="1" customHeight="1">
      <c r="A210" s="130">
        <v>3</v>
      </c>
      <c r="B210" s="131">
        <v>1</v>
      </c>
      <c r="C210" s="131">
        <v>2</v>
      </c>
      <c r="D210" s="131">
        <v>1</v>
      </c>
      <c r="E210" s="131"/>
      <c r="F210" s="133"/>
      <c r="G210" s="145" t="s">
        <v>146</v>
      </c>
      <c r="H210" s="177">
        <v>177</v>
      </c>
      <c r="I210" s="140">
        <f t="shared" si="20"/>
        <v>0</v>
      </c>
      <c r="J210" s="160">
        <f t="shared" si="20"/>
        <v>0</v>
      </c>
      <c r="K210" s="120">
        <f t="shared" si="20"/>
        <v>0</v>
      </c>
      <c r="L210" s="119">
        <f t="shared" si="20"/>
        <v>0</v>
      </c>
    </row>
    <row r="211" spans="1:15" ht="25.5" hidden="1" customHeight="1">
      <c r="A211" s="125">
        <v>3</v>
      </c>
      <c r="B211" s="123">
        <v>1</v>
      </c>
      <c r="C211" s="123">
        <v>2</v>
      </c>
      <c r="D211" s="123">
        <v>1</v>
      </c>
      <c r="E211" s="123">
        <v>1</v>
      </c>
      <c r="F211" s="126"/>
      <c r="G211" s="145" t="s">
        <v>146</v>
      </c>
      <c r="H211" s="177">
        <v>178</v>
      </c>
      <c r="I211" s="119">
        <f>SUM(I212:I215)</f>
        <v>0</v>
      </c>
      <c r="J211" s="162">
        <f>SUM(J212:J215)</f>
        <v>0</v>
      </c>
      <c r="K211" s="141">
        <f>SUM(K212:K215)</f>
        <v>0</v>
      </c>
      <c r="L211" s="140">
        <f>SUM(L212:L215)</f>
        <v>0</v>
      </c>
    </row>
    <row r="212" spans="1:15" ht="38.25" hidden="1" customHeight="1">
      <c r="A212" s="130">
        <v>3</v>
      </c>
      <c r="B212" s="131">
        <v>1</v>
      </c>
      <c r="C212" s="131">
        <v>2</v>
      </c>
      <c r="D212" s="131">
        <v>1</v>
      </c>
      <c r="E212" s="131">
        <v>1</v>
      </c>
      <c r="F212" s="133">
        <v>2</v>
      </c>
      <c r="G212" s="132" t="s">
        <v>422</v>
      </c>
      <c r="H212" s="177">
        <v>179</v>
      </c>
      <c r="I212" s="137">
        <v>0</v>
      </c>
      <c r="J212" s="137">
        <v>0</v>
      </c>
      <c r="K212" s="137">
        <v>0</v>
      </c>
      <c r="L212" s="137">
        <v>0</v>
      </c>
    </row>
    <row r="213" spans="1:15" hidden="1">
      <c r="A213" s="130">
        <v>3</v>
      </c>
      <c r="B213" s="131">
        <v>1</v>
      </c>
      <c r="C213" s="131">
        <v>2</v>
      </c>
      <c r="D213" s="130">
        <v>1</v>
      </c>
      <c r="E213" s="131">
        <v>1</v>
      </c>
      <c r="F213" s="133">
        <v>3</v>
      </c>
      <c r="G213" s="132" t="s">
        <v>147</v>
      </c>
      <c r="H213" s="177">
        <v>180</v>
      </c>
      <c r="I213" s="137">
        <v>0</v>
      </c>
      <c r="J213" s="137">
        <v>0</v>
      </c>
      <c r="K213" s="137">
        <v>0</v>
      </c>
      <c r="L213" s="137">
        <v>0</v>
      </c>
    </row>
    <row r="214" spans="1:15" ht="25.5" hidden="1" customHeight="1">
      <c r="A214" s="130">
        <v>3</v>
      </c>
      <c r="B214" s="131">
        <v>1</v>
      </c>
      <c r="C214" s="131">
        <v>2</v>
      </c>
      <c r="D214" s="130">
        <v>1</v>
      </c>
      <c r="E214" s="131">
        <v>1</v>
      </c>
      <c r="F214" s="133">
        <v>4</v>
      </c>
      <c r="G214" s="132" t="s">
        <v>148</v>
      </c>
      <c r="H214" s="177">
        <v>181</v>
      </c>
      <c r="I214" s="137">
        <v>0</v>
      </c>
      <c r="J214" s="137">
        <v>0</v>
      </c>
      <c r="K214" s="137">
        <v>0</v>
      </c>
      <c r="L214" s="137">
        <v>0</v>
      </c>
    </row>
    <row r="215" spans="1:15" hidden="1">
      <c r="A215" s="143">
        <v>3</v>
      </c>
      <c r="B215" s="152">
        <v>1</v>
      </c>
      <c r="C215" s="152">
        <v>2</v>
      </c>
      <c r="D215" s="151">
        <v>1</v>
      </c>
      <c r="E215" s="152">
        <v>1</v>
      </c>
      <c r="F215" s="153">
        <v>5</v>
      </c>
      <c r="G215" s="154" t="s">
        <v>149</v>
      </c>
      <c r="H215" s="177">
        <v>182</v>
      </c>
      <c r="I215" s="137">
        <v>0</v>
      </c>
      <c r="J215" s="137">
        <v>0</v>
      </c>
      <c r="K215" s="137">
        <v>0</v>
      </c>
      <c r="L215" s="185">
        <v>0</v>
      </c>
    </row>
    <row r="216" spans="1:15" hidden="1">
      <c r="A216" s="130">
        <v>3</v>
      </c>
      <c r="B216" s="131">
        <v>1</v>
      </c>
      <c r="C216" s="131">
        <v>3</v>
      </c>
      <c r="D216" s="130"/>
      <c r="E216" s="131"/>
      <c r="F216" s="133"/>
      <c r="G216" s="132" t="s">
        <v>150</v>
      </c>
      <c r="H216" s="177">
        <v>183</v>
      </c>
      <c r="I216" s="119">
        <f>SUM(I217+I220)</f>
        <v>0</v>
      </c>
      <c r="J216" s="160">
        <f>SUM(J217+J220)</f>
        <v>0</v>
      </c>
      <c r="K216" s="120">
        <f>SUM(K217+K220)</f>
        <v>0</v>
      </c>
      <c r="L216" s="119">
        <f>SUM(L217+L220)</f>
        <v>0</v>
      </c>
    </row>
    <row r="217" spans="1:15" ht="25.5" hidden="1" customHeight="1">
      <c r="A217" s="125">
        <v>3</v>
      </c>
      <c r="B217" s="123">
        <v>1</v>
      </c>
      <c r="C217" s="123">
        <v>3</v>
      </c>
      <c r="D217" s="125">
        <v>1</v>
      </c>
      <c r="E217" s="130"/>
      <c r="F217" s="126"/>
      <c r="G217" s="124" t="s">
        <v>151</v>
      </c>
      <c r="H217" s="177">
        <v>184</v>
      </c>
      <c r="I217" s="140">
        <f t="shared" ref="I217:L218" si="21">I218</f>
        <v>0</v>
      </c>
      <c r="J217" s="162">
        <f t="shared" si="21"/>
        <v>0</v>
      </c>
      <c r="K217" s="141">
        <f t="shared" si="21"/>
        <v>0</v>
      </c>
      <c r="L217" s="140">
        <f t="shared" si="21"/>
        <v>0</v>
      </c>
    </row>
    <row r="218" spans="1:15" ht="25.5" hidden="1" customHeight="1">
      <c r="A218" s="130">
        <v>3</v>
      </c>
      <c r="B218" s="131">
        <v>1</v>
      </c>
      <c r="C218" s="131">
        <v>3</v>
      </c>
      <c r="D218" s="130">
        <v>1</v>
      </c>
      <c r="E218" s="130">
        <v>1</v>
      </c>
      <c r="F218" s="133"/>
      <c r="G218" s="124" t="s">
        <v>151</v>
      </c>
      <c r="H218" s="177">
        <v>185</v>
      </c>
      <c r="I218" s="119">
        <f t="shared" si="21"/>
        <v>0</v>
      </c>
      <c r="J218" s="160">
        <f t="shared" si="21"/>
        <v>0</v>
      </c>
      <c r="K218" s="120">
        <f t="shared" si="21"/>
        <v>0</v>
      </c>
      <c r="L218" s="119">
        <f t="shared" si="21"/>
        <v>0</v>
      </c>
    </row>
    <row r="219" spans="1:15" ht="25.5" hidden="1" customHeight="1">
      <c r="A219" s="130">
        <v>3</v>
      </c>
      <c r="B219" s="132">
        <v>1</v>
      </c>
      <c r="C219" s="130">
        <v>3</v>
      </c>
      <c r="D219" s="131">
        <v>1</v>
      </c>
      <c r="E219" s="131">
        <v>1</v>
      </c>
      <c r="F219" s="133">
        <v>1</v>
      </c>
      <c r="G219" s="124" t="s">
        <v>151</v>
      </c>
      <c r="H219" s="177">
        <v>186</v>
      </c>
      <c r="I219" s="185">
        <v>0</v>
      </c>
      <c r="J219" s="185">
        <v>0</v>
      </c>
      <c r="K219" s="185">
        <v>0</v>
      </c>
      <c r="L219" s="185">
        <v>0</v>
      </c>
    </row>
    <row r="220" spans="1:15" hidden="1">
      <c r="A220" s="130">
        <v>3</v>
      </c>
      <c r="B220" s="132">
        <v>1</v>
      </c>
      <c r="C220" s="130">
        <v>3</v>
      </c>
      <c r="D220" s="131">
        <v>2</v>
      </c>
      <c r="E220" s="131"/>
      <c r="F220" s="133"/>
      <c r="G220" s="132" t="s">
        <v>152</v>
      </c>
      <c r="H220" s="177">
        <v>187</v>
      </c>
      <c r="I220" s="119">
        <f>I221</f>
        <v>0</v>
      </c>
      <c r="J220" s="160">
        <f>J221</f>
        <v>0</v>
      </c>
      <c r="K220" s="120">
        <f>K221</f>
        <v>0</v>
      </c>
      <c r="L220" s="119">
        <f>L221</f>
        <v>0</v>
      </c>
    </row>
    <row r="221" spans="1:15" hidden="1">
      <c r="A221" s="125">
        <v>3</v>
      </c>
      <c r="B221" s="124">
        <v>1</v>
      </c>
      <c r="C221" s="125">
        <v>3</v>
      </c>
      <c r="D221" s="123">
        <v>2</v>
      </c>
      <c r="E221" s="123">
        <v>1</v>
      </c>
      <c r="F221" s="126"/>
      <c r="G221" s="132" t="s">
        <v>152</v>
      </c>
      <c r="H221" s="177">
        <v>188</v>
      </c>
      <c r="I221" s="119">
        <f>SUM(I222:I227)</f>
        <v>0</v>
      </c>
      <c r="J221" s="119">
        <f>SUM(J222:J227)</f>
        <v>0</v>
      </c>
      <c r="K221" s="119">
        <f>SUM(K222:K227)</f>
        <v>0</v>
      </c>
      <c r="L221" s="119">
        <f>SUM(L222:L227)</f>
        <v>0</v>
      </c>
      <c r="M221" s="192"/>
      <c r="N221" s="192"/>
      <c r="O221" s="192"/>
    </row>
    <row r="222" spans="1:15" hidden="1">
      <c r="A222" s="130">
        <v>3</v>
      </c>
      <c r="B222" s="132">
        <v>1</v>
      </c>
      <c r="C222" s="130">
        <v>3</v>
      </c>
      <c r="D222" s="131">
        <v>2</v>
      </c>
      <c r="E222" s="131">
        <v>1</v>
      </c>
      <c r="F222" s="133">
        <v>1</v>
      </c>
      <c r="G222" s="132" t="s">
        <v>153</v>
      </c>
      <c r="H222" s="177">
        <v>189</v>
      </c>
      <c r="I222" s="137">
        <v>0</v>
      </c>
      <c r="J222" s="137">
        <v>0</v>
      </c>
      <c r="K222" s="137">
        <v>0</v>
      </c>
      <c r="L222" s="185">
        <v>0</v>
      </c>
    </row>
    <row r="223" spans="1:15" ht="25.5" hidden="1" customHeight="1">
      <c r="A223" s="130">
        <v>3</v>
      </c>
      <c r="B223" s="132">
        <v>1</v>
      </c>
      <c r="C223" s="130">
        <v>3</v>
      </c>
      <c r="D223" s="131">
        <v>2</v>
      </c>
      <c r="E223" s="131">
        <v>1</v>
      </c>
      <c r="F223" s="133">
        <v>2</v>
      </c>
      <c r="G223" s="132" t="s">
        <v>154</v>
      </c>
      <c r="H223" s="177">
        <v>190</v>
      </c>
      <c r="I223" s="137">
        <v>0</v>
      </c>
      <c r="J223" s="137">
        <v>0</v>
      </c>
      <c r="K223" s="137">
        <v>0</v>
      </c>
      <c r="L223" s="137">
        <v>0</v>
      </c>
    </row>
    <row r="224" spans="1:15" hidden="1">
      <c r="A224" s="130">
        <v>3</v>
      </c>
      <c r="B224" s="132">
        <v>1</v>
      </c>
      <c r="C224" s="130">
        <v>3</v>
      </c>
      <c r="D224" s="131">
        <v>2</v>
      </c>
      <c r="E224" s="131">
        <v>1</v>
      </c>
      <c r="F224" s="133">
        <v>3</v>
      </c>
      <c r="G224" s="132" t="s">
        <v>155</v>
      </c>
      <c r="H224" s="177">
        <v>191</v>
      </c>
      <c r="I224" s="137">
        <v>0</v>
      </c>
      <c r="J224" s="137">
        <v>0</v>
      </c>
      <c r="K224" s="137">
        <v>0</v>
      </c>
      <c r="L224" s="137">
        <v>0</v>
      </c>
    </row>
    <row r="225" spans="1:12" ht="25.5" hidden="1" customHeight="1">
      <c r="A225" s="130">
        <v>3</v>
      </c>
      <c r="B225" s="132">
        <v>1</v>
      </c>
      <c r="C225" s="130">
        <v>3</v>
      </c>
      <c r="D225" s="131">
        <v>2</v>
      </c>
      <c r="E225" s="131">
        <v>1</v>
      </c>
      <c r="F225" s="133">
        <v>4</v>
      </c>
      <c r="G225" s="132" t="s">
        <v>423</v>
      </c>
      <c r="H225" s="177">
        <v>192</v>
      </c>
      <c r="I225" s="137">
        <v>0</v>
      </c>
      <c r="J225" s="137">
        <v>0</v>
      </c>
      <c r="K225" s="137">
        <v>0</v>
      </c>
      <c r="L225" s="185">
        <v>0</v>
      </c>
    </row>
    <row r="226" spans="1:12" hidden="1">
      <c r="A226" s="130">
        <v>3</v>
      </c>
      <c r="B226" s="132">
        <v>1</v>
      </c>
      <c r="C226" s="130">
        <v>3</v>
      </c>
      <c r="D226" s="131">
        <v>2</v>
      </c>
      <c r="E226" s="131">
        <v>1</v>
      </c>
      <c r="F226" s="133">
        <v>5</v>
      </c>
      <c r="G226" s="124" t="s">
        <v>156</v>
      </c>
      <c r="H226" s="177">
        <v>193</v>
      </c>
      <c r="I226" s="137">
        <v>0</v>
      </c>
      <c r="J226" s="137">
        <v>0</v>
      </c>
      <c r="K226" s="137">
        <v>0</v>
      </c>
      <c r="L226" s="137">
        <v>0</v>
      </c>
    </row>
    <row r="227" spans="1:12" hidden="1">
      <c r="A227" s="130">
        <v>3</v>
      </c>
      <c r="B227" s="132">
        <v>1</v>
      </c>
      <c r="C227" s="130">
        <v>3</v>
      </c>
      <c r="D227" s="131">
        <v>2</v>
      </c>
      <c r="E227" s="131">
        <v>1</v>
      </c>
      <c r="F227" s="133">
        <v>6</v>
      </c>
      <c r="G227" s="124" t="s">
        <v>152</v>
      </c>
      <c r="H227" s="177">
        <v>194</v>
      </c>
      <c r="I227" s="137">
        <v>0</v>
      </c>
      <c r="J227" s="137">
        <v>0</v>
      </c>
      <c r="K227" s="137">
        <v>0</v>
      </c>
      <c r="L227" s="185">
        <v>0</v>
      </c>
    </row>
    <row r="228" spans="1:12" ht="25.5" hidden="1" customHeight="1">
      <c r="A228" s="125">
        <v>3</v>
      </c>
      <c r="B228" s="123">
        <v>1</v>
      </c>
      <c r="C228" s="123">
        <v>4</v>
      </c>
      <c r="D228" s="123"/>
      <c r="E228" s="123"/>
      <c r="F228" s="126"/>
      <c r="G228" s="124" t="s">
        <v>157</v>
      </c>
      <c r="H228" s="177">
        <v>195</v>
      </c>
      <c r="I228" s="140">
        <f t="shared" ref="I228:L230" si="22">I229</f>
        <v>0</v>
      </c>
      <c r="J228" s="162">
        <f t="shared" si="22"/>
        <v>0</v>
      </c>
      <c r="K228" s="141">
        <f t="shared" si="22"/>
        <v>0</v>
      </c>
      <c r="L228" s="141">
        <f t="shared" si="22"/>
        <v>0</v>
      </c>
    </row>
    <row r="229" spans="1:12" ht="25.5" hidden="1" customHeight="1">
      <c r="A229" s="143">
        <v>3</v>
      </c>
      <c r="B229" s="152">
        <v>1</v>
      </c>
      <c r="C229" s="152">
        <v>4</v>
      </c>
      <c r="D229" s="152">
        <v>1</v>
      </c>
      <c r="E229" s="152"/>
      <c r="F229" s="153"/>
      <c r="G229" s="124" t="s">
        <v>157</v>
      </c>
      <c r="H229" s="177">
        <v>196</v>
      </c>
      <c r="I229" s="147">
        <f t="shared" si="22"/>
        <v>0</v>
      </c>
      <c r="J229" s="175">
        <f t="shared" si="22"/>
        <v>0</v>
      </c>
      <c r="K229" s="148">
        <f t="shared" si="22"/>
        <v>0</v>
      </c>
      <c r="L229" s="148">
        <f t="shared" si="22"/>
        <v>0</v>
      </c>
    </row>
    <row r="230" spans="1:12" ht="25.5" hidden="1" customHeight="1">
      <c r="A230" s="130">
        <v>3</v>
      </c>
      <c r="B230" s="131">
        <v>1</v>
      </c>
      <c r="C230" s="131">
        <v>4</v>
      </c>
      <c r="D230" s="131">
        <v>1</v>
      </c>
      <c r="E230" s="131">
        <v>1</v>
      </c>
      <c r="F230" s="133"/>
      <c r="G230" s="124" t="s">
        <v>158</v>
      </c>
      <c r="H230" s="177">
        <v>197</v>
      </c>
      <c r="I230" s="119">
        <f t="shared" si="22"/>
        <v>0</v>
      </c>
      <c r="J230" s="160">
        <f t="shared" si="22"/>
        <v>0</v>
      </c>
      <c r="K230" s="120">
        <f t="shared" si="22"/>
        <v>0</v>
      </c>
      <c r="L230" s="120">
        <f t="shared" si="22"/>
        <v>0</v>
      </c>
    </row>
    <row r="231" spans="1:12" ht="25.5" hidden="1" customHeight="1">
      <c r="A231" s="134">
        <v>3</v>
      </c>
      <c r="B231" s="130">
        <v>1</v>
      </c>
      <c r="C231" s="131">
        <v>4</v>
      </c>
      <c r="D231" s="131">
        <v>1</v>
      </c>
      <c r="E231" s="131">
        <v>1</v>
      </c>
      <c r="F231" s="133">
        <v>1</v>
      </c>
      <c r="G231" s="124" t="s">
        <v>158</v>
      </c>
      <c r="H231" s="177">
        <v>198</v>
      </c>
      <c r="I231" s="137">
        <v>0</v>
      </c>
      <c r="J231" s="137">
        <v>0</v>
      </c>
      <c r="K231" s="137">
        <v>0</v>
      </c>
      <c r="L231" s="137">
        <v>0</v>
      </c>
    </row>
    <row r="232" spans="1:12" ht="25.5" hidden="1" customHeight="1">
      <c r="A232" s="134">
        <v>3</v>
      </c>
      <c r="B232" s="131">
        <v>1</v>
      </c>
      <c r="C232" s="131">
        <v>5</v>
      </c>
      <c r="D232" s="131"/>
      <c r="E232" s="131"/>
      <c r="F232" s="133"/>
      <c r="G232" s="132" t="s">
        <v>424</v>
      </c>
      <c r="H232" s="177">
        <v>199</v>
      </c>
      <c r="I232" s="119">
        <f t="shared" ref="I232:L233" si="23">I233</f>
        <v>0</v>
      </c>
      <c r="J232" s="119">
        <f t="shared" si="23"/>
        <v>0</v>
      </c>
      <c r="K232" s="119">
        <f t="shared" si="23"/>
        <v>0</v>
      </c>
      <c r="L232" s="119">
        <f t="shared" si="23"/>
        <v>0</v>
      </c>
    </row>
    <row r="233" spans="1:12" ht="25.5" hidden="1" customHeight="1">
      <c r="A233" s="134">
        <v>3</v>
      </c>
      <c r="B233" s="131">
        <v>1</v>
      </c>
      <c r="C233" s="131">
        <v>5</v>
      </c>
      <c r="D233" s="131">
        <v>1</v>
      </c>
      <c r="E233" s="131"/>
      <c r="F233" s="133"/>
      <c r="G233" s="132" t="s">
        <v>424</v>
      </c>
      <c r="H233" s="177">
        <v>200</v>
      </c>
      <c r="I233" s="119">
        <f t="shared" si="23"/>
        <v>0</v>
      </c>
      <c r="J233" s="119">
        <f t="shared" si="23"/>
        <v>0</v>
      </c>
      <c r="K233" s="119">
        <f t="shared" si="23"/>
        <v>0</v>
      </c>
      <c r="L233" s="119">
        <f t="shared" si="23"/>
        <v>0</v>
      </c>
    </row>
    <row r="234" spans="1:12" ht="25.5" hidden="1" customHeight="1">
      <c r="A234" s="134">
        <v>3</v>
      </c>
      <c r="B234" s="131">
        <v>1</v>
      </c>
      <c r="C234" s="131">
        <v>5</v>
      </c>
      <c r="D234" s="131">
        <v>1</v>
      </c>
      <c r="E234" s="131">
        <v>1</v>
      </c>
      <c r="F234" s="133"/>
      <c r="G234" s="132" t="s">
        <v>424</v>
      </c>
      <c r="H234" s="177">
        <v>201</v>
      </c>
      <c r="I234" s="119">
        <f>SUM(I235:I237)</f>
        <v>0</v>
      </c>
      <c r="J234" s="119">
        <f>SUM(J235:J237)</f>
        <v>0</v>
      </c>
      <c r="K234" s="119">
        <f>SUM(K235:K237)</f>
        <v>0</v>
      </c>
      <c r="L234" s="119">
        <f>SUM(L235:L237)</f>
        <v>0</v>
      </c>
    </row>
    <row r="235" spans="1:12" hidden="1">
      <c r="A235" s="134">
        <v>3</v>
      </c>
      <c r="B235" s="131">
        <v>1</v>
      </c>
      <c r="C235" s="131">
        <v>5</v>
      </c>
      <c r="D235" s="131">
        <v>1</v>
      </c>
      <c r="E235" s="131">
        <v>1</v>
      </c>
      <c r="F235" s="133">
        <v>1</v>
      </c>
      <c r="G235" s="187" t="s">
        <v>159</v>
      </c>
      <c r="H235" s="177">
        <v>202</v>
      </c>
      <c r="I235" s="137">
        <v>0</v>
      </c>
      <c r="J235" s="137">
        <v>0</v>
      </c>
      <c r="K235" s="137">
        <v>0</v>
      </c>
      <c r="L235" s="137">
        <v>0</v>
      </c>
    </row>
    <row r="236" spans="1:12" hidden="1">
      <c r="A236" s="134">
        <v>3</v>
      </c>
      <c r="B236" s="131">
        <v>1</v>
      </c>
      <c r="C236" s="131">
        <v>5</v>
      </c>
      <c r="D236" s="131">
        <v>1</v>
      </c>
      <c r="E236" s="131">
        <v>1</v>
      </c>
      <c r="F236" s="133">
        <v>2</v>
      </c>
      <c r="G236" s="187" t="s">
        <v>160</v>
      </c>
      <c r="H236" s="177">
        <v>203</v>
      </c>
      <c r="I236" s="137">
        <v>0</v>
      </c>
      <c r="J236" s="137">
        <v>0</v>
      </c>
      <c r="K236" s="137">
        <v>0</v>
      </c>
      <c r="L236" s="137">
        <v>0</v>
      </c>
    </row>
    <row r="237" spans="1:12" ht="25.5" hidden="1" customHeight="1">
      <c r="A237" s="134">
        <v>3</v>
      </c>
      <c r="B237" s="131">
        <v>1</v>
      </c>
      <c r="C237" s="131">
        <v>5</v>
      </c>
      <c r="D237" s="131">
        <v>1</v>
      </c>
      <c r="E237" s="131">
        <v>1</v>
      </c>
      <c r="F237" s="133">
        <v>3</v>
      </c>
      <c r="G237" s="187" t="s">
        <v>161</v>
      </c>
      <c r="H237" s="177">
        <v>204</v>
      </c>
      <c r="I237" s="137">
        <v>0</v>
      </c>
      <c r="J237" s="137">
        <v>0</v>
      </c>
      <c r="K237" s="137">
        <v>0</v>
      </c>
      <c r="L237" s="137">
        <v>0</v>
      </c>
    </row>
    <row r="238" spans="1:12" ht="38.25" hidden="1" customHeight="1">
      <c r="A238" s="115">
        <v>3</v>
      </c>
      <c r="B238" s="116">
        <v>2</v>
      </c>
      <c r="C238" s="116"/>
      <c r="D238" s="116"/>
      <c r="E238" s="116"/>
      <c r="F238" s="118"/>
      <c r="G238" s="117" t="s">
        <v>162</v>
      </c>
      <c r="H238" s="177">
        <v>205</v>
      </c>
      <c r="I238" s="119">
        <f>SUM(I239+I271)</f>
        <v>0</v>
      </c>
      <c r="J238" s="160">
        <f>SUM(J239+J271)</f>
        <v>0</v>
      </c>
      <c r="K238" s="120">
        <f>SUM(K239+K271)</f>
        <v>0</v>
      </c>
      <c r="L238" s="120">
        <f>SUM(L239+L271)</f>
        <v>0</v>
      </c>
    </row>
    <row r="239" spans="1:12" ht="38.25" hidden="1" customHeight="1">
      <c r="A239" s="143">
        <v>3</v>
      </c>
      <c r="B239" s="151">
        <v>2</v>
      </c>
      <c r="C239" s="152">
        <v>1</v>
      </c>
      <c r="D239" s="152"/>
      <c r="E239" s="152"/>
      <c r="F239" s="153"/>
      <c r="G239" s="154" t="s">
        <v>163</v>
      </c>
      <c r="H239" s="177">
        <v>206</v>
      </c>
      <c r="I239" s="147">
        <f>SUM(I240+I249+I253+I257+I261+I264+I267)</f>
        <v>0</v>
      </c>
      <c r="J239" s="175">
        <f>SUM(J240+J249+J253+J257+J261+J264+J267)</f>
        <v>0</v>
      </c>
      <c r="K239" s="148">
        <f>SUM(K240+K249+K253+K257+K261+K264+K267)</f>
        <v>0</v>
      </c>
      <c r="L239" s="148">
        <f>SUM(L240+L249+L253+L257+L261+L264+L267)</f>
        <v>0</v>
      </c>
    </row>
    <row r="240" spans="1:12" hidden="1">
      <c r="A240" s="130">
        <v>3</v>
      </c>
      <c r="B240" s="131">
        <v>2</v>
      </c>
      <c r="C240" s="131">
        <v>1</v>
      </c>
      <c r="D240" s="131">
        <v>1</v>
      </c>
      <c r="E240" s="131"/>
      <c r="F240" s="133"/>
      <c r="G240" s="132" t="s">
        <v>164</v>
      </c>
      <c r="H240" s="177">
        <v>207</v>
      </c>
      <c r="I240" s="147">
        <f>I241</f>
        <v>0</v>
      </c>
      <c r="J240" s="147">
        <f>J241</f>
        <v>0</v>
      </c>
      <c r="K240" s="147">
        <f>K241</f>
        <v>0</v>
      </c>
      <c r="L240" s="147">
        <f>L241</f>
        <v>0</v>
      </c>
    </row>
    <row r="241" spans="1:12" hidden="1">
      <c r="A241" s="130">
        <v>3</v>
      </c>
      <c r="B241" s="130">
        <v>2</v>
      </c>
      <c r="C241" s="131">
        <v>1</v>
      </c>
      <c r="D241" s="131">
        <v>1</v>
      </c>
      <c r="E241" s="131">
        <v>1</v>
      </c>
      <c r="F241" s="133"/>
      <c r="G241" s="132" t="s">
        <v>165</v>
      </c>
      <c r="H241" s="177">
        <v>208</v>
      </c>
      <c r="I241" s="119">
        <f>SUM(I242:I242)</f>
        <v>0</v>
      </c>
      <c r="J241" s="160">
        <f>SUM(J242:J242)</f>
        <v>0</v>
      </c>
      <c r="K241" s="120">
        <f>SUM(K242:K242)</f>
        <v>0</v>
      </c>
      <c r="L241" s="120">
        <f>SUM(L242:L242)</f>
        <v>0</v>
      </c>
    </row>
    <row r="242" spans="1:12" hidden="1">
      <c r="A242" s="143">
        <v>3</v>
      </c>
      <c r="B242" s="143">
        <v>2</v>
      </c>
      <c r="C242" s="152">
        <v>1</v>
      </c>
      <c r="D242" s="152">
        <v>1</v>
      </c>
      <c r="E242" s="152">
        <v>1</v>
      </c>
      <c r="F242" s="153">
        <v>1</v>
      </c>
      <c r="G242" s="154" t="s">
        <v>165</v>
      </c>
      <c r="H242" s="177">
        <v>209</v>
      </c>
      <c r="I242" s="137">
        <v>0</v>
      </c>
      <c r="J242" s="137">
        <v>0</v>
      </c>
      <c r="K242" s="137">
        <v>0</v>
      </c>
      <c r="L242" s="137">
        <v>0</v>
      </c>
    </row>
    <row r="243" spans="1:12" hidden="1">
      <c r="A243" s="143">
        <v>3</v>
      </c>
      <c r="B243" s="152">
        <v>2</v>
      </c>
      <c r="C243" s="152">
        <v>1</v>
      </c>
      <c r="D243" s="152">
        <v>1</v>
      </c>
      <c r="E243" s="152">
        <v>2</v>
      </c>
      <c r="F243" s="153"/>
      <c r="G243" s="154" t="s">
        <v>166</v>
      </c>
      <c r="H243" s="177">
        <v>210</v>
      </c>
      <c r="I243" s="119">
        <f>SUM(I244:I245)</f>
        <v>0</v>
      </c>
      <c r="J243" s="119">
        <f>SUM(J244:J245)</f>
        <v>0</v>
      </c>
      <c r="K243" s="119">
        <f>SUM(K244:K245)</f>
        <v>0</v>
      </c>
      <c r="L243" s="119">
        <f>SUM(L244:L245)</f>
        <v>0</v>
      </c>
    </row>
    <row r="244" spans="1:12" hidden="1">
      <c r="A244" s="143">
        <v>3</v>
      </c>
      <c r="B244" s="152">
        <v>2</v>
      </c>
      <c r="C244" s="152">
        <v>1</v>
      </c>
      <c r="D244" s="152">
        <v>1</v>
      </c>
      <c r="E244" s="152">
        <v>2</v>
      </c>
      <c r="F244" s="153">
        <v>1</v>
      </c>
      <c r="G244" s="154" t="s">
        <v>167</v>
      </c>
      <c r="H244" s="177">
        <v>211</v>
      </c>
      <c r="I244" s="137">
        <v>0</v>
      </c>
      <c r="J244" s="137">
        <v>0</v>
      </c>
      <c r="K244" s="137">
        <v>0</v>
      </c>
      <c r="L244" s="137">
        <v>0</v>
      </c>
    </row>
    <row r="245" spans="1:12" hidden="1">
      <c r="A245" s="143">
        <v>3</v>
      </c>
      <c r="B245" s="152">
        <v>2</v>
      </c>
      <c r="C245" s="152">
        <v>1</v>
      </c>
      <c r="D245" s="152">
        <v>1</v>
      </c>
      <c r="E245" s="152">
        <v>2</v>
      </c>
      <c r="F245" s="153">
        <v>2</v>
      </c>
      <c r="G245" s="154" t="s">
        <v>168</v>
      </c>
      <c r="H245" s="177">
        <v>212</v>
      </c>
      <c r="I245" s="137">
        <v>0</v>
      </c>
      <c r="J245" s="137">
        <v>0</v>
      </c>
      <c r="K245" s="137">
        <v>0</v>
      </c>
      <c r="L245" s="137">
        <v>0</v>
      </c>
    </row>
    <row r="246" spans="1:12" hidden="1">
      <c r="A246" s="143">
        <v>3</v>
      </c>
      <c r="B246" s="152">
        <v>2</v>
      </c>
      <c r="C246" s="152">
        <v>1</v>
      </c>
      <c r="D246" s="152">
        <v>1</v>
      </c>
      <c r="E246" s="152">
        <v>3</v>
      </c>
      <c r="F246" s="193"/>
      <c r="G246" s="154" t="s">
        <v>169</v>
      </c>
      <c r="H246" s="177">
        <v>213</v>
      </c>
      <c r="I246" s="119">
        <f>SUM(I247:I248)</f>
        <v>0</v>
      </c>
      <c r="J246" s="119">
        <f>SUM(J247:J248)</f>
        <v>0</v>
      </c>
      <c r="K246" s="119">
        <f>SUM(K247:K248)</f>
        <v>0</v>
      </c>
      <c r="L246" s="119">
        <f>SUM(L247:L248)</f>
        <v>0</v>
      </c>
    </row>
    <row r="247" spans="1:12" hidden="1">
      <c r="A247" s="143">
        <v>3</v>
      </c>
      <c r="B247" s="152">
        <v>2</v>
      </c>
      <c r="C247" s="152">
        <v>1</v>
      </c>
      <c r="D247" s="152">
        <v>1</v>
      </c>
      <c r="E247" s="152">
        <v>3</v>
      </c>
      <c r="F247" s="153">
        <v>1</v>
      </c>
      <c r="G247" s="154" t="s">
        <v>170</v>
      </c>
      <c r="H247" s="177">
        <v>214</v>
      </c>
      <c r="I247" s="137">
        <v>0</v>
      </c>
      <c r="J247" s="137">
        <v>0</v>
      </c>
      <c r="K247" s="137">
        <v>0</v>
      </c>
      <c r="L247" s="137">
        <v>0</v>
      </c>
    </row>
    <row r="248" spans="1:12" hidden="1">
      <c r="A248" s="143">
        <v>3</v>
      </c>
      <c r="B248" s="152">
        <v>2</v>
      </c>
      <c r="C248" s="152">
        <v>1</v>
      </c>
      <c r="D248" s="152">
        <v>1</v>
      </c>
      <c r="E248" s="152">
        <v>3</v>
      </c>
      <c r="F248" s="153">
        <v>2</v>
      </c>
      <c r="G248" s="154" t="s">
        <v>171</v>
      </c>
      <c r="H248" s="177">
        <v>215</v>
      </c>
      <c r="I248" s="137">
        <v>0</v>
      </c>
      <c r="J248" s="137">
        <v>0</v>
      </c>
      <c r="K248" s="137">
        <v>0</v>
      </c>
      <c r="L248" s="137">
        <v>0</v>
      </c>
    </row>
    <row r="249" spans="1:12" hidden="1">
      <c r="A249" s="130">
        <v>3</v>
      </c>
      <c r="B249" s="131">
        <v>2</v>
      </c>
      <c r="C249" s="131">
        <v>1</v>
      </c>
      <c r="D249" s="131">
        <v>2</v>
      </c>
      <c r="E249" s="131"/>
      <c r="F249" s="133"/>
      <c r="G249" s="132" t="s">
        <v>172</v>
      </c>
      <c r="H249" s="177">
        <v>216</v>
      </c>
      <c r="I249" s="119">
        <f>I250</f>
        <v>0</v>
      </c>
      <c r="J249" s="119">
        <f>J250</f>
        <v>0</v>
      </c>
      <c r="K249" s="119">
        <f>K250</f>
        <v>0</v>
      </c>
      <c r="L249" s="119">
        <f>L250</f>
        <v>0</v>
      </c>
    </row>
    <row r="250" spans="1:12" hidden="1">
      <c r="A250" s="130">
        <v>3</v>
      </c>
      <c r="B250" s="131">
        <v>2</v>
      </c>
      <c r="C250" s="131">
        <v>1</v>
      </c>
      <c r="D250" s="131">
        <v>2</v>
      </c>
      <c r="E250" s="131">
        <v>1</v>
      </c>
      <c r="F250" s="133"/>
      <c r="G250" s="132" t="s">
        <v>172</v>
      </c>
      <c r="H250" s="177">
        <v>217</v>
      </c>
      <c r="I250" s="119">
        <f>SUM(I251:I252)</f>
        <v>0</v>
      </c>
      <c r="J250" s="160">
        <f>SUM(J251:J252)</f>
        <v>0</v>
      </c>
      <c r="K250" s="120">
        <f>SUM(K251:K252)</f>
        <v>0</v>
      </c>
      <c r="L250" s="120">
        <f>SUM(L251:L252)</f>
        <v>0</v>
      </c>
    </row>
    <row r="251" spans="1:12" ht="25.5" hidden="1" customHeight="1">
      <c r="A251" s="143">
        <v>3</v>
      </c>
      <c r="B251" s="151">
        <v>2</v>
      </c>
      <c r="C251" s="152">
        <v>1</v>
      </c>
      <c r="D251" s="152">
        <v>2</v>
      </c>
      <c r="E251" s="152">
        <v>1</v>
      </c>
      <c r="F251" s="153">
        <v>1</v>
      </c>
      <c r="G251" s="154" t="s">
        <v>173</v>
      </c>
      <c r="H251" s="177">
        <v>218</v>
      </c>
      <c r="I251" s="137">
        <v>0</v>
      </c>
      <c r="J251" s="137">
        <v>0</v>
      </c>
      <c r="K251" s="137">
        <v>0</v>
      </c>
      <c r="L251" s="137">
        <v>0</v>
      </c>
    </row>
    <row r="252" spans="1:12" ht="25.5" hidden="1" customHeight="1">
      <c r="A252" s="130">
        <v>3</v>
      </c>
      <c r="B252" s="131">
        <v>2</v>
      </c>
      <c r="C252" s="131">
        <v>1</v>
      </c>
      <c r="D252" s="131">
        <v>2</v>
      </c>
      <c r="E252" s="131">
        <v>1</v>
      </c>
      <c r="F252" s="133">
        <v>2</v>
      </c>
      <c r="G252" s="132" t="s">
        <v>174</v>
      </c>
      <c r="H252" s="177">
        <v>219</v>
      </c>
      <c r="I252" s="137">
        <v>0</v>
      </c>
      <c r="J252" s="137">
        <v>0</v>
      </c>
      <c r="K252" s="137">
        <v>0</v>
      </c>
      <c r="L252" s="137">
        <v>0</v>
      </c>
    </row>
    <row r="253" spans="1:12" ht="25.5" hidden="1" customHeight="1">
      <c r="A253" s="125">
        <v>3</v>
      </c>
      <c r="B253" s="123">
        <v>2</v>
      </c>
      <c r="C253" s="123">
        <v>1</v>
      </c>
      <c r="D253" s="123">
        <v>3</v>
      </c>
      <c r="E253" s="123"/>
      <c r="F253" s="126"/>
      <c r="G253" s="124" t="s">
        <v>175</v>
      </c>
      <c r="H253" s="177">
        <v>220</v>
      </c>
      <c r="I253" s="140">
        <f>I254</f>
        <v>0</v>
      </c>
      <c r="J253" s="162">
        <f>J254</f>
        <v>0</v>
      </c>
      <c r="K253" s="141">
        <f>K254</f>
        <v>0</v>
      </c>
      <c r="L253" s="141">
        <f>L254</f>
        <v>0</v>
      </c>
    </row>
    <row r="254" spans="1:12" ht="25.5" hidden="1" customHeight="1">
      <c r="A254" s="130">
        <v>3</v>
      </c>
      <c r="B254" s="131">
        <v>2</v>
      </c>
      <c r="C254" s="131">
        <v>1</v>
      </c>
      <c r="D254" s="131">
        <v>3</v>
      </c>
      <c r="E254" s="131">
        <v>1</v>
      </c>
      <c r="F254" s="133"/>
      <c r="G254" s="124" t="s">
        <v>175</v>
      </c>
      <c r="H254" s="177">
        <v>221</v>
      </c>
      <c r="I254" s="119">
        <f>I255+I256</f>
        <v>0</v>
      </c>
      <c r="J254" s="119">
        <f>J255+J256</f>
        <v>0</v>
      </c>
      <c r="K254" s="119">
        <f>K255+K256</f>
        <v>0</v>
      </c>
      <c r="L254" s="119">
        <f>L255+L256</f>
        <v>0</v>
      </c>
    </row>
    <row r="255" spans="1:12" ht="25.5" hidden="1" customHeight="1">
      <c r="A255" s="130">
        <v>3</v>
      </c>
      <c r="B255" s="131">
        <v>2</v>
      </c>
      <c r="C255" s="131">
        <v>1</v>
      </c>
      <c r="D255" s="131">
        <v>3</v>
      </c>
      <c r="E255" s="131">
        <v>1</v>
      </c>
      <c r="F255" s="133">
        <v>1</v>
      </c>
      <c r="G255" s="132" t="s">
        <v>176</v>
      </c>
      <c r="H255" s="177">
        <v>222</v>
      </c>
      <c r="I255" s="137">
        <v>0</v>
      </c>
      <c r="J255" s="137">
        <v>0</v>
      </c>
      <c r="K255" s="137">
        <v>0</v>
      </c>
      <c r="L255" s="137">
        <v>0</v>
      </c>
    </row>
    <row r="256" spans="1:12" ht="25.5" hidden="1" customHeight="1">
      <c r="A256" s="130">
        <v>3</v>
      </c>
      <c r="B256" s="131">
        <v>2</v>
      </c>
      <c r="C256" s="131">
        <v>1</v>
      </c>
      <c r="D256" s="131">
        <v>3</v>
      </c>
      <c r="E256" s="131">
        <v>1</v>
      </c>
      <c r="F256" s="133">
        <v>2</v>
      </c>
      <c r="G256" s="132" t="s">
        <v>177</v>
      </c>
      <c r="H256" s="177">
        <v>223</v>
      </c>
      <c r="I256" s="185">
        <v>0</v>
      </c>
      <c r="J256" s="182">
        <v>0</v>
      </c>
      <c r="K256" s="185">
        <v>0</v>
      </c>
      <c r="L256" s="185">
        <v>0</v>
      </c>
    </row>
    <row r="257" spans="1:12" hidden="1">
      <c r="A257" s="130">
        <v>3</v>
      </c>
      <c r="B257" s="131">
        <v>2</v>
      </c>
      <c r="C257" s="131">
        <v>1</v>
      </c>
      <c r="D257" s="131">
        <v>4</v>
      </c>
      <c r="E257" s="131"/>
      <c r="F257" s="133"/>
      <c r="G257" s="132" t="s">
        <v>178</v>
      </c>
      <c r="H257" s="177">
        <v>224</v>
      </c>
      <c r="I257" s="119">
        <f>I258</f>
        <v>0</v>
      </c>
      <c r="J257" s="120">
        <f>J258</f>
        <v>0</v>
      </c>
      <c r="K257" s="119">
        <f>K258</f>
        <v>0</v>
      </c>
      <c r="L257" s="120">
        <f>L258</f>
        <v>0</v>
      </c>
    </row>
    <row r="258" spans="1:12" hidden="1">
      <c r="A258" s="125">
        <v>3</v>
      </c>
      <c r="B258" s="123">
        <v>2</v>
      </c>
      <c r="C258" s="123">
        <v>1</v>
      </c>
      <c r="D258" s="123">
        <v>4</v>
      </c>
      <c r="E258" s="123">
        <v>1</v>
      </c>
      <c r="F258" s="126"/>
      <c r="G258" s="124" t="s">
        <v>178</v>
      </c>
      <c r="H258" s="177">
        <v>225</v>
      </c>
      <c r="I258" s="140">
        <f>SUM(I259:I260)</f>
        <v>0</v>
      </c>
      <c r="J258" s="162">
        <f>SUM(J259:J260)</f>
        <v>0</v>
      </c>
      <c r="K258" s="141">
        <f>SUM(K259:K260)</f>
        <v>0</v>
      </c>
      <c r="L258" s="141">
        <f>SUM(L259:L260)</f>
        <v>0</v>
      </c>
    </row>
    <row r="259" spans="1:12" ht="25.5" hidden="1" customHeight="1">
      <c r="A259" s="130">
        <v>3</v>
      </c>
      <c r="B259" s="131">
        <v>2</v>
      </c>
      <c r="C259" s="131">
        <v>1</v>
      </c>
      <c r="D259" s="131">
        <v>4</v>
      </c>
      <c r="E259" s="131">
        <v>1</v>
      </c>
      <c r="F259" s="133">
        <v>1</v>
      </c>
      <c r="G259" s="132" t="s">
        <v>179</v>
      </c>
      <c r="H259" s="177">
        <v>226</v>
      </c>
      <c r="I259" s="137">
        <v>0</v>
      </c>
      <c r="J259" s="137">
        <v>0</v>
      </c>
      <c r="K259" s="137">
        <v>0</v>
      </c>
      <c r="L259" s="137">
        <v>0</v>
      </c>
    </row>
    <row r="260" spans="1:12" ht="25.5" hidden="1" customHeight="1">
      <c r="A260" s="130">
        <v>3</v>
      </c>
      <c r="B260" s="131">
        <v>2</v>
      </c>
      <c r="C260" s="131">
        <v>1</v>
      </c>
      <c r="D260" s="131">
        <v>4</v>
      </c>
      <c r="E260" s="131">
        <v>1</v>
      </c>
      <c r="F260" s="133">
        <v>2</v>
      </c>
      <c r="G260" s="132" t="s">
        <v>180</v>
      </c>
      <c r="H260" s="177">
        <v>227</v>
      </c>
      <c r="I260" s="137">
        <v>0</v>
      </c>
      <c r="J260" s="137">
        <v>0</v>
      </c>
      <c r="K260" s="137">
        <v>0</v>
      </c>
      <c r="L260" s="137">
        <v>0</v>
      </c>
    </row>
    <row r="261" spans="1:12" hidden="1">
      <c r="A261" s="130">
        <v>3</v>
      </c>
      <c r="B261" s="131">
        <v>2</v>
      </c>
      <c r="C261" s="131">
        <v>1</v>
      </c>
      <c r="D261" s="131">
        <v>5</v>
      </c>
      <c r="E261" s="131"/>
      <c r="F261" s="133"/>
      <c r="G261" s="132" t="s">
        <v>181</v>
      </c>
      <c r="H261" s="177">
        <v>228</v>
      </c>
      <c r="I261" s="119">
        <f t="shared" ref="I261:L262" si="24">I262</f>
        <v>0</v>
      </c>
      <c r="J261" s="160">
        <f t="shared" si="24"/>
        <v>0</v>
      </c>
      <c r="K261" s="120">
        <f t="shared" si="24"/>
        <v>0</v>
      </c>
      <c r="L261" s="120">
        <f t="shared" si="24"/>
        <v>0</v>
      </c>
    </row>
    <row r="262" spans="1:12" hidden="1">
      <c r="A262" s="130">
        <v>3</v>
      </c>
      <c r="B262" s="131">
        <v>2</v>
      </c>
      <c r="C262" s="131">
        <v>1</v>
      </c>
      <c r="D262" s="131">
        <v>5</v>
      </c>
      <c r="E262" s="131">
        <v>1</v>
      </c>
      <c r="F262" s="133"/>
      <c r="G262" s="132" t="s">
        <v>181</v>
      </c>
      <c r="H262" s="177">
        <v>229</v>
      </c>
      <c r="I262" s="120">
        <f t="shared" si="24"/>
        <v>0</v>
      </c>
      <c r="J262" s="160">
        <f t="shared" si="24"/>
        <v>0</v>
      </c>
      <c r="K262" s="120">
        <f t="shared" si="24"/>
        <v>0</v>
      </c>
      <c r="L262" s="120">
        <f t="shared" si="24"/>
        <v>0</v>
      </c>
    </row>
    <row r="263" spans="1:12" hidden="1">
      <c r="A263" s="151">
        <v>3</v>
      </c>
      <c r="B263" s="152">
        <v>2</v>
      </c>
      <c r="C263" s="152">
        <v>1</v>
      </c>
      <c r="D263" s="152">
        <v>5</v>
      </c>
      <c r="E263" s="152">
        <v>1</v>
      </c>
      <c r="F263" s="153">
        <v>1</v>
      </c>
      <c r="G263" s="132" t="s">
        <v>181</v>
      </c>
      <c r="H263" s="177">
        <v>230</v>
      </c>
      <c r="I263" s="185">
        <v>0</v>
      </c>
      <c r="J263" s="185">
        <v>0</v>
      </c>
      <c r="K263" s="185">
        <v>0</v>
      </c>
      <c r="L263" s="185">
        <v>0</v>
      </c>
    </row>
    <row r="264" spans="1:12" hidden="1">
      <c r="A264" s="130">
        <v>3</v>
      </c>
      <c r="B264" s="131">
        <v>2</v>
      </c>
      <c r="C264" s="131">
        <v>1</v>
      </c>
      <c r="D264" s="131">
        <v>6</v>
      </c>
      <c r="E264" s="131"/>
      <c r="F264" s="133"/>
      <c r="G264" s="132" t="s">
        <v>182</v>
      </c>
      <c r="H264" s="177">
        <v>231</v>
      </c>
      <c r="I264" s="119">
        <f t="shared" ref="I264:L265" si="25">I265</f>
        <v>0</v>
      </c>
      <c r="J264" s="160">
        <f t="shared" si="25"/>
        <v>0</v>
      </c>
      <c r="K264" s="120">
        <f t="shared" si="25"/>
        <v>0</v>
      </c>
      <c r="L264" s="120">
        <f t="shared" si="25"/>
        <v>0</v>
      </c>
    </row>
    <row r="265" spans="1:12" hidden="1">
      <c r="A265" s="130">
        <v>3</v>
      </c>
      <c r="B265" s="130">
        <v>2</v>
      </c>
      <c r="C265" s="131">
        <v>1</v>
      </c>
      <c r="D265" s="131">
        <v>6</v>
      </c>
      <c r="E265" s="131">
        <v>1</v>
      </c>
      <c r="F265" s="133"/>
      <c r="G265" s="132" t="s">
        <v>182</v>
      </c>
      <c r="H265" s="177">
        <v>232</v>
      </c>
      <c r="I265" s="119">
        <f t="shared" si="25"/>
        <v>0</v>
      </c>
      <c r="J265" s="160">
        <f t="shared" si="25"/>
        <v>0</v>
      </c>
      <c r="K265" s="120">
        <f t="shared" si="25"/>
        <v>0</v>
      </c>
      <c r="L265" s="120">
        <f t="shared" si="25"/>
        <v>0</v>
      </c>
    </row>
    <row r="266" spans="1:12" hidden="1">
      <c r="A266" s="125">
        <v>3</v>
      </c>
      <c r="B266" s="125">
        <v>2</v>
      </c>
      <c r="C266" s="131">
        <v>1</v>
      </c>
      <c r="D266" s="131">
        <v>6</v>
      </c>
      <c r="E266" s="131">
        <v>1</v>
      </c>
      <c r="F266" s="133">
        <v>1</v>
      </c>
      <c r="G266" s="132" t="s">
        <v>182</v>
      </c>
      <c r="H266" s="177">
        <v>233</v>
      </c>
      <c r="I266" s="185">
        <v>0</v>
      </c>
      <c r="J266" s="185">
        <v>0</v>
      </c>
      <c r="K266" s="185">
        <v>0</v>
      </c>
      <c r="L266" s="185">
        <v>0</v>
      </c>
    </row>
    <row r="267" spans="1:12" hidden="1">
      <c r="A267" s="130">
        <v>3</v>
      </c>
      <c r="B267" s="130">
        <v>2</v>
      </c>
      <c r="C267" s="131">
        <v>1</v>
      </c>
      <c r="D267" s="131">
        <v>7</v>
      </c>
      <c r="E267" s="131"/>
      <c r="F267" s="133"/>
      <c r="G267" s="132" t="s">
        <v>183</v>
      </c>
      <c r="H267" s="177">
        <v>234</v>
      </c>
      <c r="I267" s="119">
        <f>I268</f>
        <v>0</v>
      </c>
      <c r="J267" s="160">
        <f>J268</f>
        <v>0</v>
      </c>
      <c r="K267" s="120">
        <f>K268</f>
        <v>0</v>
      </c>
      <c r="L267" s="120">
        <f>L268</f>
        <v>0</v>
      </c>
    </row>
    <row r="268" spans="1:12" hidden="1">
      <c r="A268" s="130">
        <v>3</v>
      </c>
      <c r="B268" s="131">
        <v>2</v>
      </c>
      <c r="C268" s="131">
        <v>1</v>
      </c>
      <c r="D268" s="131">
        <v>7</v>
      </c>
      <c r="E268" s="131">
        <v>1</v>
      </c>
      <c r="F268" s="133"/>
      <c r="G268" s="132" t="s">
        <v>183</v>
      </c>
      <c r="H268" s="177">
        <v>235</v>
      </c>
      <c r="I268" s="119">
        <f>I269+I270</f>
        <v>0</v>
      </c>
      <c r="J268" s="119">
        <f>J269+J270</f>
        <v>0</v>
      </c>
      <c r="K268" s="119">
        <f>K269+K270</f>
        <v>0</v>
      </c>
      <c r="L268" s="119">
        <f>L269+L270</f>
        <v>0</v>
      </c>
    </row>
    <row r="269" spans="1:12" ht="25.5" hidden="1" customHeight="1">
      <c r="A269" s="130">
        <v>3</v>
      </c>
      <c r="B269" s="131">
        <v>2</v>
      </c>
      <c r="C269" s="131">
        <v>1</v>
      </c>
      <c r="D269" s="131">
        <v>7</v>
      </c>
      <c r="E269" s="131">
        <v>1</v>
      </c>
      <c r="F269" s="133">
        <v>1</v>
      </c>
      <c r="G269" s="132" t="s">
        <v>184</v>
      </c>
      <c r="H269" s="177">
        <v>236</v>
      </c>
      <c r="I269" s="136">
        <v>0</v>
      </c>
      <c r="J269" s="137">
        <v>0</v>
      </c>
      <c r="K269" s="137">
        <v>0</v>
      </c>
      <c r="L269" s="137">
        <v>0</v>
      </c>
    </row>
    <row r="270" spans="1:12" ht="25.5" hidden="1" customHeight="1">
      <c r="A270" s="130">
        <v>3</v>
      </c>
      <c r="B270" s="131">
        <v>2</v>
      </c>
      <c r="C270" s="131">
        <v>1</v>
      </c>
      <c r="D270" s="131">
        <v>7</v>
      </c>
      <c r="E270" s="131">
        <v>1</v>
      </c>
      <c r="F270" s="133">
        <v>2</v>
      </c>
      <c r="G270" s="132" t="s">
        <v>185</v>
      </c>
      <c r="H270" s="177">
        <v>237</v>
      </c>
      <c r="I270" s="137">
        <v>0</v>
      </c>
      <c r="J270" s="137">
        <v>0</v>
      </c>
      <c r="K270" s="137">
        <v>0</v>
      </c>
      <c r="L270" s="137">
        <v>0</v>
      </c>
    </row>
    <row r="271" spans="1:12" ht="38.25" hidden="1" customHeight="1">
      <c r="A271" s="130">
        <v>3</v>
      </c>
      <c r="B271" s="131">
        <v>2</v>
      </c>
      <c r="C271" s="131">
        <v>2</v>
      </c>
      <c r="D271" s="194"/>
      <c r="E271" s="194"/>
      <c r="F271" s="195"/>
      <c r="G271" s="132" t="s">
        <v>186</v>
      </c>
      <c r="H271" s="177">
        <v>238</v>
      </c>
      <c r="I271" s="119">
        <f>SUM(I272+I281+I285+I289+I293+I296+I299)</f>
        <v>0</v>
      </c>
      <c r="J271" s="160">
        <f>SUM(J272+J281+J285+J289+J293+J296+J299)</f>
        <v>0</v>
      </c>
      <c r="K271" s="120">
        <f>SUM(K272+K281+K285+K289+K293+K296+K299)</f>
        <v>0</v>
      </c>
      <c r="L271" s="120">
        <f>SUM(L272+L281+L285+L289+L293+L296+L299)</f>
        <v>0</v>
      </c>
    </row>
    <row r="272" spans="1:12" hidden="1">
      <c r="A272" s="130">
        <v>3</v>
      </c>
      <c r="B272" s="131">
        <v>2</v>
      </c>
      <c r="C272" s="131">
        <v>2</v>
      </c>
      <c r="D272" s="131">
        <v>1</v>
      </c>
      <c r="E272" s="131"/>
      <c r="F272" s="133"/>
      <c r="G272" s="132" t="s">
        <v>187</v>
      </c>
      <c r="H272" s="177">
        <v>239</v>
      </c>
      <c r="I272" s="119">
        <f>I273</f>
        <v>0</v>
      </c>
      <c r="J272" s="119">
        <f>J273</f>
        <v>0</v>
      </c>
      <c r="K272" s="119">
        <f>K273</f>
        <v>0</v>
      </c>
      <c r="L272" s="119">
        <f>L273</f>
        <v>0</v>
      </c>
    </row>
    <row r="273" spans="1:12" hidden="1">
      <c r="A273" s="134">
        <v>3</v>
      </c>
      <c r="B273" s="130">
        <v>2</v>
      </c>
      <c r="C273" s="131">
        <v>2</v>
      </c>
      <c r="D273" s="131">
        <v>1</v>
      </c>
      <c r="E273" s="131">
        <v>1</v>
      </c>
      <c r="F273" s="133"/>
      <c r="G273" s="132" t="s">
        <v>165</v>
      </c>
      <c r="H273" s="177">
        <v>240</v>
      </c>
      <c r="I273" s="119">
        <f>SUM(I274)</f>
        <v>0</v>
      </c>
      <c r="J273" s="119">
        <f>SUM(J274)</f>
        <v>0</v>
      </c>
      <c r="K273" s="119">
        <f>SUM(K274)</f>
        <v>0</v>
      </c>
      <c r="L273" s="119">
        <f>SUM(L274)</f>
        <v>0</v>
      </c>
    </row>
    <row r="274" spans="1:12" hidden="1">
      <c r="A274" s="134">
        <v>3</v>
      </c>
      <c r="B274" s="130">
        <v>2</v>
      </c>
      <c r="C274" s="131">
        <v>2</v>
      </c>
      <c r="D274" s="131">
        <v>1</v>
      </c>
      <c r="E274" s="131">
        <v>1</v>
      </c>
      <c r="F274" s="133">
        <v>1</v>
      </c>
      <c r="G274" s="132" t="s">
        <v>165</v>
      </c>
      <c r="H274" s="177">
        <v>241</v>
      </c>
      <c r="I274" s="137">
        <v>0</v>
      </c>
      <c r="J274" s="137">
        <v>0</v>
      </c>
      <c r="K274" s="137">
        <v>0</v>
      </c>
      <c r="L274" s="137">
        <v>0</v>
      </c>
    </row>
    <row r="275" spans="1:12" hidden="1">
      <c r="A275" s="134">
        <v>3</v>
      </c>
      <c r="B275" s="130">
        <v>2</v>
      </c>
      <c r="C275" s="131">
        <v>2</v>
      </c>
      <c r="D275" s="131">
        <v>1</v>
      </c>
      <c r="E275" s="131">
        <v>2</v>
      </c>
      <c r="F275" s="133"/>
      <c r="G275" s="132" t="s">
        <v>188</v>
      </c>
      <c r="H275" s="177">
        <v>242</v>
      </c>
      <c r="I275" s="119">
        <f>SUM(I276:I277)</f>
        <v>0</v>
      </c>
      <c r="J275" s="119">
        <f>SUM(J276:J277)</f>
        <v>0</v>
      </c>
      <c r="K275" s="119">
        <f>SUM(K276:K277)</f>
        <v>0</v>
      </c>
      <c r="L275" s="119">
        <f>SUM(L276:L277)</f>
        <v>0</v>
      </c>
    </row>
    <row r="276" spans="1:12" hidden="1">
      <c r="A276" s="134">
        <v>3</v>
      </c>
      <c r="B276" s="130">
        <v>2</v>
      </c>
      <c r="C276" s="131">
        <v>2</v>
      </c>
      <c r="D276" s="131">
        <v>1</v>
      </c>
      <c r="E276" s="131">
        <v>2</v>
      </c>
      <c r="F276" s="133">
        <v>1</v>
      </c>
      <c r="G276" s="132" t="s">
        <v>167</v>
      </c>
      <c r="H276" s="177">
        <v>243</v>
      </c>
      <c r="I276" s="137">
        <v>0</v>
      </c>
      <c r="J276" s="136">
        <v>0</v>
      </c>
      <c r="K276" s="137">
        <v>0</v>
      </c>
      <c r="L276" s="137">
        <v>0</v>
      </c>
    </row>
    <row r="277" spans="1:12" hidden="1">
      <c r="A277" s="134">
        <v>3</v>
      </c>
      <c r="B277" s="130">
        <v>2</v>
      </c>
      <c r="C277" s="131">
        <v>2</v>
      </c>
      <c r="D277" s="131">
        <v>1</v>
      </c>
      <c r="E277" s="131">
        <v>2</v>
      </c>
      <c r="F277" s="133">
        <v>2</v>
      </c>
      <c r="G277" s="132" t="s">
        <v>168</v>
      </c>
      <c r="H277" s="177">
        <v>244</v>
      </c>
      <c r="I277" s="137">
        <v>0</v>
      </c>
      <c r="J277" s="136">
        <v>0</v>
      </c>
      <c r="K277" s="137">
        <v>0</v>
      </c>
      <c r="L277" s="137">
        <v>0</v>
      </c>
    </row>
    <row r="278" spans="1:12" hidden="1">
      <c r="A278" s="134">
        <v>3</v>
      </c>
      <c r="B278" s="130">
        <v>2</v>
      </c>
      <c r="C278" s="131">
        <v>2</v>
      </c>
      <c r="D278" s="131">
        <v>1</v>
      </c>
      <c r="E278" s="131">
        <v>3</v>
      </c>
      <c r="F278" s="133"/>
      <c r="G278" s="132" t="s">
        <v>169</v>
      </c>
      <c r="H278" s="177">
        <v>245</v>
      </c>
      <c r="I278" s="119">
        <f>SUM(I279:I280)</f>
        <v>0</v>
      </c>
      <c r="J278" s="119">
        <f>SUM(J279:J280)</f>
        <v>0</v>
      </c>
      <c r="K278" s="119">
        <f>SUM(K279:K280)</f>
        <v>0</v>
      </c>
      <c r="L278" s="119">
        <f>SUM(L279:L280)</f>
        <v>0</v>
      </c>
    </row>
    <row r="279" spans="1:12" hidden="1">
      <c r="A279" s="134">
        <v>3</v>
      </c>
      <c r="B279" s="130">
        <v>2</v>
      </c>
      <c r="C279" s="131">
        <v>2</v>
      </c>
      <c r="D279" s="131">
        <v>1</v>
      </c>
      <c r="E279" s="131">
        <v>3</v>
      </c>
      <c r="F279" s="133">
        <v>1</v>
      </c>
      <c r="G279" s="132" t="s">
        <v>170</v>
      </c>
      <c r="H279" s="177">
        <v>246</v>
      </c>
      <c r="I279" s="137">
        <v>0</v>
      </c>
      <c r="J279" s="136">
        <v>0</v>
      </c>
      <c r="K279" s="137">
        <v>0</v>
      </c>
      <c r="L279" s="137">
        <v>0</v>
      </c>
    </row>
    <row r="280" spans="1:12" hidden="1">
      <c r="A280" s="134">
        <v>3</v>
      </c>
      <c r="B280" s="130">
        <v>2</v>
      </c>
      <c r="C280" s="131">
        <v>2</v>
      </c>
      <c r="D280" s="131">
        <v>1</v>
      </c>
      <c r="E280" s="131">
        <v>3</v>
      </c>
      <c r="F280" s="133">
        <v>2</v>
      </c>
      <c r="G280" s="132" t="s">
        <v>189</v>
      </c>
      <c r="H280" s="177">
        <v>247</v>
      </c>
      <c r="I280" s="137">
        <v>0</v>
      </c>
      <c r="J280" s="136">
        <v>0</v>
      </c>
      <c r="K280" s="137">
        <v>0</v>
      </c>
      <c r="L280" s="137">
        <v>0</v>
      </c>
    </row>
    <row r="281" spans="1:12" ht="25.5" hidden="1" customHeight="1">
      <c r="A281" s="134">
        <v>3</v>
      </c>
      <c r="B281" s="130">
        <v>2</v>
      </c>
      <c r="C281" s="131">
        <v>2</v>
      </c>
      <c r="D281" s="131">
        <v>2</v>
      </c>
      <c r="E281" s="131"/>
      <c r="F281" s="133"/>
      <c r="G281" s="132" t="s">
        <v>190</v>
      </c>
      <c r="H281" s="177">
        <v>248</v>
      </c>
      <c r="I281" s="119">
        <f>I282</f>
        <v>0</v>
      </c>
      <c r="J281" s="120">
        <f>J282</f>
        <v>0</v>
      </c>
      <c r="K281" s="119">
        <f>K282</f>
        <v>0</v>
      </c>
      <c r="L281" s="120">
        <f>L282</f>
        <v>0</v>
      </c>
    </row>
    <row r="282" spans="1:12" ht="25.5" hidden="1" customHeight="1">
      <c r="A282" s="130">
        <v>3</v>
      </c>
      <c r="B282" s="131">
        <v>2</v>
      </c>
      <c r="C282" s="123">
        <v>2</v>
      </c>
      <c r="D282" s="123">
        <v>2</v>
      </c>
      <c r="E282" s="123">
        <v>1</v>
      </c>
      <c r="F282" s="126"/>
      <c r="G282" s="132" t="s">
        <v>190</v>
      </c>
      <c r="H282" s="177">
        <v>249</v>
      </c>
      <c r="I282" s="140">
        <f>SUM(I283:I284)</f>
        <v>0</v>
      </c>
      <c r="J282" s="162">
        <f>SUM(J283:J284)</f>
        <v>0</v>
      </c>
      <c r="K282" s="141">
        <f>SUM(K283:K284)</f>
        <v>0</v>
      </c>
      <c r="L282" s="141">
        <f>SUM(L283:L284)</f>
        <v>0</v>
      </c>
    </row>
    <row r="283" spans="1:12" ht="25.5" hidden="1" customHeight="1">
      <c r="A283" s="130">
        <v>3</v>
      </c>
      <c r="B283" s="131">
        <v>2</v>
      </c>
      <c r="C283" s="131">
        <v>2</v>
      </c>
      <c r="D283" s="131">
        <v>2</v>
      </c>
      <c r="E283" s="131">
        <v>1</v>
      </c>
      <c r="F283" s="133">
        <v>1</v>
      </c>
      <c r="G283" s="132" t="s">
        <v>191</v>
      </c>
      <c r="H283" s="177">
        <v>250</v>
      </c>
      <c r="I283" s="137">
        <v>0</v>
      </c>
      <c r="J283" s="137">
        <v>0</v>
      </c>
      <c r="K283" s="137">
        <v>0</v>
      </c>
      <c r="L283" s="137">
        <v>0</v>
      </c>
    </row>
    <row r="284" spans="1:12" ht="25.5" hidden="1" customHeight="1">
      <c r="A284" s="130">
        <v>3</v>
      </c>
      <c r="B284" s="131">
        <v>2</v>
      </c>
      <c r="C284" s="131">
        <v>2</v>
      </c>
      <c r="D284" s="131">
        <v>2</v>
      </c>
      <c r="E284" s="131">
        <v>1</v>
      </c>
      <c r="F284" s="133">
        <v>2</v>
      </c>
      <c r="G284" s="134" t="s">
        <v>192</v>
      </c>
      <c r="H284" s="177">
        <v>251</v>
      </c>
      <c r="I284" s="137">
        <v>0</v>
      </c>
      <c r="J284" s="137">
        <v>0</v>
      </c>
      <c r="K284" s="137">
        <v>0</v>
      </c>
      <c r="L284" s="137">
        <v>0</v>
      </c>
    </row>
    <row r="285" spans="1:12" ht="25.5" hidden="1" customHeight="1">
      <c r="A285" s="130">
        <v>3</v>
      </c>
      <c r="B285" s="131">
        <v>2</v>
      </c>
      <c r="C285" s="131">
        <v>2</v>
      </c>
      <c r="D285" s="131">
        <v>3</v>
      </c>
      <c r="E285" s="131"/>
      <c r="F285" s="133"/>
      <c r="G285" s="132" t="s">
        <v>193</v>
      </c>
      <c r="H285" s="177">
        <v>252</v>
      </c>
      <c r="I285" s="119">
        <f>I286</f>
        <v>0</v>
      </c>
      <c r="J285" s="160">
        <f>J286</f>
        <v>0</v>
      </c>
      <c r="K285" s="120">
        <f>K286</f>
        <v>0</v>
      </c>
      <c r="L285" s="120">
        <f>L286</f>
        <v>0</v>
      </c>
    </row>
    <row r="286" spans="1:12" ht="25.5" hidden="1" customHeight="1">
      <c r="A286" s="125">
        <v>3</v>
      </c>
      <c r="B286" s="131">
        <v>2</v>
      </c>
      <c r="C286" s="131">
        <v>2</v>
      </c>
      <c r="D286" s="131">
        <v>3</v>
      </c>
      <c r="E286" s="131">
        <v>1</v>
      </c>
      <c r="F286" s="133"/>
      <c r="G286" s="132" t="s">
        <v>193</v>
      </c>
      <c r="H286" s="177">
        <v>253</v>
      </c>
      <c r="I286" s="119">
        <f>I287+I288</f>
        <v>0</v>
      </c>
      <c r="J286" s="119">
        <f>J287+J288</f>
        <v>0</v>
      </c>
      <c r="K286" s="119">
        <f>K287+K288</f>
        <v>0</v>
      </c>
      <c r="L286" s="119">
        <f>L287+L288</f>
        <v>0</v>
      </c>
    </row>
    <row r="287" spans="1:12" ht="25.5" hidden="1" customHeight="1">
      <c r="A287" s="125">
        <v>3</v>
      </c>
      <c r="B287" s="131">
        <v>2</v>
      </c>
      <c r="C287" s="131">
        <v>2</v>
      </c>
      <c r="D287" s="131">
        <v>3</v>
      </c>
      <c r="E287" s="131">
        <v>1</v>
      </c>
      <c r="F287" s="133">
        <v>1</v>
      </c>
      <c r="G287" s="132" t="s">
        <v>194</v>
      </c>
      <c r="H287" s="177">
        <v>254</v>
      </c>
      <c r="I287" s="137">
        <v>0</v>
      </c>
      <c r="J287" s="137">
        <v>0</v>
      </c>
      <c r="K287" s="137">
        <v>0</v>
      </c>
      <c r="L287" s="137">
        <v>0</v>
      </c>
    </row>
    <row r="288" spans="1:12" ht="25.5" hidden="1" customHeight="1">
      <c r="A288" s="125">
        <v>3</v>
      </c>
      <c r="B288" s="131">
        <v>2</v>
      </c>
      <c r="C288" s="131">
        <v>2</v>
      </c>
      <c r="D288" s="131">
        <v>3</v>
      </c>
      <c r="E288" s="131">
        <v>1</v>
      </c>
      <c r="F288" s="133">
        <v>2</v>
      </c>
      <c r="G288" s="132" t="s">
        <v>195</v>
      </c>
      <c r="H288" s="177">
        <v>255</v>
      </c>
      <c r="I288" s="137">
        <v>0</v>
      </c>
      <c r="J288" s="137">
        <v>0</v>
      </c>
      <c r="K288" s="137">
        <v>0</v>
      </c>
      <c r="L288" s="137">
        <v>0</v>
      </c>
    </row>
    <row r="289" spans="1:12" hidden="1">
      <c r="A289" s="130">
        <v>3</v>
      </c>
      <c r="B289" s="131">
        <v>2</v>
      </c>
      <c r="C289" s="131">
        <v>2</v>
      </c>
      <c r="D289" s="131">
        <v>4</v>
      </c>
      <c r="E289" s="131"/>
      <c r="F289" s="133"/>
      <c r="G289" s="132" t="s">
        <v>196</v>
      </c>
      <c r="H289" s="177">
        <v>256</v>
      </c>
      <c r="I289" s="119">
        <f>I290</f>
        <v>0</v>
      </c>
      <c r="J289" s="160">
        <f>J290</f>
        <v>0</v>
      </c>
      <c r="K289" s="120">
        <f>K290</f>
        <v>0</v>
      </c>
      <c r="L289" s="120">
        <f>L290</f>
        <v>0</v>
      </c>
    </row>
    <row r="290" spans="1:12" hidden="1">
      <c r="A290" s="130">
        <v>3</v>
      </c>
      <c r="B290" s="131">
        <v>2</v>
      </c>
      <c r="C290" s="131">
        <v>2</v>
      </c>
      <c r="D290" s="131">
        <v>4</v>
      </c>
      <c r="E290" s="131">
        <v>1</v>
      </c>
      <c r="F290" s="133"/>
      <c r="G290" s="132" t="s">
        <v>196</v>
      </c>
      <c r="H290" s="177">
        <v>257</v>
      </c>
      <c r="I290" s="119">
        <f>SUM(I291:I292)</f>
        <v>0</v>
      </c>
      <c r="J290" s="160">
        <f>SUM(J291:J292)</f>
        <v>0</v>
      </c>
      <c r="K290" s="120">
        <f>SUM(K291:K292)</f>
        <v>0</v>
      </c>
      <c r="L290" s="120">
        <f>SUM(L291:L292)</f>
        <v>0</v>
      </c>
    </row>
    <row r="291" spans="1:12" ht="25.5" hidden="1" customHeight="1">
      <c r="A291" s="130">
        <v>3</v>
      </c>
      <c r="B291" s="131">
        <v>2</v>
      </c>
      <c r="C291" s="131">
        <v>2</v>
      </c>
      <c r="D291" s="131">
        <v>4</v>
      </c>
      <c r="E291" s="131">
        <v>1</v>
      </c>
      <c r="F291" s="133">
        <v>1</v>
      </c>
      <c r="G291" s="132" t="s">
        <v>197</v>
      </c>
      <c r="H291" s="177">
        <v>258</v>
      </c>
      <c r="I291" s="137">
        <v>0</v>
      </c>
      <c r="J291" s="137">
        <v>0</v>
      </c>
      <c r="K291" s="137">
        <v>0</v>
      </c>
      <c r="L291" s="137">
        <v>0</v>
      </c>
    </row>
    <row r="292" spans="1:12" ht="25.5" hidden="1" customHeight="1">
      <c r="A292" s="125">
        <v>3</v>
      </c>
      <c r="B292" s="123">
        <v>2</v>
      </c>
      <c r="C292" s="123">
        <v>2</v>
      </c>
      <c r="D292" s="123">
        <v>4</v>
      </c>
      <c r="E292" s="123">
        <v>1</v>
      </c>
      <c r="F292" s="126">
        <v>2</v>
      </c>
      <c r="G292" s="134" t="s">
        <v>198</v>
      </c>
      <c r="H292" s="177">
        <v>259</v>
      </c>
      <c r="I292" s="137">
        <v>0</v>
      </c>
      <c r="J292" s="137">
        <v>0</v>
      </c>
      <c r="K292" s="137">
        <v>0</v>
      </c>
      <c r="L292" s="137">
        <v>0</v>
      </c>
    </row>
    <row r="293" spans="1:12" hidden="1">
      <c r="A293" s="130">
        <v>3</v>
      </c>
      <c r="B293" s="131">
        <v>2</v>
      </c>
      <c r="C293" s="131">
        <v>2</v>
      </c>
      <c r="D293" s="131">
        <v>5</v>
      </c>
      <c r="E293" s="131"/>
      <c r="F293" s="133"/>
      <c r="G293" s="132" t="s">
        <v>199</v>
      </c>
      <c r="H293" s="177">
        <v>260</v>
      </c>
      <c r="I293" s="119">
        <f t="shared" ref="I293:L294" si="26">I294</f>
        <v>0</v>
      </c>
      <c r="J293" s="160">
        <f t="shared" si="26"/>
        <v>0</v>
      </c>
      <c r="K293" s="120">
        <f t="shared" si="26"/>
        <v>0</v>
      </c>
      <c r="L293" s="120">
        <f t="shared" si="26"/>
        <v>0</v>
      </c>
    </row>
    <row r="294" spans="1:12" hidden="1">
      <c r="A294" s="130">
        <v>3</v>
      </c>
      <c r="B294" s="131">
        <v>2</v>
      </c>
      <c r="C294" s="131">
        <v>2</v>
      </c>
      <c r="D294" s="131">
        <v>5</v>
      </c>
      <c r="E294" s="131">
        <v>1</v>
      </c>
      <c r="F294" s="133"/>
      <c r="G294" s="132" t="s">
        <v>199</v>
      </c>
      <c r="H294" s="177">
        <v>261</v>
      </c>
      <c r="I294" s="119">
        <f t="shared" si="26"/>
        <v>0</v>
      </c>
      <c r="J294" s="160">
        <f t="shared" si="26"/>
        <v>0</v>
      </c>
      <c r="K294" s="120">
        <f t="shared" si="26"/>
        <v>0</v>
      </c>
      <c r="L294" s="120">
        <f t="shared" si="26"/>
        <v>0</v>
      </c>
    </row>
    <row r="295" spans="1:12" hidden="1">
      <c r="A295" s="130">
        <v>3</v>
      </c>
      <c r="B295" s="131">
        <v>2</v>
      </c>
      <c r="C295" s="131">
        <v>2</v>
      </c>
      <c r="D295" s="131">
        <v>5</v>
      </c>
      <c r="E295" s="131">
        <v>1</v>
      </c>
      <c r="F295" s="133">
        <v>1</v>
      </c>
      <c r="G295" s="132" t="s">
        <v>199</v>
      </c>
      <c r="H295" s="177">
        <v>262</v>
      </c>
      <c r="I295" s="137">
        <v>0</v>
      </c>
      <c r="J295" s="137">
        <v>0</v>
      </c>
      <c r="K295" s="137">
        <v>0</v>
      </c>
      <c r="L295" s="137">
        <v>0</v>
      </c>
    </row>
    <row r="296" spans="1:12" hidden="1">
      <c r="A296" s="130">
        <v>3</v>
      </c>
      <c r="B296" s="131">
        <v>2</v>
      </c>
      <c r="C296" s="131">
        <v>2</v>
      </c>
      <c r="D296" s="131">
        <v>6</v>
      </c>
      <c r="E296" s="131"/>
      <c r="F296" s="133"/>
      <c r="G296" s="132" t="s">
        <v>182</v>
      </c>
      <c r="H296" s="177">
        <v>263</v>
      </c>
      <c r="I296" s="119">
        <f t="shared" ref="I296:L297" si="27">I297</f>
        <v>0</v>
      </c>
      <c r="J296" s="196">
        <f t="shared" si="27"/>
        <v>0</v>
      </c>
      <c r="K296" s="120">
        <f t="shared" si="27"/>
        <v>0</v>
      </c>
      <c r="L296" s="120">
        <f t="shared" si="27"/>
        <v>0</v>
      </c>
    </row>
    <row r="297" spans="1:12" hidden="1">
      <c r="A297" s="130">
        <v>3</v>
      </c>
      <c r="B297" s="131">
        <v>2</v>
      </c>
      <c r="C297" s="131">
        <v>2</v>
      </c>
      <c r="D297" s="131">
        <v>6</v>
      </c>
      <c r="E297" s="131">
        <v>1</v>
      </c>
      <c r="F297" s="133"/>
      <c r="G297" s="132" t="s">
        <v>182</v>
      </c>
      <c r="H297" s="177">
        <v>264</v>
      </c>
      <c r="I297" s="119">
        <f t="shared" si="27"/>
        <v>0</v>
      </c>
      <c r="J297" s="196">
        <f t="shared" si="27"/>
        <v>0</v>
      </c>
      <c r="K297" s="120">
        <f t="shared" si="27"/>
        <v>0</v>
      </c>
      <c r="L297" s="120">
        <f t="shared" si="27"/>
        <v>0</v>
      </c>
    </row>
    <row r="298" spans="1:12" hidden="1">
      <c r="A298" s="130">
        <v>3</v>
      </c>
      <c r="B298" s="152">
        <v>2</v>
      </c>
      <c r="C298" s="152">
        <v>2</v>
      </c>
      <c r="D298" s="131">
        <v>6</v>
      </c>
      <c r="E298" s="152">
        <v>1</v>
      </c>
      <c r="F298" s="153">
        <v>1</v>
      </c>
      <c r="G298" s="154" t="s">
        <v>182</v>
      </c>
      <c r="H298" s="177">
        <v>265</v>
      </c>
      <c r="I298" s="137">
        <v>0</v>
      </c>
      <c r="J298" s="137">
        <v>0</v>
      </c>
      <c r="K298" s="137">
        <v>0</v>
      </c>
      <c r="L298" s="137">
        <v>0</v>
      </c>
    </row>
    <row r="299" spans="1:12" hidden="1">
      <c r="A299" s="134">
        <v>3</v>
      </c>
      <c r="B299" s="130">
        <v>2</v>
      </c>
      <c r="C299" s="131">
        <v>2</v>
      </c>
      <c r="D299" s="131">
        <v>7</v>
      </c>
      <c r="E299" s="131"/>
      <c r="F299" s="133"/>
      <c r="G299" s="132" t="s">
        <v>183</v>
      </c>
      <c r="H299" s="177">
        <v>266</v>
      </c>
      <c r="I299" s="119">
        <f>I300</f>
        <v>0</v>
      </c>
      <c r="J299" s="196">
        <f>J300</f>
        <v>0</v>
      </c>
      <c r="K299" s="120">
        <f>K300</f>
        <v>0</v>
      </c>
      <c r="L299" s="120">
        <f>L300</f>
        <v>0</v>
      </c>
    </row>
    <row r="300" spans="1:12" hidden="1">
      <c r="A300" s="134">
        <v>3</v>
      </c>
      <c r="B300" s="130">
        <v>2</v>
      </c>
      <c r="C300" s="131">
        <v>2</v>
      </c>
      <c r="D300" s="131">
        <v>7</v>
      </c>
      <c r="E300" s="131">
        <v>1</v>
      </c>
      <c r="F300" s="133"/>
      <c r="G300" s="132" t="s">
        <v>183</v>
      </c>
      <c r="H300" s="177">
        <v>267</v>
      </c>
      <c r="I300" s="119">
        <f>I301+I302</f>
        <v>0</v>
      </c>
      <c r="J300" s="119">
        <f>J301+J302</f>
        <v>0</v>
      </c>
      <c r="K300" s="119">
        <f>K301+K302</f>
        <v>0</v>
      </c>
      <c r="L300" s="119">
        <f>L301+L302</f>
        <v>0</v>
      </c>
    </row>
    <row r="301" spans="1:12" ht="25.5" hidden="1" customHeight="1">
      <c r="A301" s="134">
        <v>3</v>
      </c>
      <c r="B301" s="130">
        <v>2</v>
      </c>
      <c r="C301" s="130">
        <v>2</v>
      </c>
      <c r="D301" s="131">
        <v>7</v>
      </c>
      <c r="E301" s="131">
        <v>1</v>
      </c>
      <c r="F301" s="133">
        <v>1</v>
      </c>
      <c r="G301" s="132" t="s">
        <v>184</v>
      </c>
      <c r="H301" s="177">
        <v>268</v>
      </c>
      <c r="I301" s="137">
        <v>0</v>
      </c>
      <c r="J301" s="137">
        <v>0</v>
      </c>
      <c r="K301" s="137">
        <v>0</v>
      </c>
      <c r="L301" s="137">
        <v>0</v>
      </c>
    </row>
    <row r="302" spans="1:12" ht="25.5" hidden="1" customHeight="1">
      <c r="A302" s="134">
        <v>3</v>
      </c>
      <c r="B302" s="130">
        <v>2</v>
      </c>
      <c r="C302" s="130">
        <v>2</v>
      </c>
      <c r="D302" s="131">
        <v>7</v>
      </c>
      <c r="E302" s="131">
        <v>1</v>
      </c>
      <c r="F302" s="133">
        <v>2</v>
      </c>
      <c r="G302" s="132" t="s">
        <v>185</v>
      </c>
      <c r="H302" s="177">
        <v>269</v>
      </c>
      <c r="I302" s="137">
        <v>0</v>
      </c>
      <c r="J302" s="137">
        <v>0</v>
      </c>
      <c r="K302" s="137">
        <v>0</v>
      </c>
      <c r="L302" s="137">
        <v>0</v>
      </c>
    </row>
    <row r="303" spans="1:12" ht="25.5" hidden="1" customHeight="1">
      <c r="A303" s="138">
        <v>3</v>
      </c>
      <c r="B303" s="138">
        <v>3</v>
      </c>
      <c r="C303" s="115"/>
      <c r="D303" s="116"/>
      <c r="E303" s="116"/>
      <c r="F303" s="118"/>
      <c r="G303" s="117" t="s">
        <v>200</v>
      </c>
      <c r="H303" s="177">
        <v>270</v>
      </c>
      <c r="I303" s="119">
        <f>SUM(I304+I336)</f>
        <v>0</v>
      </c>
      <c r="J303" s="196">
        <f>SUM(J304+J336)</f>
        <v>0</v>
      </c>
      <c r="K303" s="120">
        <f>SUM(K304+K336)</f>
        <v>0</v>
      </c>
      <c r="L303" s="120">
        <f>SUM(L304+L336)</f>
        <v>0</v>
      </c>
    </row>
    <row r="304" spans="1:12" ht="38.25" hidden="1" customHeight="1">
      <c r="A304" s="134">
        <v>3</v>
      </c>
      <c r="B304" s="134">
        <v>3</v>
      </c>
      <c r="C304" s="130">
        <v>1</v>
      </c>
      <c r="D304" s="131"/>
      <c r="E304" s="131"/>
      <c r="F304" s="133"/>
      <c r="G304" s="132" t="s">
        <v>201</v>
      </c>
      <c r="H304" s="177">
        <v>271</v>
      </c>
      <c r="I304" s="119">
        <f>SUM(I305+I314+I318+I322+I326+I329+I332)</f>
        <v>0</v>
      </c>
      <c r="J304" s="196">
        <f>SUM(J305+J314+J318+J322+J326+J329+J332)</f>
        <v>0</v>
      </c>
      <c r="K304" s="120">
        <f>SUM(K305+K314+K318+K322+K326+K329+K332)</f>
        <v>0</v>
      </c>
      <c r="L304" s="120">
        <f>SUM(L305+L314+L318+L322+L326+L329+L332)</f>
        <v>0</v>
      </c>
    </row>
    <row r="305" spans="1:12" hidden="1">
      <c r="A305" s="134">
        <v>3</v>
      </c>
      <c r="B305" s="134">
        <v>3</v>
      </c>
      <c r="C305" s="130">
        <v>1</v>
      </c>
      <c r="D305" s="131">
        <v>1</v>
      </c>
      <c r="E305" s="131"/>
      <c r="F305" s="133"/>
      <c r="G305" s="132" t="s">
        <v>187</v>
      </c>
      <c r="H305" s="177">
        <v>272</v>
      </c>
      <c r="I305" s="119">
        <f>SUM(I306+I308+I311)</f>
        <v>0</v>
      </c>
      <c r="J305" s="119">
        <f>SUM(J306+J308+J311)</f>
        <v>0</v>
      </c>
      <c r="K305" s="119">
        <f>SUM(K306+K308+K311)</f>
        <v>0</v>
      </c>
      <c r="L305" s="119">
        <f>SUM(L306+L308+L311)</f>
        <v>0</v>
      </c>
    </row>
    <row r="306" spans="1:12" hidden="1">
      <c r="A306" s="134">
        <v>3</v>
      </c>
      <c r="B306" s="134">
        <v>3</v>
      </c>
      <c r="C306" s="130">
        <v>1</v>
      </c>
      <c r="D306" s="131">
        <v>1</v>
      </c>
      <c r="E306" s="131">
        <v>1</v>
      </c>
      <c r="F306" s="133"/>
      <c r="G306" s="132" t="s">
        <v>165</v>
      </c>
      <c r="H306" s="177">
        <v>273</v>
      </c>
      <c r="I306" s="119">
        <f>SUM(I307:I307)</f>
        <v>0</v>
      </c>
      <c r="J306" s="196">
        <f>SUM(J307:J307)</f>
        <v>0</v>
      </c>
      <c r="K306" s="120">
        <f>SUM(K307:K307)</f>
        <v>0</v>
      </c>
      <c r="L306" s="120">
        <f>SUM(L307:L307)</f>
        <v>0</v>
      </c>
    </row>
    <row r="307" spans="1:12" hidden="1">
      <c r="A307" s="134">
        <v>3</v>
      </c>
      <c r="B307" s="134">
        <v>3</v>
      </c>
      <c r="C307" s="130">
        <v>1</v>
      </c>
      <c r="D307" s="131">
        <v>1</v>
      </c>
      <c r="E307" s="131">
        <v>1</v>
      </c>
      <c r="F307" s="133">
        <v>1</v>
      </c>
      <c r="G307" s="132" t="s">
        <v>165</v>
      </c>
      <c r="H307" s="177">
        <v>274</v>
      </c>
      <c r="I307" s="137">
        <v>0</v>
      </c>
      <c r="J307" s="137">
        <v>0</v>
      </c>
      <c r="K307" s="137">
        <v>0</v>
      </c>
      <c r="L307" s="137">
        <v>0</v>
      </c>
    </row>
    <row r="308" spans="1:12" hidden="1">
      <c r="A308" s="134">
        <v>3</v>
      </c>
      <c r="B308" s="134">
        <v>3</v>
      </c>
      <c r="C308" s="130">
        <v>1</v>
      </c>
      <c r="D308" s="131">
        <v>1</v>
      </c>
      <c r="E308" s="131">
        <v>2</v>
      </c>
      <c r="F308" s="133"/>
      <c r="G308" s="132" t="s">
        <v>188</v>
      </c>
      <c r="H308" s="177">
        <v>275</v>
      </c>
      <c r="I308" s="119">
        <f>SUM(I309:I310)</f>
        <v>0</v>
      </c>
      <c r="J308" s="119">
        <f>SUM(J309:J310)</f>
        <v>0</v>
      </c>
      <c r="K308" s="119">
        <f>SUM(K309:K310)</f>
        <v>0</v>
      </c>
      <c r="L308" s="119">
        <f>SUM(L309:L310)</f>
        <v>0</v>
      </c>
    </row>
    <row r="309" spans="1:12" hidden="1">
      <c r="A309" s="134">
        <v>3</v>
      </c>
      <c r="B309" s="134">
        <v>3</v>
      </c>
      <c r="C309" s="130">
        <v>1</v>
      </c>
      <c r="D309" s="131">
        <v>1</v>
      </c>
      <c r="E309" s="131">
        <v>2</v>
      </c>
      <c r="F309" s="133">
        <v>1</v>
      </c>
      <c r="G309" s="132" t="s">
        <v>167</v>
      </c>
      <c r="H309" s="177">
        <v>276</v>
      </c>
      <c r="I309" s="137">
        <v>0</v>
      </c>
      <c r="J309" s="137">
        <v>0</v>
      </c>
      <c r="K309" s="137">
        <v>0</v>
      </c>
      <c r="L309" s="137">
        <v>0</v>
      </c>
    </row>
    <row r="310" spans="1:12" hidden="1">
      <c r="A310" s="134">
        <v>3</v>
      </c>
      <c r="B310" s="134">
        <v>3</v>
      </c>
      <c r="C310" s="130">
        <v>1</v>
      </c>
      <c r="D310" s="131">
        <v>1</v>
      </c>
      <c r="E310" s="131">
        <v>2</v>
      </c>
      <c r="F310" s="133">
        <v>2</v>
      </c>
      <c r="G310" s="132" t="s">
        <v>168</v>
      </c>
      <c r="H310" s="177">
        <v>277</v>
      </c>
      <c r="I310" s="137">
        <v>0</v>
      </c>
      <c r="J310" s="137">
        <v>0</v>
      </c>
      <c r="K310" s="137">
        <v>0</v>
      </c>
      <c r="L310" s="137">
        <v>0</v>
      </c>
    </row>
    <row r="311" spans="1:12" hidden="1">
      <c r="A311" s="134">
        <v>3</v>
      </c>
      <c r="B311" s="134">
        <v>3</v>
      </c>
      <c r="C311" s="130">
        <v>1</v>
      </c>
      <c r="D311" s="131">
        <v>1</v>
      </c>
      <c r="E311" s="131">
        <v>3</v>
      </c>
      <c r="F311" s="133"/>
      <c r="G311" s="132" t="s">
        <v>169</v>
      </c>
      <c r="H311" s="177">
        <v>278</v>
      </c>
      <c r="I311" s="119">
        <f>SUM(I312:I313)</f>
        <v>0</v>
      </c>
      <c r="J311" s="119">
        <f>SUM(J312:J313)</f>
        <v>0</v>
      </c>
      <c r="K311" s="119">
        <f>SUM(K312:K313)</f>
        <v>0</v>
      </c>
      <c r="L311" s="119">
        <f>SUM(L312:L313)</f>
        <v>0</v>
      </c>
    </row>
    <row r="312" spans="1:12" hidden="1">
      <c r="A312" s="134">
        <v>3</v>
      </c>
      <c r="B312" s="134">
        <v>3</v>
      </c>
      <c r="C312" s="130">
        <v>1</v>
      </c>
      <c r="D312" s="131">
        <v>1</v>
      </c>
      <c r="E312" s="131">
        <v>3</v>
      </c>
      <c r="F312" s="133">
        <v>1</v>
      </c>
      <c r="G312" s="132" t="s">
        <v>170</v>
      </c>
      <c r="H312" s="177">
        <v>279</v>
      </c>
      <c r="I312" s="137">
        <v>0</v>
      </c>
      <c r="J312" s="137">
        <v>0</v>
      </c>
      <c r="K312" s="137">
        <v>0</v>
      </c>
      <c r="L312" s="137">
        <v>0</v>
      </c>
    </row>
    <row r="313" spans="1:12" hidden="1">
      <c r="A313" s="134">
        <v>3</v>
      </c>
      <c r="B313" s="134">
        <v>3</v>
      </c>
      <c r="C313" s="130">
        <v>1</v>
      </c>
      <c r="D313" s="131">
        <v>1</v>
      </c>
      <c r="E313" s="131">
        <v>3</v>
      </c>
      <c r="F313" s="133">
        <v>2</v>
      </c>
      <c r="G313" s="132" t="s">
        <v>189</v>
      </c>
      <c r="H313" s="177">
        <v>280</v>
      </c>
      <c r="I313" s="137">
        <v>0</v>
      </c>
      <c r="J313" s="137">
        <v>0</v>
      </c>
      <c r="K313" s="137">
        <v>0</v>
      </c>
      <c r="L313" s="137">
        <v>0</v>
      </c>
    </row>
    <row r="314" spans="1:12" hidden="1">
      <c r="A314" s="150">
        <v>3</v>
      </c>
      <c r="B314" s="125">
        <v>3</v>
      </c>
      <c r="C314" s="130">
        <v>1</v>
      </c>
      <c r="D314" s="131">
        <v>2</v>
      </c>
      <c r="E314" s="131"/>
      <c r="F314" s="133"/>
      <c r="G314" s="132" t="s">
        <v>202</v>
      </c>
      <c r="H314" s="177">
        <v>281</v>
      </c>
      <c r="I314" s="119">
        <f>I315</f>
        <v>0</v>
      </c>
      <c r="J314" s="196">
        <f>J315</f>
        <v>0</v>
      </c>
      <c r="K314" s="120">
        <f>K315</f>
        <v>0</v>
      </c>
      <c r="L314" s="120">
        <f>L315</f>
        <v>0</v>
      </c>
    </row>
    <row r="315" spans="1:12" hidden="1">
      <c r="A315" s="150">
        <v>3</v>
      </c>
      <c r="B315" s="150">
        <v>3</v>
      </c>
      <c r="C315" s="125">
        <v>1</v>
      </c>
      <c r="D315" s="123">
        <v>2</v>
      </c>
      <c r="E315" s="123">
        <v>1</v>
      </c>
      <c r="F315" s="126"/>
      <c r="G315" s="132" t="s">
        <v>202</v>
      </c>
      <c r="H315" s="177">
        <v>282</v>
      </c>
      <c r="I315" s="140">
        <f>SUM(I316:I317)</f>
        <v>0</v>
      </c>
      <c r="J315" s="197">
        <f>SUM(J316:J317)</f>
        <v>0</v>
      </c>
      <c r="K315" s="141">
        <f>SUM(K316:K317)</f>
        <v>0</v>
      </c>
      <c r="L315" s="141">
        <f>SUM(L316:L317)</f>
        <v>0</v>
      </c>
    </row>
    <row r="316" spans="1:12" ht="25.5" hidden="1" customHeight="1">
      <c r="A316" s="134">
        <v>3</v>
      </c>
      <c r="B316" s="134">
        <v>3</v>
      </c>
      <c r="C316" s="130">
        <v>1</v>
      </c>
      <c r="D316" s="131">
        <v>2</v>
      </c>
      <c r="E316" s="131">
        <v>1</v>
      </c>
      <c r="F316" s="133">
        <v>1</v>
      </c>
      <c r="G316" s="132" t="s">
        <v>203</v>
      </c>
      <c r="H316" s="177">
        <v>283</v>
      </c>
      <c r="I316" s="137">
        <v>0</v>
      </c>
      <c r="J316" s="137">
        <v>0</v>
      </c>
      <c r="K316" s="137">
        <v>0</v>
      </c>
      <c r="L316" s="137">
        <v>0</v>
      </c>
    </row>
    <row r="317" spans="1:12" hidden="1">
      <c r="A317" s="142">
        <v>3</v>
      </c>
      <c r="B317" s="180">
        <v>3</v>
      </c>
      <c r="C317" s="151">
        <v>1</v>
      </c>
      <c r="D317" s="152">
        <v>2</v>
      </c>
      <c r="E317" s="152">
        <v>1</v>
      </c>
      <c r="F317" s="153">
        <v>2</v>
      </c>
      <c r="G317" s="154" t="s">
        <v>204</v>
      </c>
      <c r="H317" s="177">
        <v>284</v>
      </c>
      <c r="I317" s="137">
        <v>0</v>
      </c>
      <c r="J317" s="137">
        <v>0</v>
      </c>
      <c r="K317" s="137">
        <v>0</v>
      </c>
      <c r="L317" s="137">
        <v>0</v>
      </c>
    </row>
    <row r="318" spans="1:12" ht="25.5" hidden="1" customHeight="1">
      <c r="A318" s="130">
        <v>3</v>
      </c>
      <c r="B318" s="132">
        <v>3</v>
      </c>
      <c r="C318" s="130">
        <v>1</v>
      </c>
      <c r="D318" s="131">
        <v>3</v>
      </c>
      <c r="E318" s="131"/>
      <c r="F318" s="133"/>
      <c r="G318" s="132" t="s">
        <v>205</v>
      </c>
      <c r="H318" s="177">
        <v>285</v>
      </c>
      <c r="I318" s="119">
        <f>I319</f>
        <v>0</v>
      </c>
      <c r="J318" s="196">
        <f>J319</f>
        <v>0</v>
      </c>
      <c r="K318" s="120">
        <f>K319</f>
        <v>0</v>
      </c>
      <c r="L318" s="120">
        <f>L319</f>
        <v>0</v>
      </c>
    </row>
    <row r="319" spans="1:12" ht="25.5" hidden="1" customHeight="1">
      <c r="A319" s="130">
        <v>3</v>
      </c>
      <c r="B319" s="154">
        <v>3</v>
      </c>
      <c r="C319" s="151">
        <v>1</v>
      </c>
      <c r="D319" s="152">
        <v>3</v>
      </c>
      <c r="E319" s="152">
        <v>1</v>
      </c>
      <c r="F319" s="153"/>
      <c r="G319" s="132" t="s">
        <v>205</v>
      </c>
      <c r="H319" s="177">
        <v>286</v>
      </c>
      <c r="I319" s="120">
        <f>I320+I321</f>
        <v>0</v>
      </c>
      <c r="J319" s="120">
        <f>J320+J321</f>
        <v>0</v>
      </c>
      <c r="K319" s="120">
        <f>K320+K321</f>
        <v>0</v>
      </c>
      <c r="L319" s="120">
        <f>L320+L321</f>
        <v>0</v>
      </c>
    </row>
    <row r="320" spans="1:12" ht="25.5" hidden="1" customHeight="1">
      <c r="A320" s="130">
        <v>3</v>
      </c>
      <c r="B320" s="132">
        <v>3</v>
      </c>
      <c r="C320" s="130">
        <v>1</v>
      </c>
      <c r="D320" s="131">
        <v>3</v>
      </c>
      <c r="E320" s="131">
        <v>1</v>
      </c>
      <c r="F320" s="133">
        <v>1</v>
      </c>
      <c r="G320" s="132" t="s">
        <v>206</v>
      </c>
      <c r="H320" s="177">
        <v>287</v>
      </c>
      <c r="I320" s="185">
        <v>0</v>
      </c>
      <c r="J320" s="185">
        <v>0</v>
      </c>
      <c r="K320" s="185">
        <v>0</v>
      </c>
      <c r="L320" s="184">
        <v>0</v>
      </c>
    </row>
    <row r="321" spans="1:12" ht="25.5" hidden="1" customHeight="1">
      <c r="A321" s="130">
        <v>3</v>
      </c>
      <c r="B321" s="132">
        <v>3</v>
      </c>
      <c r="C321" s="130">
        <v>1</v>
      </c>
      <c r="D321" s="131">
        <v>3</v>
      </c>
      <c r="E321" s="131">
        <v>1</v>
      </c>
      <c r="F321" s="133">
        <v>2</v>
      </c>
      <c r="G321" s="132" t="s">
        <v>207</v>
      </c>
      <c r="H321" s="177">
        <v>288</v>
      </c>
      <c r="I321" s="137">
        <v>0</v>
      </c>
      <c r="J321" s="137">
        <v>0</v>
      </c>
      <c r="K321" s="137">
        <v>0</v>
      </c>
      <c r="L321" s="137">
        <v>0</v>
      </c>
    </row>
    <row r="322" spans="1:12" hidden="1">
      <c r="A322" s="130">
        <v>3</v>
      </c>
      <c r="B322" s="132">
        <v>3</v>
      </c>
      <c r="C322" s="130">
        <v>1</v>
      </c>
      <c r="D322" s="131">
        <v>4</v>
      </c>
      <c r="E322" s="131"/>
      <c r="F322" s="133"/>
      <c r="G322" s="132" t="s">
        <v>208</v>
      </c>
      <c r="H322" s="177">
        <v>289</v>
      </c>
      <c r="I322" s="119">
        <f>I323</f>
        <v>0</v>
      </c>
      <c r="J322" s="196">
        <f>J323</f>
        <v>0</v>
      </c>
      <c r="K322" s="120">
        <f>K323</f>
        <v>0</v>
      </c>
      <c r="L322" s="120">
        <f>L323</f>
        <v>0</v>
      </c>
    </row>
    <row r="323" spans="1:12" hidden="1">
      <c r="A323" s="134">
        <v>3</v>
      </c>
      <c r="B323" s="130">
        <v>3</v>
      </c>
      <c r="C323" s="131">
        <v>1</v>
      </c>
      <c r="D323" s="131">
        <v>4</v>
      </c>
      <c r="E323" s="131">
        <v>1</v>
      </c>
      <c r="F323" s="133"/>
      <c r="G323" s="132" t="s">
        <v>208</v>
      </c>
      <c r="H323" s="177">
        <v>290</v>
      </c>
      <c r="I323" s="119">
        <f>SUM(I324:I325)</f>
        <v>0</v>
      </c>
      <c r="J323" s="119">
        <f>SUM(J324:J325)</f>
        <v>0</v>
      </c>
      <c r="K323" s="119">
        <f>SUM(K324:K325)</f>
        <v>0</v>
      </c>
      <c r="L323" s="119">
        <f>SUM(L324:L325)</f>
        <v>0</v>
      </c>
    </row>
    <row r="324" spans="1:12" hidden="1">
      <c r="A324" s="134">
        <v>3</v>
      </c>
      <c r="B324" s="130">
        <v>3</v>
      </c>
      <c r="C324" s="131">
        <v>1</v>
      </c>
      <c r="D324" s="131">
        <v>4</v>
      </c>
      <c r="E324" s="131">
        <v>1</v>
      </c>
      <c r="F324" s="133">
        <v>1</v>
      </c>
      <c r="G324" s="132" t="s">
        <v>209</v>
      </c>
      <c r="H324" s="177">
        <v>291</v>
      </c>
      <c r="I324" s="136">
        <v>0</v>
      </c>
      <c r="J324" s="137">
        <v>0</v>
      </c>
      <c r="K324" s="137">
        <v>0</v>
      </c>
      <c r="L324" s="136">
        <v>0</v>
      </c>
    </row>
    <row r="325" spans="1:12" hidden="1">
      <c r="A325" s="130">
        <v>3</v>
      </c>
      <c r="B325" s="131">
        <v>3</v>
      </c>
      <c r="C325" s="131">
        <v>1</v>
      </c>
      <c r="D325" s="131">
        <v>4</v>
      </c>
      <c r="E325" s="131">
        <v>1</v>
      </c>
      <c r="F325" s="133">
        <v>2</v>
      </c>
      <c r="G325" s="132" t="s">
        <v>210</v>
      </c>
      <c r="H325" s="177">
        <v>292</v>
      </c>
      <c r="I325" s="137">
        <v>0</v>
      </c>
      <c r="J325" s="185">
        <v>0</v>
      </c>
      <c r="K325" s="185">
        <v>0</v>
      </c>
      <c r="L325" s="184">
        <v>0</v>
      </c>
    </row>
    <row r="326" spans="1:12" hidden="1">
      <c r="A326" s="130">
        <v>3</v>
      </c>
      <c r="B326" s="131">
        <v>3</v>
      </c>
      <c r="C326" s="131">
        <v>1</v>
      </c>
      <c r="D326" s="131">
        <v>5</v>
      </c>
      <c r="E326" s="131"/>
      <c r="F326" s="133"/>
      <c r="G326" s="132" t="s">
        <v>211</v>
      </c>
      <c r="H326" s="177">
        <v>293</v>
      </c>
      <c r="I326" s="141">
        <f t="shared" ref="I326:L327" si="28">I327</f>
        <v>0</v>
      </c>
      <c r="J326" s="196">
        <f t="shared" si="28"/>
        <v>0</v>
      </c>
      <c r="K326" s="120">
        <f t="shared" si="28"/>
        <v>0</v>
      </c>
      <c r="L326" s="120">
        <f t="shared" si="28"/>
        <v>0</v>
      </c>
    </row>
    <row r="327" spans="1:12" hidden="1">
      <c r="A327" s="125">
        <v>3</v>
      </c>
      <c r="B327" s="152">
        <v>3</v>
      </c>
      <c r="C327" s="152">
        <v>1</v>
      </c>
      <c r="D327" s="152">
        <v>5</v>
      </c>
      <c r="E327" s="152">
        <v>1</v>
      </c>
      <c r="F327" s="153"/>
      <c r="G327" s="132" t="s">
        <v>211</v>
      </c>
      <c r="H327" s="177">
        <v>294</v>
      </c>
      <c r="I327" s="120">
        <f t="shared" si="28"/>
        <v>0</v>
      </c>
      <c r="J327" s="197">
        <f t="shared" si="28"/>
        <v>0</v>
      </c>
      <c r="K327" s="141">
        <f t="shared" si="28"/>
        <v>0</v>
      </c>
      <c r="L327" s="141">
        <f t="shared" si="28"/>
        <v>0</v>
      </c>
    </row>
    <row r="328" spans="1:12" hidden="1">
      <c r="A328" s="130">
        <v>3</v>
      </c>
      <c r="B328" s="131">
        <v>3</v>
      </c>
      <c r="C328" s="131">
        <v>1</v>
      </c>
      <c r="D328" s="131">
        <v>5</v>
      </c>
      <c r="E328" s="131">
        <v>1</v>
      </c>
      <c r="F328" s="133">
        <v>1</v>
      </c>
      <c r="G328" s="132" t="s">
        <v>212</v>
      </c>
      <c r="H328" s="177">
        <v>295</v>
      </c>
      <c r="I328" s="137">
        <v>0</v>
      </c>
      <c r="J328" s="185">
        <v>0</v>
      </c>
      <c r="K328" s="185">
        <v>0</v>
      </c>
      <c r="L328" s="184">
        <v>0</v>
      </c>
    </row>
    <row r="329" spans="1:12" hidden="1">
      <c r="A329" s="130">
        <v>3</v>
      </c>
      <c r="B329" s="131">
        <v>3</v>
      </c>
      <c r="C329" s="131">
        <v>1</v>
      </c>
      <c r="D329" s="131">
        <v>6</v>
      </c>
      <c r="E329" s="131"/>
      <c r="F329" s="133"/>
      <c r="G329" s="132" t="s">
        <v>182</v>
      </c>
      <c r="H329" s="177">
        <v>296</v>
      </c>
      <c r="I329" s="120">
        <f t="shared" ref="I329:L330" si="29">I330</f>
        <v>0</v>
      </c>
      <c r="J329" s="196">
        <f t="shared" si="29"/>
        <v>0</v>
      </c>
      <c r="K329" s="120">
        <f t="shared" si="29"/>
        <v>0</v>
      </c>
      <c r="L329" s="120">
        <f t="shared" si="29"/>
        <v>0</v>
      </c>
    </row>
    <row r="330" spans="1:12" hidden="1">
      <c r="A330" s="130">
        <v>3</v>
      </c>
      <c r="B330" s="131">
        <v>3</v>
      </c>
      <c r="C330" s="131">
        <v>1</v>
      </c>
      <c r="D330" s="131">
        <v>6</v>
      </c>
      <c r="E330" s="131">
        <v>1</v>
      </c>
      <c r="F330" s="133"/>
      <c r="G330" s="132" t="s">
        <v>182</v>
      </c>
      <c r="H330" s="177">
        <v>297</v>
      </c>
      <c r="I330" s="119">
        <f t="shared" si="29"/>
        <v>0</v>
      </c>
      <c r="J330" s="196">
        <f t="shared" si="29"/>
        <v>0</v>
      </c>
      <c r="K330" s="120">
        <f t="shared" si="29"/>
        <v>0</v>
      </c>
      <c r="L330" s="120">
        <f t="shared" si="29"/>
        <v>0</v>
      </c>
    </row>
    <row r="331" spans="1:12" hidden="1">
      <c r="A331" s="130">
        <v>3</v>
      </c>
      <c r="B331" s="131">
        <v>3</v>
      </c>
      <c r="C331" s="131">
        <v>1</v>
      </c>
      <c r="D331" s="131">
        <v>6</v>
      </c>
      <c r="E331" s="131">
        <v>1</v>
      </c>
      <c r="F331" s="133">
        <v>1</v>
      </c>
      <c r="G331" s="132" t="s">
        <v>182</v>
      </c>
      <c r="H331" s="177">
        <v>298</v>
      </c>
      <c r="I331" s="185">
        <v>0</v>
      </c>
      <c r="J331" s="185">
        <v>0</v>
      </c>
      <c r="K331" s="185">
        <v>0</v>
      </c>
      <c r="L331" s="184">
        <v>0</v>
      </c>
    </row>
    <row r="332" spans="1:12" hidden="1">
      <c r="A332" s="130">
        <v>3</v>
      </c>
      <c r="B332" s="131">
        <v>3</v>
      </c>
      <c r="C332" s="131">
        <v>1</v>
      </c>
      <c r="D332" s="131">
        <v>7</v>
      </c>
      <c r="E332" s="131"/>
      <c r="F332" s="133"/>
      <c r="G332" s="132" t="s">
        <v>213</v>
      </c>
      <c r="H332" s="177">
        <v>299</v>
      </c>
      <c r="I332" s="119">
        <f>I333</f>
        <v>0</v>
      </c>
      <c r="J332" s="196">
        <f>J333</f>
        <v>0</v>
      </c>
      <c r="K332" s="120">
        <f>K333</f>
        <v>0</v>
      </c>
      <c r="L332" s="120">
        <f>L333</f>
        <v>0</v>
      </c>
    </row>
    <row r="333" spans="1:12" hidden="1">
      <c r="A333" s="130">
        <v>3</v>
      </c>
      <c r="B333" s="131">
        <v>3</v>
      </c>
      <c r="C333" s="131">
        <v>1</v>
      </c>
      <c r="D333" s="131">
        <v>7</v>
      </c>
      <c r="E333" s="131">
        <v>1</v>
      </c>
      <c r="F333" s="133"/>
      <c r="G333" s="132" t="s">
        <v>213</v>
      </c>
      <c r="H333" s="177">
        <v>300</v>
      </c>
      <c r="I333" s="119">
        <f>I334+I335</f>
        <v>0</v>
      </c>
      <c r="J333" s="119">
        <f>J334+J335</f>
        <v>0</v>
      </c>
      <c r="K333" s="119">
        <f>K334+K335</f>
        <v>0</v>
      </c>
      <c r="L333" s="119">
        <f>L334+L335</f>
        <v>0</v>
      </c>
    </row>
    <row r="334" spans="1:12" ht="25.5" hidden="1" customHeight="1">
      <c r="A334" s="130">
        <v>3</v>
      </c>
      <c r="B334" s="131">
        <v>3</v>
      </c>
      <c r="C334" s="131">
        <v>1</v>
      </c>
      <c r="D334" s="131">
        <v>7</v>
      </c>
      <c r="E334" s="131">
        <v>1</v>
      </c>
      <c r="F334" s="133">
        <v>1</v>
      </c>
      <c r="G334" s="132" t="s">
        <v>214</v>
      </c>
      <c r="H334" s="177">
        <v>301</v>
      </c>
      <c r="I334" s="185">
        <v>0</v>
      </c>
      <c r="J334" s="185">
        <v>0</v>
      </c>
      <c r="K334" s="185">
        <v>0</v>
      </c>
      <c r="L334" s="184">
        <v>0</v>
      </c>
    </row>
    <row r="335" spans="1:12" ht="25.5" hidden="1" customHeight="1">
      <c r="A335" s="130">
        <v>3</v>
      </c>
      <c r="B335" s="131">
        <v>3</v>
      </c>
      <c r="C335" s="131">
        <v>1</v>
      </c>
      <c r="D335" s="131">
        <v>7</v>
      </c>
      <c r="E335" s="131">
        <v>1</v>
      </c>
      <c r="F335" s="133">
        <v>2</v>
      </c>
      <c r="G335" s="132" t="s">
        <v>215</v>
      </c>
      <c r="H335" s="177">
        <v>302</v>
      </c>
      <c r="I335" s="137">
        <v>0</v>
      </c>
      <c r="J335" s="137">
        <v>0</v>
      </c>
      <c r="K335" s="137">
        <v>0</v>
      </c>
      <c r="L335" s="137">
        <v>0</v>
      </c>
    </row>
    <row r="336" spans="1:12" ht="38.25" hidden="1" customHeight="1">
      <c r="A336" s="130">
        <v>3</v>
      </c>
      <c r="B336" s="131">
        <v>3</v>
      </c>
      <c r="C336" s="131">
        <v>2</v>
      </c>
      <c r="D336" s="131"/>
      <c r="E336" s="131"/>
      <c r="F336" s="133"/>
      <c r="G336" s="132" t="s">
        <v>216</v>
      </c>
      <c r="H336" s="177">
        <v>303</v>
      </c>
      <c r="I336" s="119">
        <f>SUM(I337+I346+I350+I354+I358+I361+I364)</f>
        <v>0</v>
      </c>
      <c r="J336" s="196">
        <f>SUM(J337+J346+J350+J354+J358+J361+J364)</f>
        <v>0</v>
      </c>
      <c r="K336" s="120">
        <f>SUM(K337+K346+K350+K354+K358+K361+K364)</f>
        <v>0</v>
      </c>
      <c r="L336" s="120">
        <f>SUM(L337+L346+L350+L354+L358+L361+L364)</f>
        <v>0</v>
      </c>
    </row>
    <row r="337" spans="1:15" hidden="1">
      <c r="A337" s="130">
        <v>3</v>
      </c>
      <c r="B337" s="131">
        <v>3</v>
      </c>
      <c r="C337" s="131">
        <v>2</v>
      </c>
      <c r="D337" s="131">
        <v>1</v>
      </c>
      <c r="E337" s="131"/>
      <c r="F337" s="133"/>
      <c r="G337" s="132" t="s">
        <v>164</v>
      </c>
      <c r="H337" s="177">
        <v>304</v>
      </c>
      <c r="I337" s="119">
        <f>I338</f>
        <v>0</v>
      </c>
      <c r="J337" s="196">
        <f>J338</f>
        <v>0</v>
      </c>
      <c r="K337" s="120">
        <f>K338</f>
        <v>0</v>
      </c>
      <c r="L337" s="120">
        <f>L338</f>
        <v>0</v>
      </c>
    </row>
    <row r="338" spans="1:15" hidden="1">
      <c r="A338" s="134">
        <v>3</v>
      </c>
      <c r="B338" s="130">
        <v>3</v>
      </c>
      <c r="C338" s="131">
        <v>2</v>
      </c>
      <c r="D338" s="132">
        <v>1</v>
      </c>
      <c r="E338" s="130">
        <v>1</v>
      </c>
      <c r="F338" s="133"/>
      <c r="G338" s="132" t="s">
        <v>164</v>
      </c>
      <c r="H338" s="177">
        <v>305</v>
      </c>
      <c r="I338" s="119">
        <f>SUM(I339:I339)</f>
        <v>0</v>
      </c>
      <c r="J338" s="119">
        <f>SUM(J339:J339)</f>
        <v>0</v>
      </c>
      <c r="K338" s="119">
        <f>SUM(K339:K339)</f>
        <v>0</v>
      </c>
      <c r="L338" s="119">
        <f>SUM(L339:L339)</f>
        <v>0</v>
      </c>
      <c r="M338" s="198"/>
      <c r="N338" s="198"/>
      <c r="O338" s="198"/>
    </row>
    <row r="339" spans="1:15" hidden="1">
      <c r="A339" s="134">
        <v>3</v>
      </c>
      <c r="B339" s="130">
        <v>3</v>
      </c>
      <c r="C339" s="131">
        <v>2</v>
      </c>
      <c r="D339" s="132">
        <v>1</v>
      </c>
      <c r="E339" s="130">
        <v>1</v>
      </c>
      <c r="F339" s="133">
        <v>1</v>
      </c>
      <c r="G339" s="132" t="s">
        <v>165</v>
      </c>
      <c r="H339" s="177">
        <v>306</v>
      </c>
      <c r="I339" s="185">
        <v>0</v>
      </c>
      <c r="J339" s="185">
        <v>0</v>
      </c>
      <c r="K339" s="185">
        <v>0</v>
      </c>
      <c r="L339" s="184">
        <v>0</v>
      </c>
    </row>
    <row r="340" spans="1:15" hidden="1">
      <c r="A340" s="134">
        <v>3</v>
      </c>
      <c r="B340" s="130">
        <v>3</v>
      </c>
      <c r="C340" s="131">
        <v>2</v>
      </c>
      <c r="D340" s="132">
        <v>1</v>
      </c>
      <c r="E340" s="130">
        <v>2</v>
      </c>
      <c r="F340" s="133"/>
      <c r="G340" s="154" t="s">
        <v>188</v>
      </c>
      <c r="H340" s="177">
        <v>307</v>
      </c>
      <c r="I340" s="119">
        <f>SUM(I341:I342)</f>
        <v>0</v>
      </c>
      <c r="J340" s="119">
        <f>SUM(J341:J342)</f>
        <v>0</v>
      </c>
      <c r="K340" s="119">
        <f>SUM(K341:K342)</f>
        <v>0</v>
      </c>
      <c r="L340" s="119">
        <f>SUM(L341:L342)</f>
        <v>0</v>
      </c>
    </row>
    <row r="341" spans="1:15" hidden="1">
      <c r="A341" s="134">
        <v>3</v>
      </c>
      <c r="B341" s="130">
        <v>3</v>
      </c>
      <c r="C341" s="131">
        <v>2</v>
      </c>
      <c r="D341" s="132">
        <v>1</v>
      </c>
      <c r="E341" s="130">
        <v>2</v>
      </c>
      <c r="F341" s="133">
        <v>1</v>
      </c>
      <c r="G341" s="154" t="s">
        <v>167</v>
      </c>
      <c r="H341" s="177">
        <v>308</v>
      </c>
      <c r="I341" s="185">
        <v>0</v>
      </c>
      <c r="J341" s="185">
        <v>0</v>
      </c>
      <c r="K341" s="185">
        <v>0</v>
      </c>
      <c r="L341" s="184">
        <v>0</v>
      </c>
    </row>
    <row r="342" spans="1:15" hidden="1">
      <c r="A342" s="134">
        <v>3</v>
      </c>
      <c r="B342" s="130">
        <v>3</v>
      </c>
      <c r="C342" s="131">
        <v>2</v>
      </c>
      <c r="D342" s="132">
        <v>1</v>
      </c>
      <c r="E342" s="130">
        <v>2</v>
      </c>
      <c r="F342" s="133">
        <v>2</v>
      </c>
      <c r="G342" s="154" t="s">
        <v>168</v>
      </c>
      <c r="H342" s="177">
        <v>309</v>
      </c>
      <c r="I342" s="137">
        <v>0</v>
      </c>
      <c r="J342" s="137">
        <v>0</v>
      </c>
      <c r="K342" s="137">
        <v>0</v>
      </c>
      <c r="L342" s="137">
        <v>0</v>
      </c>
    </row>
    <row r="343" spans="1:15" hidden="1">
      <c r="A343" s="134">
        <v>3</v>
      </c>
      <c r="B343" s="130">
        <v>3</v>
      </c>
      <c r="C343" s="131">
        <v>2</v>
      </c>
      <c r="D343" s="132">
        <v>1</v>
      </c>
      <c r="E343" s="130">
        <v>3</v>
      </c>
      <c r="F343" s="133"/>
      <c r="G343" s="154" t="s">
        <v>169</v>
      </c>
      <c r="H343" s="177">
        <v>310</v>
      </c>
      <c r="I343" s="119">
        <f>SUM(I344:I345)</f>
        <v>0</v>
      </c>
      <c r="J343" s="119">
        <f>SUM(J344:J345)</f>
        <v>0</v>
      </c>
      <c r="K343" s="119">
        <f>SUM(K344:K345)</f>
        <v>0</v>
      </c>
      <c r="L343" s="119">
        <f>SUM(L344:L345)</f>
        <v>0</v>
      </c>
    </row>
    <row r="344" spans="1:15" hidden="1">
      <c r="A344" s="134">
        <v>3</v>
      </c>
      <c r="B344" s="130">
        <v>3</v>
      </c>
      <c r="C344" s="131">
        <v>2</v>
      </c>
      <c r="D344" s="132">
        <v>1</v>
      </c>
      <c r="E344" s="130">
        <v>3</v>
      </c>
      <c r="F344" s="133">
        <v>1</v>
      </c>
      <c r="G344" s="154" t="s">
        <v>170</v>
      </c>
      <c r="H344" s="177">
        <v>311</v>
      </c>
      <c r="I344" s="137">
        <v>0</v>
      </c>
      <c r="J344" s="137">
        <v>0</v>
      </c>
      <c r="K344" s="137">
        <v>0</v>
      </c>
      <c r="L344" s="137">
        <v>0</v>
      </c>
    </row>
    <row r="345" spans="1:15" hidden="1">
      <c r="A345" s="134">
        <v>3</v>
      </c>
      <c r="B345" s="130">
        <v>3</v>
      </c>
      <c r="C345" s="131">
        <v>2</v>
      </c>
      <c r="D345" s="132">
        <v>1</v>
      </c>
      <c r="E345" s="130">
        <v>3</v>
      </c>
      <c r="F345" s="133">
        <v>2</v>
      </c>
      <c r="G345" s="154" t="s">
        <v>189</v>
      </c>
      <c r="H345" s="177">
        <v>312</v>
      </c>
      <c r="I345" s="155">
        <v>0</v>
      </c>
      <c r="J345" s="199">
        <v>0</v>
      </c>
      <c r="K345" s="155">
        <v>0</v>
      </c>
      <c r="L345" s="155">
        <v>0</v>
      </c>
    </row>
    <row r="346" spans="1:15" hidden="1">
      <c r="A346" s="142">
        <v>3</v>
      </c>
      <c r="B346" s="142">
        <v>3</v>
      </c>
      <c r="C346" s="151">
        <v>2</v>
      </c>
      <c r="D346" s="154">
        <v>2</v>
      </c>
      <c r="E346" s="151"/>
      <c r="F346" s="153"/>
      <c r="G346" s="154" t="s">
        <v>202</v>
      </c>
      <c r="H346" s="177">
        <v>313</v>
      </c>
      <c r="I346" s="147">
        <f>I347</f>
        <v>0</v>
      </c>
      <c r="J346" s="200">
        <f>J347</f>
        <v>0</v>
      </c>
      <c r="K346" s="148">
        <f>K347</f>
        <v>0</v>
      </c>
      <c r="L346" s="148">
        <f>L347</f>
        <v>0</v>
      </c>
    </row>
    <row r="347" spans="1:15" hidden="1">
      <c r="A347" s="134">
        <v>3</v>
      </c>
      <c r="B347" s="134">
        <v>3</v>
      </c>
      <c r="C347" s="130">
        <v>2</v>
      </c>
      <c r="D347" s="132">
        <v>2</v>
      </c>
      <c r="E347" s="130">
        <v>1</v>
      </c>
      <c r="F347" s="133"/>
      <c r="G347" s="154" t="s">
        <v>202</v>
      </c>
      <c r="H347" s="177">
        <v>314</v>
      </c>
      <c r="I347" s="119">
        <f>SUM(I348:I349)</f>
        <v>0</v>
      </c>
      <c r="J347" s="160">
        <f>SUM(J348:J349)</f>
        <v>0</v>
      </c>
      <c r="K347" s="120">
        <f>SUM(K348:K349)</f>
        <v>0</v>
      </c>
      <c r="L347" s="120">
        <f>SUM(L348:L349)</f>
        <v>0</v>
      </c>
    </row>
    <row r="348" spans="1:15" ht="25.5" hidden="1" customHeight="1">
      <c r="A348" s="134">
        <v>3</v>
      </c>
      <c r="B348" s="134">
        <v>3</v>
      </c>
      <c r="C348" s="130">
        <v>2</v>
      </c>
      <c r="D348" s="132">
        <v>2</v>
      </c>
      <c r="E348" s="134">
        <v>1</v>
      </c>
      <c r="F348" s="165">
        <v>1</v>
      </c>
      <c r="G348" s="132" t="s">
        <v>203</v>
      </c>
      <c r="H348" s="177">
        <v>315</v>
      </c>
      <c r="I348" s="137">
        <v>0</v>
      </c>
      <c r="J348" s="137">
        <v>0</v>
      </c>
      <c r="K348" s="137">
        <v>0</v>
      </c>
      <c r="L348" s="137">
        <v>0</v>
      </c>
    </row>
    <row r="349" spans="1:15" hidden="1">
      <c r="A349" s="142">
        <v>3</v>
      </c>
      <c r="B349" s="142">
        <v>3</v>
      </c>
      <c r="C349" s="143">
        <v>2</v>
      </c>
      <c r="D349" s="144">
        <v>2</v>
      </c>
      <c r="E349" s="145">
        <v>1</v>
      </c>
      <c r="F349" s="174">
        <v>2</v>
      </c>
      <c r="G349" s="145" t="s">
        <v>204</v>
      </c>
      <c r="H349" s="177">
        <v>316</v>
      </c>
      <c r="I349" s="137">
        <v>0</v>
      </c>
      <c r="J349" s="137">
        <v>0</v>
      </c>
      <c r="K349" s="137">
        <v>0</v>
      </c>
      <c r="L349" s="137">
        <v>0</v>
      </c>
    </row>
    <row r="350" spans="1:15" ht="25.5" hidden="1" customHeight="1">
      <c r="A350" s="134">
        <v>3</v>
      </c>
      <c r="B350" s="134">
        <v>3</v>
      </c>
      <c r="C350" s="130">
        <v>2</v>
      </c>
      <c r="D350" s="131">
        <v>3</v>
      </c>
      <c r="E350" s="132"/>
      <c r="F350" s="165"/>
      <c r="G350" s="132" t="s">
        <v>205</v>
      </c>
      <c r="H350" s="177">
        <v>317</v>
      </c>
      <c r="I350" s="119">
        <f>I351</f>
        <v>0</v>
      </c>
      <c r="J350" s="160">
        <f>J351</f>
        <v>0</v>
      </c>
      <c r="K350" s="120">
        <f>K351</f>
        <v>0</v>
      </c>
      <c r="L350" s="120">
        <f>L351</f>
        <v>0</v>
      </c>
    </row>
    <row r="351" spans="1:15" ht="25.5" hidden="1" customHeight="1">
      <c r="A351" s="134">
        <v>3</v>
      </c>
      <c r="B351" s="134">
        <v>3</v>
      </c>
      <c r="C351" s="130">
        <v>2</v>
      </c>
      <c r="D351" s="131">
        <v>3</v>
      </c>
      <c r="E351" s="132">
        <v>1</v>
      </c>
      <c r="F351" s="165"/>
      <c r="G351" s="132" t="s">
        <v>205</v>
      </c>
      <c r="H351" s="177">
        <v>318</v>
      </c>
      <c r="I351" s="119">
        <f>I352+I353</f>
        <v>0</v>
      </c>
      <c r="J351" s="119">
        <f>J352+J353</f>
        <v>0</v>
      </c>
      <c r="K351" s="119">
        <f>K352+K353</f>
        <v>0</v>
      </c>
      <c r="L351" s="119">
        <f>L352+L353</f>
        <v>0</v>
      </c>
    </row>
    <row r="352" spans="1:15" ht="25.5" hidden="1" customHeight="1">
      <c r="A352" s="134">
        <v>3</v>
      </c>
      <c r="B352" s="134">
        <v>3</v>
      </c>
      <c r="C352" s="130">
        <v>2</v>
      </c>
      <c r="D352" s="131">
        <v>3</v>
      </c>
      <c r="E352" s="132">
        <v>1</v>
      </c>
      <c r="F352" s="165">
        <v>1</v>
      </c>
      <c r="G352" s="132" t="s">
        <v>206</v>
      </c>
      <c r="H352" s="177">
        <v>319</v>
      </c>
      <c r="I352" s="185">
        <v>0</v>
      </c>
      <c r="J352" s="185">
        <v>0</v>
      </c>
      <c r="K352" s="185">
        <v>0</v>
      </c>
      <c r="L352" s="184">
        <v>0</v>
      </c>
    </row>
    <row r="353" spans="1:12" ht="25.5" hidden="1" customHeight="1">
      <c r="A353" s="134">
        <v>3</v>
      </c>
      <c r="B353" s="134">
        <v>3</v>
      </c>
      <c r="C353" s="130">
        <v>2</v>
      </c>
      <c r="D353" s="131">
        <v>3</v>
      </c>
      <c r="E353" s="132">
        <v>1</v>
      </c>
      <c r="F353" s="165">
        <v>2</v>
      </c>
      <c r="G353" s="132" t="s">
        <v>207</v>
      </c>
      <c r="H353" s="177">
        <v>320</v>
      </c>
      <c r="I353" s="137">
        <v>0</v>
      </c>
      <c r="J353" s="137">
        <v>0</v>
      </c>
      <c r="K353" s="137">
        <v>0</v>
      </c>
      <c r="L353" s="137">
        <v>0</v>
      </c>
    </row>
    <row r="354" spans="1:12" hidden="1">
      <c r="A354" s="134">
        <v>3</v>
      </c>
      <c r="B354" s="134">
        <v>3</v>
      </c>
      <c r="C354" s="130">
        <v>2</v>
      </c>
      <c r="D354" s="131">
        <v>4</v>
      </c>
      <c r="E354" s="131"/>
      <c r="F354" s="133"/>
      <c r="G354" s="132" t="s">
        <v>208</v>
      </c>
      <c r="H354" s="177">
        <v>321</v>
      </c>
      <c r="I354" s="119">
        <f>I355</f>
        <v>0</v>
      </c>
      <c r="J354" s="160">
        <f>J355</f>
        <v>0</v>
      </c>
      <c r="K354" s="120">
        <f>K355</f>
        <v>0</v>
      </c>
      <c r="L354" s="120">
        <f>L355</f>
        <v>0</v>
      </c>
    </row>
    <row r="355" spans="1:12" hidden="1">
      <c r="A355" s="150">
        <v>3</v>
      </c>
      <c r="B355" s="150">
        <v>3</v>
      </c>
      <c r="C355" s="125">
        <v>2</v>
      </c>
      <c r="D355" s="123">
        <v>4</v>
      </c>
      <c r="E355" s="123">
        <v>1</v>
      </c>
      <c r="F355" s="126"/>
      <c r="G355" s="132" t="s">
        <v>208</v>
      </c>
      <c r="H355" s="177">
        <v>322</v>
      </c>
      <c r="I355" s="140">
        <f>SUM(I356:I357)</f>
        <v>0</v>
      </c>
      <c r="J355" s="162">
        <f>SUM(J356:J357)</f>
        <v>0</v>
      </c>
      <c r="K355" s="141">
        <f>SUM(K356:K357)</f>
        <v>0</v>
      </c>
      <c r="L355" s="141">
        <f>SUM(L356:L357)</f>
        <v>0</v>
      </c>
    </row>
    <row r="356" spans="1:12" hidden="1">
      <c r="A356" s="134">
        <v>3</v>
      </c>
      <c r="B356" s="134">
        <v>3</v>
      </c>
      <c r="C356" s="130">
        <v>2</v>
      </c>
      <c r="D356" s="131">
        <v>4</v>
      </c>
      <c r="E356" s="131">
        <v>1</v>
      </c>
      <c r="F356" s="133">
        <v>1</v>
      </c>
      <c r="G356" s="132" t="s">
        <v>209</v>
      </c>
      <c r="H356" s="177">
        <v>323</v>
      </c>
      <c r="I356" s="137">
        <v>0</v>
      </c>
      <c r="J356" s="137">
        <v>0</v>
      </c>
      <c r="K356" s="137">
        <v>0</v>
      </c>
      <c r="L356" s="137">
        <v>0</v>
      </c>
    </row>
    <row r="357" spans="1:12" hidden="1">
      <c r="A357" s="134">
        <v>3</v>
      </c>
      <c r="B357" s="134">
        <v>3</v>
      </c>
      <c r="C357" s="130">
        <v>2</v>
      </c>
      <c r="D357" s="131">
        <v>4</v>
      </c>
      <c r="E357" s="131">
        <v>1</v>
      </c>
      <c r="F357" s="133">
        <v>2</v>
      </c>
      <c r="G357" s="132" t="s">
        <v>217</v>
      </c>
      <c r="H357" s="177">
        <v>324</v>
      </c>
      <c r="I357" s="137">
        <v>0</v>
      </c>
      <c r="J357" s="137">
        <v>0</v>
      </c>
      <c r="K357" s="137">
        <v>0</v>
      </c>
      <c r="L357" s="137">
        <v>0</v>
      </c>
    </row>
    <row r="358" spans="1:12" hidden="1">
      <c r="A358" s="134">
        <v>3</v>
      </c>
      <c r="B358" s="134">
        <v>3</v>
      </c>
      <c r="C358" s="130">
        <v>2</v>
      </c>
      <c r="D358" s="131">
        <v>5</v>
      </c>
      <c r="E358" s="131"/>
      <c r="F358" s="133"/>
      <c r="G358" s="132" t="s">
        <v>211</v>
      </c>
      <c r="H358" s="177">
        <v>325</v>
      </c>
      <c r="I358" s="119">
        <f t="shared" ref="I358:L359" si="30">I359</f>
        <v>0</v>
      </c>
      <c r="J358" s="160">
        <f t="shared" si="30"/>
        <v>0</v>
      </c>
      <c r="K358" s="120">
        <f t="shared" si="30"/>
        <v>0</v>
      </c>
      <c r="L358" s="120">
        <f t="shared" si="30"/>
        <v>0</v>
      </c>
    </row>
    <row r="359" spans="1:12" hidden="1">
      <c r="A359" s="150">
        <v>3</v>
      </c>
      <c r="B359" s="150">
        <v>3</v>
      </c>
      <c r="C359" s="125">
        <v>2</v>
      </c>
      <c r="D359" s="123">
        <v>5</v>
      </c>
      <c r="E359" s="123">
        <v>1</v>
      </c>
      <c r="F359" s="126"/>
      <c r="G359" s="132" t="s">
        <v>211</v>
      </c>
      <c r="H359" s="177">
        <v>326</v>
      </c>
      <c r="I359" s="140">
        <f t="shared" si="30"/>
        <v>0</v>
      </c>
      <c r="J359" s="162">
        <f t="shared" si="30"/>
        <v>0</v>
      </c>
      <c r="K359" s="141">
        <f t="shared" si="30"/>
        <v>0</v>
      </c>
      <c r="L359" s="141">
        <f t="shared" si="30"/>
        <v>0</v>
      </c>
    </row>
    <row r="360" spans="1:12" hidden="1">
      <c r="A360" s="134">
        <v>3</v>
      </c>
      <c r="B360" s="134">
        <v>3</v>
      </c>
      <c r="C360" s="130">
        <v>2</v>
      </c>
      <c r="D360" s="131">
        <v>5</v>
      </c>
      <c r="E360" s="131">
        <v>1</v>
      </c>
      <c r="F360" s="133">
        <v>1</v>
      </c>
      <c r="G360" s="132" t="s">
        <v>211</v>
      </c>
      <c r="H360" s="177">
        <v>327</v>
      </c>
      <c r="I360" s="185">
        <v>0</v>
      </c>
      <c r="J360" s="185">
        <v>0</v>
      </c>
      <c r="K360" s="185">
        <v>0</v>
      </c>
      <c r="L360" s="184">
        <v>0</v>
      </c>
    </row>
    <row r="361" spans="1:12" hidden="1">
      <c r="A361" s="134">
        <v>3</v>
      </c>
      <c r="B361" s="134">
        <v>3</v>
      </c>
      <c r="C361" s="130">
        <v>2</v>
      </c>
      <c r="D361" s="131">
        <v>6</v>
      </c>
      <c r="E361" s="131"/>
      <c r="F361" s="133"/>
      <c r="G361" s="132" t="s">
        <v>182</v>
      </c>
      <c r="H361" s="177">
        <v>328</v>
      </c>
      <c r="I361" s="119">
        <f t="shared" ref="I361:L362" si="31">I362</f>
        <v>0</v>
      </c>
      <c r="J361" s="160">
        <f t="shared" si="31"/>
        <v>0</v>
      </c>
      <c r="K361" s="120">
        <f t="shared" si="31"/>
        <v>0</v>
      </c>
      <c r="L361" s="120">
        <f t="shared" si="31"/>
        <v>0</v>
      </c>
    </row>
    <row r="362" spans="1:12" hidden="1">
      <c r="A362" s="134">
        <v>3</v>
      </c>
      <c r="B362" s="134">
        <v>3</v>
      </c>
      <c r="C362" s="130">
        <v>2</v>
      </c>
      <c r="D362" s="131">
        <v>6</v>
      </c>
      <c r="E362" s="131">
        <v>1</v>
      </c>
      <c r="F362" s="133"/>
      <c r="G362" s="132" t="s">
        <v>182</v>
      </c>
      <c r="H362" s="177">
        <v>329</v>
      </c>
      <c r="I362" s="119">
        <f t="shared" si="31"/>
        <v>0</v>
      </c>
      <c r="J362" s="160">
        <f t="shared" si="31"/>
        <v>0</v>
      </c>
      <c r="K362" s="120">
        <f t="shared" si="31"/>
        <v>0</v>
      </c>
      <c r="L362" s="120">
        <f t="shared" si="31"/>
        <v>0</v>
      </c>
    </row>
    <row r="363" spans="1:12" hidden="1">
      <c r="A363" s="142">
        <v>3</v>
      </c>
      <c r="B363" s="142">
        <v>3</v>
      </c>
      <c r="C363" s="143">
        <v>2</v>
      </c>
      <c r="D363" s="144">
        <v>6</v>
      </c>
      <c r="E363" s="144">
        <v>1</v>
      </c>
      <c r="F363" s="146">
        <v>1</v>
      </c>
      <c r="G363" s="145" t="s">
        <v>182</v>
      </c>
      <c r="H363" s="177">
        <v>330</v>
      </c>
      <c r="I363" s="185">
        <v>0</v>
      </c>
      <c r="J363" s="185">
        <v>0</v>
      </c>
      <c r="K363" s="185">
        <v>0</v>
      </c>
      <c r="L363" s="184">
        <v>0</v>
      </c>
    </row>
    <row r="364" spans="1:12" hidden="1">
      <c r="A364" s="134">
        <v>3</v>
      </c>
      <c r="B364" s="134">
        <v>3</v>
      </c>
      <c r="C364" s="130">
        <v>2</v>
      </c>
      <c r="D364" s="131">
        <v>7</v>
      </c>
      <c r="E364" s="131"/>
      <c r="F364" s="133"/>
      <c r="G364" s="132" t="s">
        <v>213</v>
      </c>
      <c r="H364" s="177">
        <v>331</v>
      </c>
      <c r="I364" s="119">
        <f>I365</f>
        <v>0</v>
      </c>
      <c r="J364" s="160">
        <f>J365</f>
        <v>0</v>
      </c>
      <c r="K364" s="120">
        <f>K365</f>
        <v>0</v>
      </c>
      <c r="L364" s="120">
        <f>L365</f>
        <v>0</v>
      </c>
    </row>
    <row r="365" spans="1:12" hidden="1">
      <c r="A365" s="142">
        <v>3</v>
      </c>
      <c r="B365" s="142">
        <v>3</v>
      </c>
      <c r="C365" s="143">
        <v>2</v>
      </c>
      <c r="D365" s="144">
        <v>7</v>
      </c>
      <c r="E365" s="144">
        <v>1</v>
      </c>
      <c r="F365" s="146"/>
      <c r="G365" s="132" t="s">
        <v>213</v>
      </c>
      <c r="H365" s="177">
        <v>332</v>
      </c>
      <c r="I365" s="119">
        <f>SUM(I366:I367)</f>
        <v>0</v>
      </c>
      <c r="J365" s="119">
        <f>SUM(J366:J367)</f>
        <v>0</v>
      </c>
      <c r="K365" s="119">
        <f>SUM(K366:K367)</f>
        <v>0</v>
      </c>
      <c r="L365" s="119">
        <f>SUM(L366:L367)</f>
        <v>0</v>
      </c>
    </row>
    <row r="366" spans="1:12" ht="25.5" hidden="1" customHeight="1">
      <c r="A366" s="134">
        <v>3</v>
      </c>
      <c r="B366" s="134">
        <v>3</v>
      </c>
      <c r="C366" s="130">
        <v>2</v>
      </c>
      <c r="D366" s="131">
        <v>7</v>
      </c>
      <c r="E366" s="131">
        <v>1</v>
      </c>
      <c r="F366" s="133">
        <v>1</v>
      </c>
      <c r="G366" s="132" t="s">
        <v>214</v>
      </c>
      <c r="H366" s="177">
        <v>333</v>
      </c>
      <c r="I366" s="185">
        <v>0</v>
      </c>
      <c r="J366" s="185">
        <v>0</v>
      </c>
      <c r="K366" s="185">
        <v>0</v>
      </c>
      <c r="L366" s="184">
        <v>0</v>
      </c>
    </row>
    <row r="367" spans="1:12" ht="25.5" hidden="1" customHeight="1">
      <c r="A367" s="134">
        <v>3</v>
      </c>
      <c r="B367" s="134">
        <v>3</v>
      </c>
      <c r="C367" s="130">
        <v>2</v>
      </c>
      <c r="D367" s="131">
        <v>7</v>
      </c>
      <c r="E367" s="131">
        <v>1</v>
      </c>
      <c r="F367" s="133">
        <v>2</v>
      </c>
      <c r="G367" s="132" t="s">
        <v>215</v>
      </c>
      <c r="H367" s="177">
        <v>334</v>
      </c>
      <c r="I367" s="137">
        <v>0</v>
      </c>
      <c r="J367" s="137">
        <v>0</v>
      </c>
      <c r="K367" s="137">
        <v>0</v>
      </c>
      <c r="L367" s="137">
        <v>0</v>
      </c>
    </row>
    <row r="368" spans="1:12">
      <c r="A368" s="100"/>
      <c r="B368" s="100"/>
      <c r="C368" s="101"/>
      <c r="D368" s="201"/>
      <c r="E368" s="202"/>
      <c r="F368" s="203"/>
      <c r="G368" s="204" t="s">
        <v>218</v>
      </c>
      <c r="H368" s="177">
        <v>335</v>
      </c>
      <c r="I368" s="171">
        <f>SUM(I34+I184)</f>
        <v>78500</v>
      </c>
      <c r="J368" s="171">
        <f>SUM(J34+J184)</f>
        <v>78500</v>
      </c>
      <c r="K368" s="171">
        <f>SUM(K34+K184)</f>
        <v>78500</v>
      </c>
      <c r="L368" s="171">
        <f>SUM(L34+L184)</f>
        <v>78500</v>
      </c>
    </row>
    <row r="369" spans="1:12">
      <c r="G369" s="121"/>
      <c r="H369" s="110"/>
      <c r="I369" s="205"/>
      <c r="J369" s="206"/>
      <c r="K369" s="206"/>
      <c r="L369" s="206"/>
    </row>
    <row r="370" spans="1:12">
      <c r="A370" s="478"/>
      <c r="B370" s="478"/>
      <c r="C370" s="478"/>
      <c r="D370" s="900" t="s">
        <v>416</v>
      </c>
      <c r="E370" s="900"/>
      <c r="F370" s="900"/>
      <c r="G370" s="900"/>
      <c r="H370" s="474"/>
      <c r="I370" s="207"/>
      <c r="J370" s="206"/>
      <c r="K370" s="900" t="s">
        <v>219</v>
      </c>
      <c r="L370" s="900"/>
    </row>
    <row r="371" spans="1:12" ht="18.75" customHeight="1">
      <c r="A371" s="470" t="s">
        <v>491</v>
      </c>
      <c r="B371" s="470"/>
      <c r="C371" s="470"/>
      <c r="D371" s="470"/>
      <c r="E371" s="470"/>
      <c r="F371" s="470"/>
      <c r="G371" s="470"/>
      <c r="I371" s="472" t="s">
        <v>220</v>
      </c>
      <c r="K371" s="901" t="s">
        <v>221</v>
      </c>
      <c r="L371" s="901"/>
    </row>
    <row r="372" spans="1:12" ht="15.75" customHeight="1">
      <c r="D372" s="471"/>
      <c r="I372" s="208"/>
      <c r="K372" s="208"/>
      <c r="L372" s="208"/>
    </row>
    <row r="373" spans="1:12" ht="23.25" customHeight="1">
      <c r="A373" s="478"/>
      <c r="B373" s="478"/>
      <c r="C373" s="478"/>
      <c r="D373" s="909" t="s">
        <v>313</v>
      </c>
      <c r="E373" s="909"/>
      <c r="F373" s="909"/>
      <c r="G373" s="909"/>
      <c r="I373" s="208"/>
      <c r="K373" s="900" t="s">
        <v>407</v>
      </c>
      <c r="L373" s="900"/>
    </row>
    <row r="374" spans="1:12" ht="24.75" customHeight="1">
      <c r="A374" s="910" t="s">
        <v>492</v>
      </c>
      <c r="B374" s="910"/>
      <c r="C374" s="910"/>
      <c r="D374" s="910"/>
      <c r="E374" s="910"/>
      <c r="F374" s="910"/>
      <c r="G374" s="910"/>
      <c r="H374" s="476"/>
      <c r="I374" s="209" t="s">
        <v>220</v>
      </c>
      <c r="K374" s="901" t="s">
        <v>221</v>
      </c>
      <c r="L374" s="901"/>
    </row>
  </sheetData>
  <mergeCells count="30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K373:L373"/>
    <mergeCell ref="K374:L374"/>
    <mergeCell ref="K31:K32"/>
    <mergeCell ref="L31:L32"/>
    <mergeCell ref="A33:F33"/>
    <mergeCell ref="D370:G370"/>
    <mergeCell ref="K370:L370"/>
    <mergeCell ref="K371:L371"/>
    <mergeCell ref="D373:G373"/>
    <mergeCell ref="A374:G374"/>
  </mergeCells>
  <pageMargins left="0.51181102362204722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4"/>
  <sheetViews>
    <sheetView topLeftCell="A21" workbookViewId="0">
      <selection activeCell="I382" sqref="I382"/>
    </sheetView>
  </sheetViews>
  <sheetFormatPr defaultRowHeight="15"/>
  <cols>
    <col min="1" max="4" width="2" style="76" customWidth="1"/>
    <col min="5" max="5" width="2.140625" style="76" customWidth="1"/>
    <col min="6" max="6" width="3" style="618" customWidth="1"/>
    <col min="7" max="7" width="34.85546875" style="76" customWidth="1"/>
    <col min="8" max="8" width="3.85546875" style="76" customWidth="1"/>
    <col min="9" max="9" width="10" style="76" customWidth="1"/>
    <col min="10" max="10" width="11.140625" style="76" customWidth="1"/>
    <col min="11" max="11" width="11" style="76" customWidth="1"/>
    <col min="12" max="12" width="10.5703125" style="76" customWidth="1"/>
    <col min="13" max="13" width="0.140625" style="76" hidden="1" customWidth="1"/>
    <col min="14" max="14" width="6.140625" style="76" hidden="1" customWidth="1"/>
    <col min="15" max="15" width="5.5703125" style="76" hidden="1" customWidth="1"/>
    <col min="16" max="16" width="9.140625" style="81"/>
    <col min="17" max="16384" width="9.140625" style="623"/>
  </cols>
  <sheetData>
    <row r="1" spans="1:15">
      <c r="G1" s="77"/>
      <c r="H1" s="78"/>
      <c r="I1" s="79"/>
      <c r="J1" s="619" t="s">
        <v>0</v>
      </c>
      <c r="K1" s="619"/>
      <c r="L1" s="619"/>
      <c r="M1" s="80"/>
      <c r="N1" s="619"/>
      <c r="O1" s="619"/>
    </row>
    <row r="2" spans="1:15">
      <c r="H2" s="78"/>
      <c r="I2" s="81"/>
      <c r="J2" s="619" t="s">
        <v>1</v>
      </c>
      <c r="K2" s="619"/>
      <c r="L2" s="619"/>
      <c r="M2" s="80"/>
      <c r="N2" s="619"/>
      <c r="O2" s="619"/>
    </row>
    <row r="3" spans="1:15">
      <c r="H3" s="82"/>
      <c r="I3" s="78"/>
      <c r="J3" s="619" t="s">
        <v>2</v>
      </c>
      <c r="K3" s="619"/>
      <c r="L3" s="619"/>
      <c r="M3" s="80"/>
      <c r="N3" s="619"/>
      <c r="O3" s="619"/>
    </row>
    <row r="4" spans="1:15">
      <c r="G4" s="83" t="s">
        <v>3</v>
      </c>
      <c r="H4" s="78"/>
      <c r="I4" s="81"/>
      <c r="J4" s="619" t="s">
        <v>4</v>
      </c>
      <c r="K4" s="619"/>
      <c r="L4" s="619"/>
      <c r="M4" s="80"/>
      <c r="N4" s="619"/>
      <c r="O4" s="619"/>
    </row>
    <row r="5" spans="1:15">
      <c r="H5" s="78"/>
      <c r="I5" s="81"/>
      <c r="J5" s="619" t="s">
        <v>417</v>
      </c>
      <c r="K5" s="619"/>
      <c r="L5" s="619"/>
      <c r="M5" s="80"/>
      <c r="N5" s="619"/>
      <c r="O5" s="619"/>
    </row>
    <row r="6" spans="1:15" ht="6" customHeight="1">
      <c r="H6" s="78"/>
      <c r="I6" s="81"/>
      <c r="J6" s="619"/>
      <c r="K6" s="619"/>
      <c r="L6" s="619"/>
      <c r="M6" s="80"/>
      <c r="N6" s="619"/>
      <c r="O6" s="619"/>
    </row>
    <row r="7" spans="1:15" ht="30" customHeight="1">
      <c r="A7" s="925" t="s">
        <v>487</v>
      </c>
      <c r="B7" s="925"/>
      <c r="C7" s="925"/>
      <c r="D7" s="925"/>
      <c r="E7" s="925"/>
      <c r="F7" s="925"/>
      <c r="G7" s="925"/>
      <c r="H7" s="925"/>
      <c r="I7" s="925"/>
      <c r="J7" s="925"/>
      <c r="K7" s="925"/>
      <c r="L7" s="925"/>
      <c r="M7" s="80"/>
    </row>
    <row r="8" spans="1:15" ht="11.25" customHeight="1">
      <c r="G8" s="84"/>
      <c r="H8" s="85"/>
      <c r="I8" s="85"/>
      <c r="J8" s="86"/>
      <c r="K8" s="86"/>
      <c r="L8" s="87"/>
      <c r="M8" s="80"/>
    </row>
    <row r="9" spans="1:15" ht="15.75" customHeight="1">
      <c r="A9" s="926" t="s">
        <v>5</v>
      </c>
      <c r="B9" s="926"/>
      <c r="C9" s="926"/>
      <c r="D9" s="926"/>
      <c r="E9" s="926"/>
      <c r="F9" s="926"/>
      <c r="G9" s="926"/>
      <c r="H9" s="926"/>
      <c r="I9" s="926"/>
      <c r="J9" s="926"/>
      <c r="K9" s="926"/>
      <c r="L9" s="926"/>
      <c r="M9" s="80"/>
    </row>
    <row r="10" spans="1:15">
      <c r="A10" s="927" t="s">
        <v>6</v>
      </c>
      <c r="B10" s="927"/>
      <c r="C10" s="927"/>
      <c r="D10" s="927"/>
      <c r="E10" s="927"/>
      <c r="F10" s="927"/>
      <c r="G10" s="927"/>
      <c r="H10" s="927"/>
      <c r="I10" s="927"/>
      <c r="J10" s="927"/>
      <c r="K10" s="927"/>
      <c r="L10" s="927"/>
      <c r="M10" s="80"/>
    </row>
    <row r="11" spans="1:15" ht="7.5" customHeight="1">
      <c r="A11" s="88"/>
      <c r="B11" s="619"/>
      <c r="C11" s="619"/>
      <c r="D11" s="619"/>
      <c r="E11" s="619"/>
      <c r="F11" s="619"/>
      <c r="G11" s="619"/>
      <c r="H11" s="619"/>
      <c r="I11" s="619"/>
      <c r="J11" s="619"/>
      <c r="K11" s="619"/>
      <c r="L11" s="619"/>
      <c r="M11" s="80"/>
    </row>
    <row r="12" spans="1:15" ht="15.75" customHeight="1">
      <c r="A12" s="88"/>
      <c r="B12" s="619"/>
      <c r="C12" s="619"/>
      <c r="D12" s="619"/>
      <c r="E12" s="619"/>
      <c r="F12" s="619"/>
      <c r="G12" s="928" t="s">
        <v>7</v>
      </c>
      <c r="H12" s="928"/>
      <c r="I12" s="928"/>
      <c r="J12" s="928"/>
      <c r="K12" s="928"/>
      <c r="L12" s="619"/>
      <c r="M12" s="80"/>
    </row>
    <row r="13" spans="1:15" ht="15.75" customHeight="1">
      <c r="A13" s="929" t="s">
        <v>488</v>
      </c>
      <c r="B13" s="929"/>
      <c r="C13" s="929"/>
      <c r="D13" s="929"/>
      <c r="E13" s="929"/>
      <c r="F13" s="929"/>
      <c r="G13" s="929"/>
      <c r="H13" s="929"/>
      <c r="I13" s="929"/>
      <c r="J13" s="929"/>
      <c r="K13" s="929"/>
      <c r="L13" s="929"/>
      <c r="M13" s="80"/>
    </row>
    <row r="14" spans="1:15" ht="12" customHeight="1">
      <c r="G14" s="930" t="s">
        <v>489</v>
      </c>
      <c r="H14" s="930"/>
      <c r="I14" s="930"/>
      <c r="J14" s="930"/>
      <c r="K14" s="930"/>
      <c r="M14" s="80"/>
    </row>
    <row r="15" spans="1:15">
      <c r="G15" s="931" t="s">
        <v>544</v>
      </c>
      <c r="H15" s="927"/>
      <c r="I15" s="927"/>
      <c r="J15" s="927"/>
      <c r="K15" s="927"/>
    </row>
    <row r="16" spans="1:15" ht="15.75" customHeight="1">
      <c r="B16" s="929" t="s">
        <v>8</v>
      </c>
      <c r="C16" s="929"/>
      <c r="D16" s="929"/>
      <c r="E16" s="929"/>
      <c r="F16" s="929"/>
      <c r="G16" s="929"/>
      <c r="H16" s="929"/>
      <c r="I16" s="929"/>
      <c r="J16" s="929"/>
      <c r="K16" s="929"/>
      <c r="L16" s="929"/>
    </row>
    <row r="17" spans="1:13" ht="7.5" customHeight="1"/>
    <row r="18" spans="1:13">
      <c r="G18" s="930" t="s">
        <v>490</v>
      </c>
      <c r="H18" s="930"/>
      <c r="I18" s="930"/>
      <c r="J18" s="930"/>
      <c r="K18" s="930"/>
    </row>
    <row r="19" spans="1:13">
      <c r="G19" s="932" t="s">
        <v>9</v>
      </c>
      <c r="H19" s="932"/>
      <c r="I19" s="932"/>
      <c r="J19" s="932"/>
      <c r="K19" s="932"/>
    </row>
    <row r="20" spans="1:13" ht="6.75" customHeight="1">
      <c r="G20" s="619"/>
      <c r="H20" s="619"/>
      <c r="I20" s="619"/>
      <c r="J20" s="619"/>
      <c r="K20" s="619"/>
    </row>
    <row r="21" spans="1:13">
      <c r="B21" s="81"/>
      <c r="C21" s="81"/>
      <c r="D21" s="81"/>
      <c r="E21" s="933"/>
      <c r="F21" s="933"/>
      <c r="G21" s="933"/>
      <c r="H21" s="933"/>
      <c r="I21" s="933"/>
      <c r="J21" s="933"/>
      <c r="K21" s="933"/>
      <c r="L21" s="81"/>
    </row>
    <row r="22" spans="1:13" ht="15" customHeight="1">
      <c r="A22" s="924" t="s">
        <v>11</v>
      </c>
      <c r="B22" s="924"/>
      <c r="C22" s="924"/>
      <c r="D22" s="924"/>
      <c r="E22" s="924"/>
      <c r="F22" s="924"/>
      <c r="G22" s="924"/>
      <c r="H22" s="924"/>
      <c r="I22" s="924"/>
      <c r="J22" s="924"/>
      <c r="K22" s="924"/>
      <c r="L22" s="924"/>
      <c r="M22" s="89"/>
    </row>
    <row r="23" spans="1:13">
      <c r="F23" s="76"/>
      <c r="J23" s="90"/>
      <c r="K23" s="91"/>
      <c r="L23" s="92" t="s">
        <v>12</v>
      </c>
      <c r="M23" s="89"/>
    </row>
    <row r="24" spans="1:13">
      <c r="F24" s="76"/>
      <c r="J24" s="93" t="s">
        <v>13</v>
      </c>
      <c r="K24" s="82"/>
      <c r="L24" s="94"/>
      <c r="M24" s="89"/>
    </row>
    <row r="25" spans="1:13">
      <c r="E25" s="619"/>
      <c r="F25" s="617"/>
      <c r="I25" s="95"/>
      <c r="J25" s="95"/>
      <c r="K25" s="96" t="s">
        <v>14</v>
      </c>
      <c r="L25" s="94"/>
      <c r="M25" s="89"/>
    </row>
    <row r="26" spans="1:13">
      <c r="A26" s="911"/>
      <c r="B26" s="911"/>
      <c r="C26" s="911"/>
      <c r="D26" s="911"/>
      <c r="E26" s="911"/>
      <c r="F26" s="911"/>
      <c r="G26" s="911"/>
      <c r="H26" s="911"/>
      <c r="I26" s="911"/>
      <c r="K26" s="96" t="s">
        <v>16</v>
      </c>
      <c r="L26" s="97" t="s">
        <v>17</v>
      </c>
      <c r="M26" s="89"/>
    </row>
    <row r="27" spans="1:13">
      <c r="A27" s="911" t="s">
        <v>226</v>
      </c>
      <c r="B27" s="911"/>
      <c r="C27" s="911"/>
      <c r="D27" s="911"/>
      <c r="E27" s="911"/>
      <c r="F27" s="911"/>
      <c r="G27" s="911"/>
      <c r="H27" s="911"/>
      <c r="I27" s="911"/>
      <c r="J27" s="621" t="s">
        <v>19</v>
      </c>
      <c r="K27" s="98"/>
      <c r="L27" s="94"/>
      <c r="M27" s="89"/>
    </row>
    <row r="28" spans="1:13">
      <c r="F28" s="76"/>
      <c r="G28" s="99" t="s">
        <v>21</v>
      </c>
      <c r="H28" s="100" t="s">
        <v>224</v>
      </c>
      <c r="I28" s="101"/>
      <c r="J28" s="102"/>
      <c r="K28" s="94"/>
      <c r="L28" s="94"/>
      <c r="M28" s="89"/>
    </row>
    <row r="29" spans="1:13">
      <c r="F29" s="76"/>
      <c r="G29" s="912" t="s">
        <v>23</v>
      </c>
      <c r="H29" s="912"/>
      <c r="I29" s="103"/>
      <c r="J29" s="104"/>
      <c r="K29" s="94"/>
      <c r="L29" s="94"/>
      <c r="M29" s="89"/>
    </row>
    <row r="30" spans="1:13">
      <c r="A30" s="913" t="s">
        <v>225</v>
      </c>
      <c r="B30" s="913"/>
      <c r="C30" s="913"/>
      <c r="D30" s="913"/>
      <c r="E30" s="913"/>
      <c r="F30" s="913"/>
      <c r="G30" s="913"/>
      <c r="H30" s="913"/>
      <c r="I30" s="913"/>
      <c r="J30" s="105"/>
      <c r="K30" s="105"/>
      <c r="L30" s="106" t="s">
        <v>28</v>
      </c>
      <c r="M30" s="107"/>
    </row>
    <row r="31" spans="1:13" ht="27" customHeight="1">
      <c r="A31" s="914" t="s">
        <v>29</v>
      </c>
      <c r="B31" s="915"/>
      <c r="C31" s="915"/>
      <c r="D31" s="915"/>
      <c r="E31" s="915"/>
      <c r="F31" s="915"/>
      <c r="G31" s="918" t="s">
        <v>30</v>
      </c>
      <c r="H31" s="920" t="s">
        <v>31</v>
      </c>
      <c r="I31" s="922" t="s">
        <v>32</v>
      </c>
      <c r="J31" s="923"/>
      <c r="K31" s="902" t="s">
        <v>33</v>
      </c>
      <c r="L31" s="904" t="s">
        <v>34</v>
      </c>
      <c r="M31" s="107"/>
    </row>
    <row r="32" spans="1:13" ht="58.5" customHeight="1">
      <c r="A32" s="916"/>
      <c r="B32" s="917"/>
      <c r="C32" s="917"/>
      <c r="D32" s="917"/>
      <c r="E32" s="917"/>
      <c r="F32" s="917"/>
      <c r="G32" s="919"/>
      <c r="H32" s="921"/>
      <c r="I32" s="108" t="s">
        <v>35</v>
      </c>
      <c r="J32" s="109" t="s">
        <v>36</v>
      </c>
      <c r="K32" s="903"/>
      <c r="L32" s="905"/>
    </row>
    <row r="33" spans="1:15">
      <c r="A33" s="906" t="s">
        <v>20</v>
      </c>
      <c r="B33" s="907"/>
      <c r="C33" s="907"/>
      <c r="D33" s="907"/>
      <c r="E33" s="907"/>
      <c r="F33" s="908"/>
      <c r="G33" s="110">
        <v>2</v>
      </c>
      <c r="H33" s="111">
        <v>3</v>
      </c>
      <c r="I33" s="112" t="s">
        <v>37</v>
      </c>
      <c r="J33" s="113" t="s">
        <v>38</v>
      </c>
      <c r="K33" s="114">
        <v>6</v>
      </c>
      <c r="L33" s="114">
        <v>7</v>
      </c>
    </row>
    <row r="34" spans="1:15">
      <c r="A34" s="115">
        <v>2</v>
      </c>
      <c r="B34" s="115"/>
      <c r="C34" s="116"/>
      <c r="D34" s="117"/>
      <c r="E34" s="115"/>
      <c r="F34" s="118"/>
      <c r="G34" s="117" t="s">
        <v>39</v>
      </c>
      <c r="H34" s="110">
        <v>1</v>
      </c>
      <c r="I34" s="119">
        <f>SUM(I35+I46+I65+I86+I93+I113+I139+I158+I168)</f>
        <v>968907</v>
      </c>
      <c r="J34" s="119">
        <f>SUM(J35+J46+J65+J86+J93+J113+J139+J158+J168)</f>
        <v>968907</v>
      </c>
      <c r="K34" s="120">
        <f>SUM(K35+K46+K65+K86+K93+K113+K139+K158+K168)</f>
        <v>966905.07000000007</v>
      </c>
      <c r="L34" s="119">
        <f>SUM(L35+L46+L65+L86+L93+L113+L139+L158+L168)</f>
        <v>966905.07000000007</v>
      </c>
      <c r="M34" s="121"/>
      <c r="N34" s="121"/>
      <c r="O34" s="121"/>
    </row>
    <row r="35" spans="1:15" ht="17.25" customHeight="1">
      <c r="A35" s="115">
        <v>2</v>
      </c>
      <c r="B35" s="122">
        <v>1</v>
      </c>
      <c r="C35" s="123"/>
      <c r="D35" s="124"/>
      <c r="E35" s="125"/>
      <c r="F35" s="126"/>
      <c r="G35" s="127" t="s">
        <v>40</v>
      </c>
      <c r="H35" s="110">
        <v>2</v>
      </c>
      <c r="I35" s="119">
        <f>SUM(I36+I42)</f>
        <v>648750</v>
      </c>
      <c r="J35" s="119">
        <f>SUM(J36+J42)</f>
        <v>648750</v>
      </c>
      <c r="K35" s="128">
        <f>SUM(K36+K42)</f>
        <v>648750</v>
      </c>
      <c r="L35" s="129">
        <f>SUM(L36+L42)</f>
        <v>648750</v>
      </c>
    </row>
    <row r="36" spans="1:15">
      <c r="A36" s="130">
        <v>2</v>
      </c>
      <c r="B36" s="130">
        <v>1</v>
      </c>
      <c r="C36" s="131">
        <v>1</v>
      </c>
      <c r="D36" s="132"/>
      <c r="E36" s="130"/>
      <c r="F36" s="133"/>
      <c r="G36" s="132" t="s">
        <v>41</v>
      </c>
      <c r="H36" s="110">
        <v>3</v>
      </c>
      <c r="I36" s="119">
        <f>SUM(I37)</f>
        <v>639500</v>
      </c>
      <c r="J36" s="119">
        <f>SUM(J37)</f>
        <v>639500</v>
      </c>
      <c r="K36" s="120">
        <f>SUM(K37)</f>
        <v>639500</v>
      </c>
      <c r="L36" s="119">
        <f>SUM(L37)</f>
        <v>639500</v>
      </c>
    </row>
    <row r="37" spans="1:15">
      <c r="A37" s="134">
        <v>2</v>
      </c>
      <c r="B37" s="130">
        <v>1</v>
      </c>
      <c r="C37" s="131">
        <v>1</v>
      </c>
      <c r="D37" s="132">
        <v>1</v>
      </c>
      <c r="E37" s="130"/>
      <c r="F37" s="133"/>
      <c r="G37" s="132" t="s">
        <v>41</v>
      </c>
      <c r="H37" s="110">
        <v>4</v>
      </c>
      <c r="I37" s="119">
        <f>SUM(I38+I40)</f>
        <v>639500</v>
      </c>
      <c r="J37" s="119">
        <f t="shared" ref="J37:L38" si="0">SUM(J38)</f>
        <v>639500</v>
      </c>
      <c r="K37" s="119">
        <f t="shared" si="0"/>
        <v>639500</v>
      </c>
      <c r="L37" s="119">
        <f t="shared" si="0"/>
        <v>639500</v>
      </c>
    </row>
    <row r="38" spans="1:15">
      <c r="A38" s="134">
        <v>2</v>
      </c>
      <c r="B38" s="130">
        <v>1</v>
      </c>
      <c r="C38" s="131">
        <v>1</v>
      </c>
      <c r="D38" s="132">
        <v>1</v>
      </c>
      <c r="E38" s="130">
        <v>1</v>
      </c>
      <c r="F38" s="133"/>
      <c r="G38" s="132" t="s">
        <v>42</v>
      </c>
      <c r="H38" s="110">
        <v>5</v>
      </c>
      <c r="I38" s="120">
        <f>SUM(I39)</f>
        <v>639500</v>
      </c>
      <c r="J38" s="120">
        <f t="shared" si="0"/>
        <v>639500</v>
      </c>
      <c r="K38" s="120">
        <f t="shared" si="0"/>
        <v>639500</v>
      </c>
      <c r="L38" s="120">
        <f t="shared" si="0"/>
        <v>639500</v>
      </c>
    </row>
    <row r="39" spans="1:15">
      <c r="A39" s="134">
        <v>2</v>
      </c>
      <c r="B39" s="130">
        <v>1</v>
      </c>
      <c r="C39" s="131">
        <v>1</v>
      </c>
      <c r="D39" s="132">
        <v>1</v>
      </c>
      <c r="E39" s="130">
        <v>1</v>
      </c>
      <c r="F39" s="133">
        <v>1</v>
      </c>
      <c r="G39" s="132" t="s">
        <v>42</v>
      </c>
      <c r="H39" s="110">
        <v>6</v>
      </c>
      <c r="I39" s="135">
        <v>639500</v>
      </c>
      <c r="J39" s="136">
        <v>639500</v>
      </c>
      <c r="K39" s="136">
        <v>639500</v>
      </c>
      <c r="L39" s="136">
        <v>639500</v>
      </c>
    </row>
    <row r="40" spans="1:15" hidden="1">
      <c r="A40" s="134">
        <v>2</v>
      </c>
      <c r="B40" s="130">
        <v>1</v>
      </c>
      <c r="C40" s="131">
        <v>1</v>
      </c>
      <c r="D40" s="132">
        <v>1</v>
      </c>
      <c r="E40" s="130">
        <v>2</v>
      </c>
      <c r="F40" s="133"/>
      <c r="G40" s="132" t="s">
        <v>43</v>
      </c>
      <c r="H40" s="110">
        <v>7</v>
      </c>
      <c r="I40" s="120">
        <f>I41</f>
        <v>0</v>
      </c>
      <c r="J40" s="120">
        <f>J41</f>
        <v>0</v>
      </c>
      <c r="K40" s="120">
        <f>K41</f>
        <v>0</v>
      </c>
      <c r="L40" s="120">
        <f>L41</f>
        <v>0</v>
      </c>
    </row>
    <row r="41" spans="1:15" hidden="1">
      <c r="A41" s="134">
        <v>2</v>
      </c>
      <c r="B41" s="130">
        <v>1</v>
      </c>
      <c r="C41" s="131">
        <v>1</v>
      </c>
      <c r="D41" s="132">
        <v>1</v>
      </c>
      <c r="E41" s="130">
        <v>2</v>
      </c>
      <c r="F41" s="133">
        <v>1</v>
      </c>
      <c r="G41" s="132" t="s">
        <v>43</v>
      </c>
      <c r="H41" s="110">
        <v>8</v>
      </c>
      <c r="I41" s="136">
        <v>0</v>
      </c>
      <c r="J41" s="137">
        <v>0</v>
      </c>
      <c r="K41" s="136">
        <v>0</v>
      </c>
      <c r="L41" s="137">
        <v>0</v>
      </c>
    </row>
    <row r="42" spans="1:15">
      <c r="A42" s="134">
        <v>2</v>
      </c>
      <c r="B42" s="130">
        <v>1</v>
      </c>
      <c r="C42" s="131">
        <v>2</v>
      </c>
      <c r="D42" s="132"/>
      <c r="E42" s="130"/>
      <c r="F42" s="133"/>
      <c r="G42" s="132" t="s">
        <v>44</v>
      </c>
      <c r="H42" s="110">
        <v>9</v>
      </c>
      <c r="I42" s="120">
        <f t="shared" ref="I42:L44" si="1">I43</f>
        <v>9250</v>
      </c>
      <c r="J42" s="119">
        <f t="shared" si="1"/>
        <v>9250</v>
      </c>
      <c r="K42" s="120">
        <f t="shared" si="1"/>
        <v>9250</v>
      </c>
      <c r="L42" s="119">
        <f t="shared" si="1"/>
        <v>9250</v>
      </c>
    </row>
    <row r="43" spans="1:15">
      <c r="A43" s="134">
        <v>2</v>
      </c>
      <c r="B43" s="130">
        <v>1</v>
      </c>
      <c r="C43" s="131">
        <v>2</v>
      </c>
      <c r="D43" s="132">
        <v>1</v>
      </c>
      <c r="E43" s="130"/>
      <c r="F43" s="133"/>
      <c r="G43" s="132" t="s">
        <v>44</v>
      </c>
      <c r="H43" s="110">
        <v>10</v>
      </c>
      <c r="I43" s="120">
        <f t="shared" si="1"/>
        <v>9250</v>
      </c>
      <c r="J43" s="119">
        <f t="shared" si="1"/>
        <v>9250</v>
      </c>
      <c r="K43" s="119">
        <f t="shared" si="1"/>
        <v>9250</v>
      </c>
      <c r="L43" s="119">
        <f t="shared" si="1"/>
        <v>9250</v>
      </c>
    </row>
    <row r="44" spans="1:15">
      <c r="A44" s="134">
        <v>2</v>
      </c>
      <c r="B44" s="130">
        <v>1</v>
      </c>
      <c r="C44" s="131">
        <v>2</v>
      </c>
      <c r="D44" s="132">
        <v>1</v>
      </c>
      <c r="E44" s="130">
        <v>1</v>
      </c>
      <c r="F44" s="133"/>
      <c r="G44" s="132" t="s">
        <v>44</v>
      </c>
      <c r="H44" s="110">
        <v>11</v>
      </c>
      <c r="I44" s="119">
        <f t="shared" si="1"/>
        <v>9250</v>
      </c>
      <c r="J44" s="119">
        <f t="shared" si="1"/>
        <v>9250</v>
      </c>
      <c r="K44" s="119">
        <f t="shared" si="1"/>
        <v>9250</v>
      </c>
      <c r="L44" s="119">
        <f t="shared" si="1"/>
        <v>9250</v>
      </c>
    </row>
    <row r="45" spans="1:15">
      <c r="A45" s="134">
        <v>2</v>
      </c>
      <c r="B45" s="130">
        <v>1</v>
      </c>
      <c r="C45" s="131">
        <v>2</v>
      </c>
      <c r="D45" s="132">
        <v>1</v>
      </c>
      <c r="E45" s="130">
        <v>1</v>
      </c>
      <c r="F45" s="133">
        <v>1</v>
      </c>
      <c r="G45" s="132" t="s">
        <v>44</v>
      </c>
      <c r="H45" s="110">
        <v>12</v>
      </c>
      <c r="I45" s="137">
        <v>9250</v>
      </c>
      <c r="J45" s="136">
        <v>9250</v>
      </c>
      <c r="K45" s="136">
        <v>9250</v>
      </c>
      <c r="L45" s="136">
        <v>9250</v>
      </c>
    </row>
    <row r="46" spans="1:15">
      <c r="A46" s="138">
        <v>2</v>
      </c>
      <c r="B46" s="139">
        <v>2</v>
      </c>
      <c r="C46" s="123"/>
      <c r="D46" s="124"/>
      <c r="E46" s="125"/>
      <c r="F46" s="126"/>
      <c r="G46" s="127" t="s">
        <v>45</v>
      </c>
      <c r="H46" s="110">
        <v>13</v>
      </c>
      <c r="I46" s="140">
        <f t="shared" ref="I46:L48" si="2">I47</f>
        <v>254000</v>
      </c>
      <c r="J46" s="141">
        <f t="shared" si="2"/>
        <v>254000</v>
      </c>
      <c r="K46" s="140">
        <f t="shared" si="2"/>
        <v>251998.07</v>
      </c>
      <c r="L46" s="140">
        <f t="shared" si="2"/>
        <v>251998.07</v>
      </c>
    </row>
    <row r="47" spans="1:15">
      <c r="A47" s="134">
        <v>2</v>
      </c>
      <c r="B47" s="130">
        <v>2</v>
      </c>
      <c r="C47" s="131">
        <v>1</v>
      </c>
      <c r="D47" s="132"/>
      <c r="E47" s="130"/>
      <c r="F47" s="133"/>
      <c r="G47" s="124" t="s">
        <v>45</v>
      </c>
      <c r="H47" s="110">
        <v>14</v>
      </c>
      <c r="I47" s="119">
        <f t="shared" si="2"/>
        <v>254000</v>
      </c>
      <c r="J47" s="120">
        <f t="shared" si="2"/>
        <v>254000</v>
      </c>
      <c r="K47" s="119">
        <f t="shared" si="2"/>
        <v>251998.07</v>
      </c>
      <c r="L47" s="120">
        <f t="shared" si="2"/>
        <v>251998.07</v>
      </c>
    </row>
    <row r="48" spans="1:15">
      <c r="A48" s="134">
        <v>2</v>
      </c>
      <c r="B48" s="130">
        <v>2</v>
      </c>
      <c r="C48" s="131">
        <v>1</v>
      </c>
      <c r="D48" s="132">
        <v>1</v>
      </c>
      <c r="E48" s="130"/>
      <c r="F48" s="133"/>
      <c r="G48" s="124" t="s">
        <v>45</v>
      </c>
      <c r="H48" s="110">
        <v>15</v>
      </c>
      <c r="I48" s="119">
        <f t="shared" si="2"/>
        <v>254000</v>
      </c>
      <c r="J48" s="120">
        <f t="shared" si="2"/>
        <v>254000</v>
      </c>
      <c r="K48" s="129">
        <f t="shared" si="2"/>
        <v>251998.07</v>
      </c>
      <c r="L48" s="129">
        <f t="shared" si="2"/>
        <v>251998.07</v>
      </c>
    </row>
    <row r="49" spans="1:12">
      <c r="A49" s="142">
        <v>2</v>
      </c>
      <c r="B49" s="143">
        <v>2</v>
      </c>
      <c r="C49" s="144">
        <v>1</v>
      </c>
      <c r="D49" s="145">
        <v>1</v>
      </c>
      <c r="E49" s="143">
        <v>1</v>
      </c>
      <c r="F49" s="146"/>
      <c r="G49" s="124" t="s">
        <v>45</v>
      </c>
      <c r="H49" s="110">
        <v>16</v>
      </c>
      <c r="I49" s="147">
        <f>SUM(I50:I64)</f>
        <v>254000</v>
      </c>
      <c r="J49" s="147">
        <f>SUM(J50:J64)</f>
        <v>254000</v>
      </c>
      <c r="K49" s="148">
        <f>SUM(K50:K64)</f>
        <v>251998.07</v>
      </c>
      <c r="L49" s="148">
        <f>SUM(L50:L64)</f>
        <v>251998.07</v>
      </c>
    </row>
    <row r="50" spans="1:12">
      <c r="A50" s="134">
        <v>2</v>
      </c>
      <c r="B50" s="130">
        <v>2</v>
      </c>
      <c r="C50" s="131">
        <v>1</v>
      </c>
      <c r="D50" s="132">
        <v>1</v>
      </c>
      <c r="E50" s="130">
        <v>1</v>
      </c>
      <c r="F50" s="149">
        <v>1</v>
      </c>
      <c r="G50" s="132" t="s">
        <v>46</v>
      </c>
      <c r="H50" s="110">
        <v>17</v>
      </c>
      <c r="I50" s="136">
        <v>10600</v>
      </c>
      <c r="J50" s="136">
        <v>10600</v>
      </c>
      <c r="K50" s="136">
        <v>8686.07</v>
      </c>
      <c r="L50" s="136">
        <v>8686.07</v>
      </c>
    </row>
    <row r="51" spans="1:12" ht="25.5" customHeight="1">
      <c r="A51" s="134">
        <v>2</v>
      </c>
      <c r="B51" s="130">
        <v>2</v>
      </c>
      <c r="C51" s="131">
        <v>1</v>
      </c>
      <c r="D51" s="132">
        <v>1</v>
      </c>
      <c r="E51" s="130">
        <v>1</v>
      </c>
      <c r="F51" s="133">
        <v>2</v>
      </c>
      <c r="G51" s="132" t="s">
        <v>47</v>
      </c>
      <c r="H51" s="110">
        <v>18</v>
      </c>
      <c r="I51" s="136">
        <v>5200</v>
      </c>
      <c r="J51" s="136">
        <v>5200</v>
      </c>
      <c r="K51" s="136">
        <v>5200</v>
      </c>
      <c r="L51" s="136">
        <v>5200</v>
      </c>
    </row>
    <row r="52" spans="1:12" ht="25.5" customHeight="1">
      <c r="A52" s="134">
        <v>2</v>
      </c>
      <c r="B52" s="130">
        <v>2</v>
      </c>
      <c r="C52" s="131">
        <v>1</v>
      </c>
      <c r="D52" s="132">
        <v>1</v>
      </c>
      <c r="E52" s="130">
        <v>1</v>
      </c>
      <c r="F52" s="133">
        <v>5</v>
      </c>
      <c r="G52" s="132" t="s">
        <v>48</v>
      </c>
      <c r="H52" s="110">
        <v>19</v>
      </c>
      <c r="I52" s="136">
        <v>2800</v>
      </c>
      <c r="J52" s="136">
        <v>2800</v>
      </c>
      <c r="K52" s="136">
        <v>2800</v>
      </c>
      <c r="L52" s="136">
        <v>2800</v>
      </c>
    </row>
    <row r="53" spans="1:12" ht="25.5" customHeight="1">
      <c r="A53" s="134">
        <v>2</v>
      </c>
      <c r="B53" s="130">
        <v>2</v>
      </c>
      <c r="C53" s="131">
        <v>1</v>
      </c>
      <c r="D53" s="132">
        <v>1</v>
      </c>
      <c r="E53" s="130">
        <v>1</v>
      </c>
      <c r="F53" s="133">
        <v>6</v>
      </c>
      <c r="G53" s="132" t="s">
        <v>49</v>
      </c>
      <c r="H53" s="110">
        <v>20</v>
      </c>
      <c r="I53" s="136">
        <v>19300</v>
      </c>
      <c r="J53" s="136">
        <v>19300</v>
      </c>
      <c r="K53" s="136">
        <v>19300</v>
      </c>
      <c r="L53" s="136">
        <v>19300</v>
      </c>
    </row>
    <row r="54" spans="1:12" ht="25.5" customHeight="1">
      <c r="A54" s="150">
        <v>2</v>
      </c>
      <c r="B54" s="125">
        <v>2</v>
      </c>
      <c r="C54" s="123">
        <v>1</v>
      </c>
      <c r="D54" s="124">
        <v>1</v>
      </c>
      <c r="E54" s="125">
        <v>1</v>
      </c>
      <c r="F54" s="126">
        <v>7</v>
      </c>
      <c r="G54" s="124" t="s">
        <v>50</v>
      </c>
      <c r="H54" s="110">
        <v>21</v>
      </c>
      <c r="I54" s="136">
        <v>1800</v>
      </c>
      <c r="J54" s="136">
        <v>1800</v>
      </c>
      <c r="K54" s="136">
        <v>1800</v>
      </c>
      <c r="L54" s="136">
        <v>1800</v>
      </c>
    </row>
    <row r="55" spans="1:12">
      <c r="A55" s="134">
        <v>2</v>
      </c>
      <c r="B55" s="130">
        <v>2</v>
      </c>
      <c r="C55" s="131">
        <v>1</v>
      </c>
      <c r="D55" s="132">
        <v>1</v>
      </c>
      <c r="E55" s="130">
        <v>1</v>
      </c>
      <c r="F55" s="133">
        <v>11</v>
      </c>
      <c r="G55" s="132" t="s">
        <v>51</v>
      </c>
      <c r="H55" s="110">
        <v>22</v>
      </c>
      <c r="I55" s="137">
        <v>1400</v>
      </c>
      <c r="J55" s="136">
        <v>1400</v>
      </c>
      <c r="K55" s="136">
        <v>1400</v>
      </c>
      <c r="L55" s="136">
        <v>1400</v>
      </c>
    </row>
    <row r="56" spans="1:12" ht="25.5" hidden="1" customHeight="1">
      <c r="A56" s="142">
        <v>2</v>
      </c>
      <c r="B56" s="151">
        <v>2</v>
      </c>
      <c r="C56" s="152">
        <v>1</v>
      </c>
      <c r="D56" s="152">
        <v>1</v>
      </c>
      <c r="E56" s="152">
        <v>1</v>
      </c>
      <c r="F56" s="153">
        <v>12</v>
      </c>
      <c r="G56" s="154" t="s">
        <v>52</v>
      </c>
      <c r="H56" s="110">
        <v>23</v>
      </c>
      <c r="I56" s="155">
        <v>0</v>
      </c>
      <c r="J56" s="136">
        <v>0</v>
      </c>
      <c r="K56" s="136">
        <v>0</v>
      </c>
      <c r="L56" s="136">
        <v>0</v>
      </c>
    </row>
    <row r="57" spans="1:12" ht="25.5" hidden="1" customHeight="1">
      <c r="A57" s="134">
        <v>2</v>
      </c>
      <c r="B57" s="130">
        <v>2</v>
      </c>
      <c r="C57" s="131">
        <v>1</v>
      </c>
      <c r="D57" s="131">
        <v>1</v>
      </c>
      <c r="E57" s="131">
        <v>1</v>
      </c>
      <c r="F57" s="133">
        <v>14</v>
      </c>
      <c r="G57" s="156" t="s">
        <v>53</v>
      </c>
      <c r="H57" s="110">
        <v>24</v>
      </c>
      <c r="I57" s="137">
        <v>0</v>
      </c>
      <c r="J57" s="137">
        <v>0</v>
      </c>
      <c r="K57" s="137">
        <v>0</v>
      </c>
      <c r="L57" s="137">
        <v>0</v>
      </c>
    </row>
    <row r="58" spans="1:12" ht="25.5" customHeight="1">
      <c r="A58" s="134">
        <v>2</v>
      </c>
      <c r="B58" s="130">
        <v>2</v>
      </c>
      <c r="C58" s="131">
        <v>1</v>
      </c>
      <c r="D58" s="131">
        <v>1</v>
      </c>
      <c r="E58" s="131">
        <v>1</v>
      </c>
      <c r="F58" s="133">
        <v>15</v>
      </c>
      <c r="G58" s="132" t="s">
        <v>54</v>
      </c>
      <c r="H58" s="110">
        <v>25</v>
      </c>
      <c r="I58" s="137">
        <v>62700</v>
      </c>
      <c r="J58" s="136">
        <v>62700</v>
      </c>
      <c r="K58" s="136">
        <v>62700</v>
      </c>
      <c r="L58" s="136">
        <v>62700</v>
      </c>
    </row>
    <row r="59" spans="1:12">
      <c r="A59" s="134">
        <v>2</v>
      </c>
      <c r="B59" s="130">
        <v>2</v>
      </c>
      <c r="C59" s="131">
        <v>1</v>
      </c>
      <c r="D59" s="131">
        <v>1</v>
      </c>
      <c r="E59" s="131">
        <v>1</v>
      </c>
      <c r="F59" s="133">
        <v>16</v>
      </c>
      <c r="G59" s="132" t="s">
        <v>55</v>
      </c>
      <c r="H59" s="110">
        <v>26</v>
      </c>
      <c r="I59" s="137">
        <v>2000</v>
      </c>
      <c r="J59" s="136">
        <v>2000</v>
      </c>
      <c r="K59" s="136">
        <v>2000</v>
      </c>
      <c r="L59" s="136">
        <v>2000</v>
      </c>
    </row>
    <row r="60" spans="1:12" ht="25.5" hidden="1" customHeight="1">
      <c r="A60" s="134">
        <v>2</v>
      </c>
      <c r="B60" s="130">
        <v>2</v>
      </c>
      <c r="C60" s="131">
        <v>1</v>
      </c>
      <c r="D60" s="131">
        <v>1</v>
      </c>
      <c r="E60" s="131">
        <v>1</v>
      </c>
      <c r="F60" s="133">
        <v>17</v>
      </c>
      <c r="G60" s="132" t="s">
        <v>56</v>
      </c>
      <c r="H60" s="110">
        <v>27</v>
      </c>
      <c r="I60" s="137">
        <v>0</v>
      </c>
      <c r="J60" s="137">
        <v>0</v>
      </c>
      <c r="K60" s="137">
        <v>0</v>
      </c>
      <c r="L60" s="137">
        <v>0</v>
      </c>
    </row>
    <row r="61" spans="1:12">
      <c r="A61" s="134">
        <v>2</v>
      </c>
      <c r="B61" s="130">
        <v>2</v>
      </c>
      <c r="C61" s="131">
        <v>1</v>
      </c>
      <c r="D61" s="131">
        <v>1</v>
      </c>
      <c r="E61" s="131">
        <v>1</v>
      </c>
      <c r="F61" s="133">
        <v>20</v>
      </c>
      <c r="G61" s="132" t="s">
        <v>57</v>
      </c>
      <c r="H61" s="110">
        <v>28</v>
      </c>
      <c r="I61" s="137">
        <v>91300</v>
      </c>
      <c r="J61" s="136">
        <v>91300</v>
      </c>
      <c r="K61" s="136">
        <v>91300</v>
      </c>
      <c r="L61" s="136">
        <v>91300</v>
      </c>
    </row>
    <row r="62" spans="1:12" ht="25.5" customHeight="1">
      <c r="A62" s="134">
        <v>2</v>
      </c>
      <c r="B62" s="130">
        <v>2</v>
      </c>
      <c r="C62" s="131">
        <v>1</v>
      </c>
      <c r="D62" s="131">
        <v>1</v>
      </c>
      <c r="E62" s="131">
        <v>1</v>
      </c>
      <c r="F62" s="133">
        <v>21</v>
      </c>
      <c r="G62" s="132" t="s">
        <v>58</v>
      </c>
      <c r="H62" s="110">
        <v>29</v>
      </c>
      <c r="I62" s="137">
        <v>6300</v>
      </c>
      <c r="J62" s="136">
        <v>6300</v>
      </c>
      <c r="K62" s="136">
        <v>6300</v>
      </c>
      <c r="L62" s="136">
        <v>6300</v>
      </c>
    </row>
    <row r="63" spans="1:12" hidden="1">
      <c r="A63" s="134">
        <v>2</v>
      </c>
      <c r="B63" s="130">
        <v>2</v>
      </c>
      <c r="C63" s="131">
        <v>1</v>
      </c>
      <c r="D63" s="131">
        <v>1</v>
      </c>
      <c r="E63" s="131">
        <v>1</v>
      </c>
      <c r="F63" s="133">
        <v>22</v>
      </c>
      <c r="G63" s="132" t="s">
        <v>59</v>
      </c>
      <c r="H63" s="110">
        <v>30</v>
      </c>
      <c r="I63" s="137">
        <v>0</v>
      </c>
      <c r="J63" s="136">
        <v>0</v>
      </c>
      <c r="K63" s="136">
        <v>0</v>
      </c>
      <c r="L63" s="136">
        <v>0</v>
      </c>
    </row>
    <row r="64" spans="1:12">
      <c r="A64" s="134">
        <v>2</v>
      </c>
      <c r="B64" s="130">
        <v>2</v>
      </c>
      <c r="C64" s="131">
        <v>1</v>
      </c>
      <c r="D64" s="131">
        <v>1</v>
      </c>
      <c r="E64" s="131">
        <v>1</v>
      </c>
      <c r="F64" s="133">
        <v>30</v>
      </c>
      <c r="G64" s="132" t="s">
        <v>60</v>
      </c>
      <c r="H64" s="110">
        <v>31</v>
      </c>
      <c r="I64" s="137">
        <v>50600</v>
      </c>
      <c r="J64" s="136">
        <v>50600</v>
      </c>
      <c r="K64" s="136">
        <v>50512</v>
      </c>
      <c r="L64" s="136">
        <v>50512</v>
      </c>
    </row>
    <row r="65" spans="1:15" hidden="1">
      <c r="A65" s="157">
        <v>2</v>
      </c>
      <c r="B65" s="158">
        <v>3</v>
      </c>
      <c r="C65" s="122"/>
      <c r="D65" s="123"/>
      <c r="E65" s="123"/>
      <c r="F65" s="126"/>
      <c r="G65" s="159" t="s">
        <v>61</v>
      </c>
      <c r="H65" s="110">
        <v>32</v>
      </c>
      <c r="I65" s="140">
        <f>I66+I82</f>
        <v>0</v>
      </c>
      <c r="J65" s="140">
        <f>J66+J82</f>
        <v>0</v>
      </c>
      <c r="K65" s="140">
        <f>K66+K82</f>
        <v>0</v>
      </c>
      <c r="L65" s="140">
        <f>L66+L82</f>
        <v>0</v>
      </c>
    </row>
    <row r="66" spans="1:15" hidden="1">
      <c r="A66" s="134">
        <v>2</v>
      </c>
      <c r="B66" s="130">
        <v>3</v>
      </c>
      <c r="C66" s="131">
        <v>1</v>
      </c>
      <c r="D66" s="131"/>
      <c r="E66" s="131"/>
      <c r="F66" s="133"/>
      <c r="G66" s="132" t="s">
        <v>62</v>
      </c>
      <c r="H66" s="110">
        <v>33</v>
      </c>
      <c r="I66" s="119">
        <f>SUM(I67+I72+I77)</f>
        <v>0</v>
      </c>
      <c r="J66" s="160">
        <f>SUM(J67+J72+J77)</f>
        <v>0</v>
      </c>
      <c r="K66" s="120">
        <f>SUM(K67+K72+K77)</f>
        <v>0</v>
      </c>
      <c r="L66" s="119">
        <f>SUM(L67+L72+L77)</f>
        <v>0</v>
      </c>
    </row>
    <row r="67" spans="1:15" hidden="1">
      <c r="A67" s="134">
        <v>2</v>
      </c>
      <c r="B67" s="130">
        <v>3</v>
      </c>
      <c r="C67" s="131">
        <v>1</v>
      </c>
      <c r="D67" s="131">
        <v>1</v>
      </c>
      <c r="E67" s="131"/>
      <c r="F67" s="133"/>
      <c r="G67" s="132" t="s">
        <v>63</v>
      </c>
      <c r="H67" s="110">
        <v>34</v>
      </c>
      <c r="I67" s="119">
        <f>I68</f>
        <v>0</v>
      </c>
      <c r="J67" s="160">
        <f>J68</f>
        <v>0</v>
      </c>
      <c r="K67" s="120">
        <f>K68</f>
        <v>0</v>
      </c>
      <c r="L67" s="119">
        <f>L68</f>
        <v>0</v>
      </c>
    </row>
    <row r="68" spans="1:15" hidden="1">
      <c r="A68" s="134">
        <v>2</v>
      </c>
      <c r="B68" s="130">
        <v>3</v>
      </c>
      <c r="C68" s="131">
        <v>1</v>
      </c>
      <c r="D68" s="131">
        <v>1</v>
      </c>
      <c r="E68" s="131">
        <v>1</v>
      </c>
      <c r="F68" s="133"/>
      <c r="G68" s="132" t="s">
        <v>63</v>
      </c>
      <c r="H68" s="110">
        <v>35</v>
      </c>
      <c r="I68" s="119">
        <f>SUM(I69:I71)</f>
        <v>0</v>
      </c>
      <c r="J68" s="160">
        <f>SUM(J69:J71)</f>
        <v>0</v>
      </c>
      <c r="K68" s="120">
        <f>SUM(K69:K71)</f>
        <v>0</v>
      </c>
      <c r="L68" s="119">
        <f>SUM(L69:L71)</f>
        <v>0</v>
      </c>
    </row>
    <row r="69" spans="1:15" ht="25.5" hidden="1" customHeight="1">
      <c r="A69" s="134">
        <v>2</v>
      </c>
      <c r="B69" s="130">
        <v>3</v>
      </c>
      <c r="C69" s="131">
        <v>1</v>
      </c>
      <c r="D69" s="131">
        <v>1</v>
      </c>
      <c r="E69" s="131">
        <v>1</v>
      </c>
      <c r="F69" s="133">
        <v>1</v>
      </c>
      <c r="G69" s="132" t="s">
        <v>64</v>
      </c>
      <c r="H69" s="110">
        <v>36</v>
      </c>
      <c r="I69" s="137">
        <v>0</v>
      </c>
      <c r="J69" s="137">
        <v>0</v>
      </c>
      <c r="K69" s="137">
        <v>0</v>
      </c>
      <c r="L69" s="137">
        <v>0</v>
      </c>
      <c r="M69" s="161"/>
      <c r="N69" s="161"/>
      <c r="O69" s="161"/>
    </row>
    <row r="70" spans="1:15" ht="25.5" hidden="1" customHeight="1">
      <c r="A70" s="134">
        <v>2</v>
      </c>
      <c r="B70" s="125">
        <v>3</v>
      </c>
      <c r="C70" s="123">
        <v>1</v>
      </c>
      <c r="D70" s="123">
        <v>1</v>
      </c>
      <c r="E70" s="123">
        <v>1</v>
      </c>
      <c r="F70" s="126">
        <v>2</v>
      </c>
      <c r="G70" s="124" t="s">
        <v>65</v>
      </c>
      <c r="H70" s="110">
        <v>37</v>
      </c>
      <c r="I70" s="135">
        <v>0</v>
      </c>
      <c r="J70" s="135">
        <v>0</v>
      </c>
      <c r="K70" s="135">
        <v>0</v>
      </c>
      <c r="L70" s="135">
        <v>0</v>
      </c>
    </row>
    <row r="71" spans="1:15" hidden="1">
      <c r="A71" s="130">
        <v>2</v>
      </c>
      <c r="B71" s="131">
        <v>3</v>
      </c>
      <c r="C71" s="131">
        <v>1</v>
      </c>
      <c r="D71" s="131">
        <v>1</v>
      </c>
      <c r="E71" s="131">
        <v>1</v>
      </c>
      <c r="F71" s="133">
        <v>3</v>
      </c>
      <c r="G71" s="132" t="s">
        <v>66</v>
      </c>
      <c r="H71" s="110">
        <v>38</v>
      </c>
      <c r="I71" s="137">
        <v>0</v>
      </c>
      <c r="J71" s="137">
        <v>0</v>
      </c>
      <c r="K71" s="137">
        <v>0</v>
      </c>
      <c r="L71" s="137">
        <v>0</v>
      </c>
    </row>
    <row r="72" spans="1:15" ht="25.5" hidden="1" customHeight="1">
      <c r="A72" s="125">
        <v>2</v>
      </c>
      <c r="B72" s="123">
        <v>3</v>
      </c>
      <c r="C72" s="123">
        <v>1</v>
      </c>
      <c r="D72" s="123">
        <v>2</v>
      </c>
      <c r="E72" s="123"/>
      <c r="F72" s="126"/>
      <c r="G72" s="124" t="s">
        <v>67</v>
      </c>
      <c r="H72" s="110">
        <v>39</v>
      </c>
      <c r="I72" s="140">
        <f>I73</f>
        <v>0</v>
      </c>
      <c r="J72" s="162">
        <f>J73</f>
        <v>0</v>
      </c>
      <c r="K72" s="141">
        <f>K73</f>
        <v>0</v>
      </c>
      <c r="L72" s="141">
        <f>L73</f>
        <v>0</v>
      </c>
    </row>
    <row r="73" spans="1:15" ht="25.5" hidden="1" customHeight="1">
      <c r="A73" s="143">
        <v>2</v>
      </c>
      <c r="B73" s="144">
        <v>3</v>
      </c>
      <c r="C73" s="144">
        <v>1</v>
      </c>
      <c r="D73" s="144">
        <v>2</v>
      </c>
      <c r="E73" s="144">
        <v>1</v>
      </c>
      <c r="F73" s="146"/>
      <c r="G73" s="124" t="s">
        <v>67</v>
      </c>
      <c r="H73" s="110">
        <v>40</v>
      </c>
      <c r="I73" s="129">
        <f>SUM(I74:I76)</f>
        <v>0</v>
      </c>
      <c r="J73" s="163">
        <f>SUM(J74:J76)</f>
        <v>0</v>
      </c>
      <c r="K73" s="128">
        <f>SUM(K74:K76)</f>
        <v>0</v>
      </c>
      <c r="L73" s="120">
        <f>SUM(L74:L76)</f>
        <v>0</v>
      </c>
    </row>
    <row r="74" spans="1:15" ht="25.5" hidden="1" customHeight="1">
      <c r="A74" s="130">
        <v>2</v>
      </c>
      <c r="B74" s="131">
        <v>3</v>
      </c>
      <c r="C74" s="131">
        <v>1</v>
      </c>
      <c r="D74" s="131">
        <v>2</v>
      </c>
      <c r="E74" s="131">
        <v>1</v>
      </c>
      <c r="F74" s="133">
        <v>1</v>
      </c>
      <c r="G74" s="134" t="s">
        <v>64</v>
      </c>
      <c r="H74" s="110">
        <v>41</v>
      </c>
      <c r="I74" s="137">
        <v>0</v>
      </c>
      <c r="J74" s="137">
        <v>0</v>
      </c>
      <c r="K74" s="137">
        <v>0</v>
      </c>
      <c r="L74" s="137">
        <v>0</v>
      </c>
      <c r="M74" s="161"/>
      <c r="N74" s="161"/>
      <c r="O74" s="161"/>
    </row>
    <row r="75" spans="1:15" ht="25.5" hidden="1" customHeight="1">
      <c r="A75" s="130">
        <v>2</v>
      </c>
      <c r="B75" s="131">
        <v>3</v>
      </c>
      <c r="C75" s="131">
        <v>1</v>
      </c>
      <c r="D75" s="131">
        <v>2</v>
      </c>
      <c r="E75" s="131">
        <v>1</v>
      </c>
      <c r="F75" s="133">
        <v>2</v>
      </c>
      <c r="G75" s="134" t="s">
        <v>65</v>
      </c>
      <c r="H75" s="110">
        <v>42</v>
      </c>
      <c r="I75" s="137">
        <v>0</v>
      </c>
      <c r="J75" s="137">
        <v>0</v>
      </c>
      <c r="K75" s="137">
        <v>0</v>
      </c>
      <c r="L75" s="137">
        <v>0</v>
      </c>
    </row>
    <row r="76" spans="1:15" hidden="1">
      <c r="A76" s="130">
        <v>2</v>
      </c>
      <c r="B76" s="131">
        <v>3</v>
      </c>
      <c r="C76" s="131">
        <v>1</v>
      </c>
      <c r="D76" s="131">
        <v>2</v>
      </c>
      <c r="E76" s="131">
        <v>1</v>
      </c>
      <c r="F76" s="133">
        <v>3</v>
      </c>
      <c r="G76" s="134" t="s">
        <v>66</v>
      </c>
      <c r="H76" s="110">
        <v>43</v>
      </c>
      <c r="I76" s="137">
        <v>0</v>
      </c>
      <c r="J76" s="137">
        <v>0</v>
      </c>
      <c r="K76" s="137">
        <v>0</v>
      </c>
      <c r="L76" s="137">
        <v>0</v>
      </c>
    </row>
    <row r="77" spans="1:15" ht="25.5" hidden="1" customHeight="1">
      <c r="A77" s="130">
        <v>2</v>
      </c>
      <c r="B77" s="131">
        <v>3</v>
      </c>
      <c r="C77" s="131">
        <v>1</v>
      </c>
      <c r="D77" s="131">
        <v>3</v>
      </c>
      <c r="E77" s="131"/>
      <c r="F77" s="133"/>
      <c r="G77" s="134" t="s">
        <v>419</v>
      </c>
      <c r="H77" s="110">
        <v>44</v>
      </c>
      <c r="I77" s="119">
        <f>I78</f>
        <v>0</v>
      </c>
      <c r="J77" s="160">
        <f>J78</f>
        <v>0</v>
      </c>
      <c r="K77" s="120">
        <f>K78</f>
        <v>0</v>
      </c>
      <c r="L77" s="120">
        <f>L78</f>
        <v>0</v>
      </c>
    </row>
    <row r="78" spans="1:15" ht="25.5" hidden="1" customHeight="1">
      <c r="A78" s="130">
        <v>2</v>
      </c>
      <c r="B78" s="131">
        <v>3</v>
      </c>
      <c r="C78" s="131">
        <v>1</v>
      </c>
      <c r="D78" s="131">
        <v>3</v>
      </c>
      <c r="E78" s="131">
        <v>1</v>
      </c>
      <c r="F78" s="133"/>
      <c r="G78" s="134" t="s">
        <v>420</v>
      </c>
      <c r="H78" s="110">
        <v>45</v>
      </c>
      <c r="I78" s="119">
        <f>SUM(I79:I81)</f>
        <v>0</v>
      </c>
      <c r="J78" s="160">
        <f>SUM(J79:J81)</f>
        <v>0</v>
      </c>
      <c r="K78" s="120">
        <f>SUM(K79:K81)</f>
        <v>0</v>
      </c>
      <c r="L78" s="120">
        <f>SUM(L79:L81)</f>
        <v>0</v>
      </c>
    </row>
    <row r="79" spans="1:15" hidden="1">
      <c r="A79" s="125">
        <v>2</v>
      </c>
      <c r="B79" s="123">
        <v>3</v>
      </c>
      <c r="C79" s="123">
        <v>1</v>
      </c>
      <c r="D79" s="123">
        <v>3</v>
      </c>
      <c r="E79" s="123">
        <v>1</v>
      </c>
      <c r="F79" s="126">
        <v>1</v>
      </c>
      <c r="G79" s="150" t="s">
        <v>68</v>
      </c>
      <c r="H79" s="110">
        <v>46</v>
      </c>
      <c r="I79" s="135">
        <v>0</v>
      </c>
      <c r="J79" s="135">
        <v>0</v>
      </c>
      <c r="K79" s="135">
        <v>0</v>
      </c>
      <c r="L79" s="135">
        <v>0</v>
      </c>
    </row>
    <row r="80" spans="1:15" hidden="1">
      <c r="A80" s="130">
        <v>2</v>
      </c>
      <c r="B80" s="131">
        <v>3</v>
      </c>
      <c r="C80" s="131">
        <v>1</v>
      </c>
      <c r="D80" s="131">
        <v>3</v>
      </c>
      <c r="E80" s="131">
        <v>1</v>
      </c>
      <c r="F80" s="133">
        <v>2</v>
      </c>
      <c r="G80" s="134" t="s">
        <v>69</v>
      </c>
      <c r="H80" s="110">
        <v>47</v>
      </c>
      <c r="I80" s="137">
        <v>0</v>
      </c>
      <c r="J80" s="137">
        <v>0</v>
      </c>
      <c r="K80" s="137">
        <v>0</v>
      </c>
      <c r="L80" s="137">
        <v>0</v>
      </c>
    </row>
    <row r="81" spans="1:12" hidden="1">
      <c r="A81" s="125">
        <v>2</v>
      </c>
      <c r="B81" s="123">
        <v>3</v>
      </c>
      <c r="C81" s="123">
        <v>1</v>
      </c>
      <c r="D81" s="123">
        <v>3</v>
      </c>
      <c r="E81" s="123">
        <v>1</v>
      </c>
      <c r="F81" s="126">
        <v>3</v>
      </c>
      <c r="G81" s="150" t="s">
        <v>70</v>
      </c>
      <c r="H81" s="110">
        <v>48</v>
      </c>
      <c r="I81" s="135">
        <v>0</v>
      </c>
      <c r="J81" s="135">
        <v>0</v>
      </c>
      <c r="K81" s="135">
        <v>0</v>
      </c>
      <c r="L81" s="135">
        <v>0</v>
      </c>
    </row>
    <row r="82" spans="1:12" hidden="1">
      <c r="A82" s="125">
        <v>2</v>
      </c>
      <c r="B82" s="123">
        <v>3</v>
      </c>
      <c r="C82" s="123">
        <v>2</v>
      </c>
      <c r="D82" s="123"/>
      <c r="E82" s="123"/>
      <c r="F82" s="126"/>
      <c r="G82" s="150" t="s">
        <v>71</v>
      </c>
      <c r="H82" s="110">
        <v>49</v>
      </c>
      <c r="I82" s="119">
        <f t="shared" ref="I82:L83" si="3">I83</f>
        <v>0</v>
      </c>
      <c r="J82" s="119">
        <f t="shared" si="3"/>
        <v>0</v>
      </c>
      <c r="K82" s="119">
        <f t="shared" si="3"/>
        <v>0</v>
      </c>
      <c r="L82" s="119">
        <f t="shared" si="3"/>
        <v>0</v>
      </c>
    </row>
    <row r="83" spans="1:12" hidden="1">
      <c r="A83" s="125">
        <v>2</v>
      </c>
      <c r="B83" s="123">
        <v>3</v>
      </c>
      <c r="C83" s="123">
        <v>2</v>
      </c>
      <c r="D83" s="123">
        <v>1</v>
      </c>
      <c r="E83" s="123"/>
      <c r="F83" s="126"/>
      <c r="G83" s="150" t="s">
        <v>71</v>
      </c>
      <c r="H83" s="110">
        <v>50</v>
      </c>
      <c r="I83" s="119">
        <f t="shared" si="3"/>
        <v>0</v>
      </c>
      <c r="J83" s="119">
        <f t="shared" si="3"/>
        <v>0</v>
      </c>
      <c r="K83" s="119">
        <f t="shared" si="3"/>
        <v>0</v>
      </c>
      <c r="L83" s="119">
        <f t="shared" si="3"/>
        <v>0</v>
      </c>
    </row>
    <row r="84" spans="1:12" hidden="1">
      <c r="A84" s="125">
        <v>2</v>
      </c>
      <c r="B84" s="123">
        <v>3</v>
      </c>
      <c r="C84" s="123">
        <v>2</v>
      </c>
      <c r="D84" s="123">
        <v>1</v>
      </c>
      <c r="E84" s="123">
        <v>1</v>
      </c>
      <c r="F84" s="126"/>
      <c r="G84" s="150" t="s">
        <v>71</v>
      </c>
      <c r="H84" s="110">
        <v>51</v>
      </c>
      <c r="I84" s="119">
        <f>SUM(I85)</f>
        <v>0</v>
      </c>
      <c r="J84" s="119">
        <f>SUM(J85)</f>
        <v>0</v>
      </c>
      <c r="K84" s="119">
        <f>SUM(K85)</f>
        <v>0</v>
      </c>
      <c r="L84" s="119">
        <f>SUM(L85)</f>
        <v>0</v>
      </c>
    </row>
    <row r="85" spans="1:12" hidden="1">
      <c r="A85" s="125">
        <v>2</v>
      </c>
      <c r="B85" s="123">
        <v>3</v>
      </c>
      <c r="C85" s="123">
        <v>2</v>
      </c>
      <c r="D85" s="123">
        <v>1</v>
      </c>
      <c r="E85" s="123">
        <v>1</v>
      </c>
      <c r="F85" s="126">
        <v>1</v>
      </c>
      <c r="G85" s="150" t="s">
        <v>71</v>
      </c>
      <c r="H85" s="110">
        <v>52</v>
      </c>
      <c r="I85" s="137">
        <v>0</v>
      </c>
      <c r="J85" s="137">
        <v>0</v>
      </c>
      <c r="K85" s="137">
        <v>0</v>
      </c>
      <c r="L85" s="137">
        <v>0</v>
      </c>
    </row>
    <row r="86" spans="1:12" hidden="1">
      <c r="A86" s="115">
        <v>2</v>
      </c>
      <c r="B86" s="116">
        <v>4</v>
      </c>
      <c r="C86" s="116"/>
      <c r="D86" s="116"/>
      <c r="E86" s="116"/>
      <c r="F86" s="118"/>
      <c r="G86" s="164" t="s">
        <v>72</v>
      </c>
      <c r="H86" s="110">
        <v>53</v>
      </c>
      <c r="I86" s="119">
        <f t="shared" ref="I86:L88" si="4">I87</f>
        <v>0</v>
      </c>
      <c r="J86" s="160">
        <f t="shared" si="4"/>
        <v>0</v>
      </c>
      <c r="K86" s="120">
        <f t="shared" si="4"/>
        <v>0</v>
      </c>
      <c r="L86" s="120">
        <f t="shared" si="4"/>
        <v>0</v>
      </c>
    </row>
    <row r="87" spans="1:12" hidden="1">
      <c r="A87" s="130">
        <v>2</v>
      </c>
      <c r="B87" s="131">
        <v>4</v>
      </c>
      <c r="C87" s="131">
        <v>1</v>
      </c>
      <c r="D87" s="131"/>
      <c r="E87" s="131"/>
      <c r="F87" s="133"/>
      <c r="G87" s="134" t="s">
        <v>73</v>
      </c>
      <c r="H87" s="110">
        <v>54</v>
      </c>
      <c r="I87" s="119">
        <f t="shared" si="4"/>
        <v>0</v>
      </c>
      <c r="J87" s="160">
        <f t="shared" si="4"/>
        <v>0</v>
      </c>
      <c r="K87" s="120">
        <f t="shared" si="4"/>
        <v>0</v>
      </c>
      <c r="L87" s="120">
        <f t="shared" si="4"/>
        <v>0</v>
      </c>
    </row>
    <row r="88" spans="1:12" hidden="1">
      <c r="A88" s="130">
        <v>2</v>
      </c>
      <c r="B88" s="131">
        <v>4</v>
      </c>
      <c r="C88" s="131">
        <v>1</v>
      </c>
      <c r="D88" s="131">
        <v>1</v>
      </c>
      <c r="E88" s="131"/>
      <c r="F88" s="133"/>
      <c r="G88" s="134" t="s">
        <v>73</v>
      </c>
      <c r="H88" s="110">
        <v>55</v>
      </c>
      <c r="I88" s="119">
        <f t="shared" si="4"/>
        <v>0</v>
      </c>
      <c r="J88" s="160">
        <f t="shared" si="4"/>
        <v>0</v>
      </c>
      <c r="K88" s="120">
        <f t="shared" si="4"/>
        <v>0</v>
      </c>
      <c r="L88" s="120">
        <f t="shared" si="4"/>
        <v>0</v>
      </c>
    </row>
    <row r="89" spans="1:12" hidden="1">
      <c r="A89" s="130">
        <v>2</v>
      </c>
      <c r="B89" s="131">
        <v>4</v>
      </c>
      <c r="C89" s="131">
        <v>1</v>
      </c>
      <c r="D89" s="131">
        <v>1</v>
      </c>
      <c r="E89" s="131">
        <v>1</v>
      </c>
      <c r="F89" s="133"/>
      <c r="G89" s="134" t="s">
        <v>73</v>
      </c>
      <c r="H89" s="110">
        <v>56</v>
      </c>
      <c r="I89" s="119">
        <f>SUM(I90:I92)</f>
        <v>0</v>
      </c>
      <c r="J89" s="160">
        <f>SUM(J90:J92)</f>
        <v>0</v>
      </c>
      <c r="K89" s="120">
        <f>SUM(K90:K92)</f>
        <v>0</v>
      </c>
      <c r="L89" s="120">
        <f>SUM(L90:L92)</f>
        <v>0</v>
      </c>
    </row>
    <row r="90" spans="1:12" hidden="1">
      <c r="A90" s="130">
        <v>2</v>
      </c>
      <c r="B90" s="131">
        <v>4</v>
      </c>
      <c r="C90" s="131">
        <v>1</v>
      </c>
      <c r="D90" s="131">
        <v>1</v>
      </c>
      <c r="E90" s="131">
        <v>1</v>
      </c>
      <c r="F90" s="133">
        <v>1</v>
      </c>
      <c r="G90" s="134" t="s">
        <v>74</v>
      </c>
      <c r="H90" s="110">
        <v>57</v>
      </c>
      <c r="I90" s="137">
        <v>0</v>
      </c>
      <c r="J90" s="137">
        <v>0</v>
      </c>
      <c r="K90" s="137">
        <v>0</v>
      </c>
      <c r="L90" s="137">
        <v>0</v>
      </c>
    </row>
    <row r="91" spans="1:12" hidden="1">
      <c r="A91" s="130">
        <v>2</v>
      </c>
      <c r="B91" s="130">
        <v>4</v>
      </c>
      <c r="C91" s="130">
        <v>1</v>
      </c>
      <c r="D91" s="131">
        <v>1</v>
      </c>
      <c r="E91" s="131">
        <v>1</v>
      </c>
      <c r="F91" s="165">
        <v>2</v>
      </c>
      <c r="G91" s="132" t="s">
        <v>75</v>
      </c>
      <c r="H91" s="110">
        <v>58</v>
      </c>
      <c r="I91" s="137">
        <v>0</v>
      </c>
      <c r="J91" s="137">
        <v>0</v>
      </c>
      <c r="K91" s="137">
        <v>0</v>
      </c>
      <c r="L91" s="137">
        <v>0</v>
      </c>
    </row>
    <row r="92" spans="1:12" hidden="1">
      <c r="A92" s="130">
        <v>2</v>
      </c>
      <c r="B92" s="131">
        <v>4</v>
      </c>
      <c r="C92" s="130">
        <v>1</v>
      </c>
      <c r="D92" s="131">
        <v>1</v>
      </c>
      <c r="E92" s="131">
        <v>1</v>
      </c>
      <c r="F92" s="165">
        <v>3</v>
      </c>
      <c r="G92" s="132" t="s">
        <v>76</v>
      </c>
      <c r="H92" s="110">
        <v>59</v>
      </c>
      <c r="I92" s="137">
        <v>0</v>
      </c>
      <c r="J92" s="137">
        <v>0</v>
      </c>
      <c r="K92" s="137">
        <v>0</v>
      </c>
      <c r="L92" s="137">
        <v>0</v>
      </c>
    </row>
    <row r="93" spans="1:12" hidden="1">
      <c r="A93" s="115">
        <v>2</v>
      </c>
      <c r="B93" s="116">
        <v>5</v>
      </c>
      <c r="C93" s="115"/>
      <c r="D93" s="116"/>
      <c r="E93" s="116"/>
      <c r="F93" s="166"/>
      <c r="G93" s="117" t="s">
        <v>77</v>
      </c>
      <c r="H93" s="110">
        <v>60</v>
      </c>
      <c r="I93" s="119">
        <f>SUM(I94+I99+I104)</f>
        <v>0</v>
      </c>
      <c r="J93" s="160">
        <f>SUM(J94+J99+J104)</f>
        <v>0</v>
      </c>
      <c r="K93" s="120">
        <f>SUM(K94+K99+K104)</f>
        <v>0</v>
      </c>
      <c r="L93" s="120">
        <f>SUM(L94+L99+L104)</f>
        <v>0</v>
      </c>
    </row>
    <row r="94" spans="1:12" hidden="1">
      <c r="A94" s="125">
        <v>2</v>
      </c>
      <c r="B94" s="123">
        <v>5</v>
      </c>
      <c r="C94" s="125">
        <v>1</v>
      </c>
      <c r="D94" s="123"/>
      <c r="E94" s="123"/>
      <c r="F94" s="167"/>
      <c r="G94" s="124" t="s">
        <v>78</v>
      </c>
      <c r="H94" s="110">
        <v>61</v>
      </c>
      <c r="I94" s="140">
        <f t="shared" ref="I94:L95" si="5">I95</f>
        <v>0</v>
      </c>
      <c r="J94" s="162">
        <f t="shared" si="5"/>
        <v>0</v>
      </c>
      <c r="K94" s="141">
        <f t="shared" si="5"/>
        <v>0</v>
      </c>
      <c r="L94" s="141">
        <f t="shared" si="5"/>
        <v>0</v>
      </c>
    </row>
    <row r="95" spans="1:12" hidden="1">
      <c r="A95" s="130">
        <v>2</v>
      </c>
      <c r="B95" s="131">
        <v>5</v>
      </c>
      <c r="C95" s="130">
        <v>1</v>
      </c>
      <c r="D95" s="131">
        <v>1</v>
      </c>
      <c r="E95" s="131"/>
      <c r="F95" s="165"/>
      <c r="G95" s="132" t="s">
        <v>78</v>
      </c>
      <c r="H95" s="110">
        <v>62</v>
      </c>
      <c r="I95" s="119">
        <f t="shared" si="5"/>
        <v>0</v>
      </c>
      <c r="J95" s="160">
        <f t="shared" si="5"/>
        <v>0</v>
      </c>
      <c r="K95" s="120">
        <f t="shared" si="5"/>
        <v>0</v>
      </c>
      <c r="L95" s="120">
        <f t="shared" si="5"/>
        <v>0</v>
      </c>
    </row>
    <row r="96" spans="1:12" hidden="1">
      <c r="A96" s="130">
        <v>2</v>
      </c>
      <c r="B96" s="131">
        <v>5</v>
      </c>
      <c r="C96" s="130">
        <v>1</v>
      </c>
      <c r="D96" s="131">
        <v>1</v>
      </c>
      <c r="E96" s="131">
        <v>1</v>
      </c>
      <c r="F96" s="165"/>
      <c r="G96" s="132" t="s">
        <v>78</v>
      </c>
      <c r="H96" s="110">
        <v>63</v>
      </c>
      <c r="I96" s="119">
        <f>SUM(I97:I98)</f>
        <v>0</v>
      </c>
      <c r="J96" s="160">
        <f>SUM(J97:J98)</f>
        <v>0</v>
      </c>
      <c r="K96" s="120">
        <f>SUM(K97:K98)</f>
        <v>0</v>
      </c>
      <c r="L96" s="120">
        <f>SUM(L97:L98)</f>
        <v>0</v>
      </c>
    </row>
    <row r="97" spans="1:19" ht="25.5" hidden="1" customHeight="1">
      <c r="A97" s="130">
        <v>2</v>
      </c>
      <c r="B97" s="131">
        <v>5</v>
      </c>
      <c r="C97" s="130">
        <v>1</v>
      </c>
      <c r="D97" s="131">
        <v>1</v>
      </c>
      <c r="E97" s="131">
        <v>1</v>
      </c>
      <c r="F97" s="165">
        <v>1</v>
      </c>
      <c r="G97" s="132" t="s">
        <v>79</v>
      </c>
      <c r="H97" s="110">
        <v>64</v>
      </c>
      <c r="I97" s="137">
        <v>0</v>
      </c>
      <c r="J97" s="137">
        <v>0</v>
      </c>
      <c r="K97" s="137">
        <v>0</v>
      </c>
      <c r="L97" s="137">
        <v>0</v>
      </c>
    </row>
    <row r="98" spans="1:19" ht="25.5" hidden="1" customHeight="1">
      <c r="A98" s="130">
        <v>2</v>
      </c>
      <c r="B98" s="131">
        <v>5</v>
      </c>
      <c r="C98" s="130">
        <v>1</v>
      </c>
      <c r="D98" s="131">
        <v>1</v>
      </c>
      <c r="E98" s="131">
        <v>1</v>
      </c>
      <c r="F98" s="165">
        <v>2</v>
      </c>
      <c r="G98" s="132" t="s">
        <v>80</v>
      </c>
      <c r="H98" s="110">
        <v>65</v>
      </c>
      <c r="I98" s="137">
        <v>0</v>
      </c>
      <c r="J98" s="137">
        <v>0</v>
      </c>
      <c r="K98" s="137">
        <v>0</v>
      </c>
      <c r="L98" s="137">
        <v>0</v>
      </c>
    </row>
    <row r="99" spans="1:19" hidden="1">
      <c r="A99" s="130">
        <v>2</v>
      </c>
      <c r="B99" s="131">
        <v>5</v>
      </c>
      <c r="C99" s="130">
        <v>2</v>
      </c>
      <c r="D99" s="131"/>
      <c r="E99" s="131"/>
      <c r="F99" s="165"/>
      <c r="G99" s="132" t="s">
        <v>81</v>
      </c>
      <c r="H99" s="110">
        <v>66</v>
      </c>
      <c r="I99" s="119">
        <f t="shared" ref="I99:L100" si="6">I100</f>
        <v>0</v>
      </c>
      <c r="J99" s="160">
        <f t="shared" si="6"/>
        <v>0</v>
      </c>
      <c r="K99" s="120">
        <f t="shared" si="6"/>
        <v>0</v>
      </c>
      <c r="L99" s="119">
        <f t="shared" si="6"/>
        <v>0</v>
      </c>
    </row>
    <row r="100" spans="1:19" hidden="1">
      <c r="A100" s="134">
        <v>2</v>
      </c>
      <c r="B100" s="130">
        <v>5</v>
      </c>
      <c r="C100" s="131">
        <v>2</v>
      </c>
      <c r="D100" s="132">
        <v>1</v>
      </c>
      <c r="E100" s="130"/>
      <c r="F100" s="165"/>
      <c r="G100" s="132" t="s">
        <v>81</v>
      </c>
      <c r="H100" s="110">
        <v>67</v>
      </c>
      <c r="I100" s="119">
        <f t="shared" si="6"/>
        <v>0</v>
      </c>
      <c r="J100" s="160">
        <f t="shared" si="6"/>
        <v>0</v>
      </c>
      <c r="K100" s="120">
        <f t="shared" si="6"/>
        <v>0</v>
      </c>
      <c r="L100" s="119">
        <f t="shared" si="6"/>
        <v>0</v>
      </c>
    </row>
    <row r="101" spans="1:19" hidden="1">
      <c r="A101" s="134">
        <v>2</v>
      </c>
      <c r="B101" s="130">
        <v>5</v>
      </c>
      <c r="C101" s="131">
        <v>2</v>
      </c>
      <c r="D101" s="132">
        <v>1</v>
      </c>
      <c r="E101" s="130">
        <v>1</v>
      </c>
      <c r="F101" s="165"/>
      <c r="G101" s="132" t="s">
        <v>81</v>
      </c>
      <c r="H101" s="110">
        <v>68</v>
      </c>
      <c r="I101" s="119">
        <f>SUM(I102:I103)</f>
        <v>0</v>
      </c>
      <c r="J101" s="160">
        <f>SUM(J102:J103)</f>
        <v>0</v>
      </c>
      <c r="K101" s="120">
        <f>SUM(K102:K103)</f>
        <v>0</v>
      </c>
      <c r="L101" s="119">
        <f>SUM(L102:L103)</f>
        <v>0</v>
      </c>
    </row>
    <row r="102" spans="1:19" ht="25.5" hidden="1" customHeight="1">
      <c r="A102" s="134">
        <v>2</v>
      </c>
      <c r="B102" s="130">
        <v>5</v>
      </c>
      <c r="C102" s="131">
        <v>2</v>
      </c>
      <c r="D102" s="132">
        <v>1</v>
      </c>
      <c r="E102" s="130">
        <v>1</v>
      </c>
      <c r="F102" s="165">
        <v>1</v>
      </c>
      <c r="G102" s="132" t="s">
        <v>82</v>
      </c>
      <c r="H102" s="110">
        <v>69</v>
      </c>
      <c r="I102" s="137">
        <v>0</v>
      </c>
      <c r="J102" s="137">
        <v>0</v>
      </c>
      <c r="K102" s="137">
        <v>0</v>
      </c>
      <c r="L102" s="137">
        <v>0</v>
      </c>
    </row>
    <row r="103" spans="1:19" ht="25.5" hidden="1" customHeight="1">
      <c r="A103" s="134">
        <v>2</v>
      </c>
      <c r="B103" s="130">
        <v>5</v>
      </c>
      <c r="C103" s="131">
        <v>2</v>
      </c>
      <c r="D103" s="132">
        <v>1</v>
      </c>
      <c r="E103" s="130">
        <v>1</v>
      </c>
      <c r="F103" s="165">
        <v>2</v>
      </c>
      <c r="G103" s="132" t="s">
        <v>83</v>
      </c>
      <c r="H103" s="110">
        <v>70</v>
      </c>
      <c r="I103" s="137">
        <v>0</v>
      </c>
      <c r="J103" s="137">
        <v>0</v>
      </c>
      <c r="K103" s="137">
        <v>0</v>
      </c>
      <c r="L103" s="137">
        <v>0</v>
      </c>
    </row>
    <row r="104" spans="1:19" ht="25.5" hidden="1" customHeight="1">
      <c r="A104" s="134">
        <v>2</v>
      </c>
      <c r="B104" s="130">
        <v>5</v>
      </c>
      <c r="C104" s="131">
        <v>3</v>
      </c>
      <c r="D104" s="132"/>
      <c r="E104" s="130"/>
      <c r="F104" s="165"/>
      <c r="G104" s="132" t="s">
        <v>84</v>
      </c>
      <c r="H104" s="110">
        <v>71</v>
      </c>
      <c r="I104" s="119">
        <f>I105+I109</f>
        <v>0</v>
      </c>
      <c r="J104" s="119">
        <f>J105+J109</f>
        <v>0</v>
      </c>
      <c r="K104" s="119">
        <f>K105+K109</f>
        <v>0</v>
      </c>
      <c r="L104" s="119">
        <f>L105+L109</f>
        <v>0</v>
      </c>
    </row>
    <row r="105" spans="1:19" ht="25.5" hidden="1" customHeight="1">
      <c r="A105" s="134">
        <v>2</v>
      </c>
      <c r="B105" s="130">
        <v>5</v>
      </c>
      <c r="C105" s="131">
        <v>3</v>
      </c>
      <c r="D105" s="132">
        <v>1</v>
      </c>
      <c r="E105" s="130"/>
      <c r="F105" s="165"/>
      <c r="G105" s="132" t="s">
        <v>85</v>
      </c>
      <c r="H105" s="110">
        <v>72</v>
      </c>
      <c r="I105" s="119">
        <f>I106</f>
        <v>0</v>
      </c>
      <c r="J105" s="160">
        <f>J106</f>
        <v>0</v>
      </c>
      <c r="K105" s="120">
        <f>K106</f>
        <v>0</v>
      </c>
      <c r="L105" s="119">
        <f>L106</f>
        <v>0</v>
      </c>
    </row>
    <row r="106" spans="1:19" ht="25.5" hidden="1" customHeight="1">
      <c r="A106" s="142">
        <v>2</v>
      </c>
      <c r="B106" s="143">
        <v>5</v>
      </c>
      <c r="C106" s="144">
        <v>3</v>
      </c>
      <c r="D106" s="145">
        <v>1</v>
      </c>
      <c r="E106" s="143">
        <v>1</v>
      </c>
      <c r="F106" s="168"/>
      <c r="G106" s="145" t="s">
        <v>85</v>
      </c>
      <c r="H106" s="110">
        <v>73</v>
      </c>
      <c r="I106" s="129">
        <f>SUM(I107:I108)</f>
        <v>0</v>
      </c>
      <c r="J106" s="163">
        <f>SUM(J107:J108)</f>
        <v>0</v>
      </c>
      <c r="K106" s="128">
        <f>SUM(K107:K108)</f>
        <v>0</v>
      </c>
      <c r="L106" s="129">
        <f>SUM(L107:L108)</f>
        <v>0</v>
      </c>
    </row>
    <row r="107" spans="1:19" ht="25.5" hidden="1" customHeight="1">
      <c r="A107" s="134">
        <v>2</v>
      </c>
      <c r="B107" s="130">
        <v>5</v>
      </c>
      <c r="C107" s="131">
        <v>3</v>
      </c>
      <c r="D107" s="132">
        <v>1</v>
      </c>
      <c r="E107" s="130">
        <v>1</v>
      </c>
      <c r="F107" s="165">
        <v>1</v>
      </c>
      <c r="G107" s="132" t="s">
        <v>85</v>
      </c>
      <c r="H107" s="110">
        <v>74</v>
      </c>
      <c r="I107" s="137">
        <v>0</v>
      </c>
      <c r="J107" s="137">
        <v>0</v>
      </c>
      <c r="K107" s="137">
        <v>0</v>
      </c>
      <c r="L107" s="137">
        <v>0</v>
      </c>
    </row>
    <row r="108" spans="1:19" ht="25.5" hidden="1" customHeight="1">
      <c r="A108" s="142">
        <v>2</v>
      </c>
      <c r="B108" s="143">
        <v>5</v>
      </c>
      <c r="C108" s="144">
        <v>3</v>
      </c>
      <c r="D108" s="145">
        <v>1</v>
      </c>
      <c r="E108" s="143">
        <v>1</v>
      </c>
      <c r="F108" s="168">
        <v>2</v>
      </c>
      <c r="G108" s="145" t="s">
        <v>86</v>
      </c>
      <c r="H108" s="110">
        <v>75</v>
      </c>
      <c r="I108" s="137">
        <v>0</v>
      </c>
      <c r="J108" s="137">
        <v>0</v>
      </c>
      <c r="K108" s="137">
        <v>0</v>
      </c>
      <c r="L108" s="137">
        <v>0</v>
      </c>
      <c r="S108" s="169"/>
    </row>
    <row r="109" spans="1:19" ht="25.5" hidden="1" customHeight="1">
      <c r="A109" s="142">
        <v>2</v>
      </c>
      <c r="B109" s="143">
        <v>5</v>
      </c>
      <c r="C109" s="144">
        <v>3</v>
      </c>
      <c r="D109" s="145">
        <v>2</v>
      </c>
      <c r="E109" s="143"/>
      <c r="F109" s="168"/>
      <c r="G109" s="145" t="s">
        <v>87</v>
      </c>
      <c r="H109" s="110">
        <v>76</v>
      </c>
      <c r="I109" s="120">
        <f>I110</f>
        <v>0</v>
      </c>
      <c r="J109" s="119">
        <f>J110</f>
        <v>0</v>
      </c>
      <c r="K109" s="119">
        <f>K110</f>
        <v>0</v>
      </c>
      <c r="L109" s="119">
        <f>L110</f>
        <v>0</v>
      </c>
    </row>
    <row r="110" spans="1:19" ht="25.5" hidden="1" customHeight="1">
      <c r="A110" s="142">
        <v>2</v>
      </c>
      <c r="B110" s="143">
        <v>5</v>
      </c>
      <c r="C110" s="144">
        <v>3</v>
      </c>
      <c r="D110" s="145">
        <v>2</v>
      </c>
      <c r="E110" s="143">
        <v>1</v>
      </c>
      <c r="F110" s="168"/>
      <c r="G110" s="145" t="s">
        <v>87</v>
      </c>
      <c r="H110" s="110">
        <v>77</v>
      </c>
      <c r="I110" s="129">
        <f>SUM(I111:I112)</f>
        <v>0</v>
      </c>
      <c r="J110" s="129">
        <f>SUM(J111:J112)</f>
        <v>0</v>
      </c>
      <c r="K110" s="129">
        <f>SUM(K111:K112)</f>
        <v>0</v>
      </c>
      <c r="L110" s="129">
        <f>SUM(L111:L112)</f>
        <v>0</v>
      </c>
    </row>
    <row r="111" spans="1:19" ht="25.5" hidden="1" customHeight="1">
      <c r="A111" s="142">
        <v>2</v>
      </c>
      <c r="B111" s="143">
        <v>5</v>
      </c>
      <c r="C111" s="144">
        <v>3</v>
      </c>
      <c r="D111" s="145">
        <v>2</v>
      </c>
      <c r="E111" s="143">
        <v>1</v>
      </c>
      <c r="F111" s="168">
        <v>1</v>
      </c>
      <c r="G111" s="145" t="s">
        <v>87</v>
      </c>
      <c r="H111" s="110">
        <v>78</v>
      </c>
      <c r="I111" s="137">
        <v>0</v>
      </c>
      <c r="J111" s="137">
        <v>0</v>
      </c>
      <c r="K111" s="137">
        <v>0</v>
      </c>
      <c r="L111" s="137">
        <v>0</v>
      </c>
    </row>
    <row r="112" spans="1:19" hidden="1">
      <c r="A112" s="142">
        <v>2</v>
      </c>
      <c r="B112" s="143">
        <v>5</v>
      </c>
      <c r="C112" s="144">
        <v>3</v>
      </c>
      <c r="D112" s="145">
        <v>2</v>
      </c>
      <c r="E112" s="143">
        <v>1</v>
      </c>
      <c r="F112" s="168">
        <v>2</v>
      </c>
      <c r="G112" s="145" t="s">
        <v>88</v>
      </c>
      <c r="H112" s="110">
        <v>79</v>
      </c>
      <c r="I112" s="137">
        <v>0</v>
      </c>
      <c r="J112" s="137">
        <v>0</v>
      </c>
      <c r="K112" s="137">
        <v>0</v>
      </c>
      <c r="L112" s="137">
        <v>0</v>
      </c>
    </row>
    <row r="113" spans="1:12" hidden="1">
      <c r="A113" s="164">
        <v>2</v>
      </c>
      <c r="B113" s="115">
        <v>6</v>
      </c>
      <c r="C113" s="116"/>
      <c r="D113" s="117"/>
      <c r="E113" s="115"/>
      <c r="F113" s="166"/>
      <c r="G113" s="170" t="s">
        <v>89</v>
      </c>
      <c r="H113" s="110">
        <v>80</v>
      </c>
      <c r="I113" s="119">
        <f>SUM(I114+I119+I123+I127+I131+I135)</f>
        <v>0</v>
      </c>
      <c r="J113" s="119">
        <f>SUM(J114+J119+J123+J127+J131+J135)</f>
        <v>0</v>
      </c>
      <c r="K113" s="119">
        <f>SUM(K114+K119+K123+K127+K131+K135)</f>
        <v>0</v>
      </c>
      <c r="L113" s="119">
        <f>SUM(L114+L119+L123+L127+L131+L135)</f>
        <v>0</v>
      </c>
    </row>
    <row r="114" spans="1:12" hidden="1">
      <c r="A114" s="142">
        <v>2</v>
      </c>
      <c r="B114" s="143">
        <v>6</v>
      </c>
      <c r="C114" s="144">
        <v>1</v>
      </c>
      <c r="D114" s="145"/>
      <c r="E114" s="143"/>
      <c r="F114" s="168"/>
      <c r="G114" s="145" t="s">
        <v>90</v>
      </c>
      <c r="H114" s="110">
        <v>81</v>
      </c>
      <c r="I114" s="129">
        <f t="shared" ref="I114:L115" si="7">I115</f>
        <v>0</v>
      </c>
      <c r="J114" s="163">
        <f t="shared" si="7"/>
        <v>0</v>
      </c>
      <c r="K114" s="128">
        <f t="shared" si="7"/>
        <v>0</v>
      </c>
      <c r="L114" s="129">
        <f t="shared" si="7"/>
        <v>0</v>
      </c>
    </row>
    <row r="115" spans="1:12" hidden="1">
      <c r="A115" s="134">
        <v>2</v>
      </c>
      <c r="B115" s="130">
        <v>6</v>
      </c>
      <c r="C115" s="131">
        <v>1</v>
      </c>
      <c r="D115" s="132">
        <v>1</v>
      </c>
      <c r="E115" s="130"/>
      <c r="F115" s="165"/>
      <c r="G115" s="132" t="s">
        <v>90</v>
      </c>
      <c r="H115" s="110">
        <v>82</v>
      </c>
      <c r="I115" s="119">
        <f t="shared" si="7"/>
        <v>0</v>
      </c>
      <c r="J115" s="160">
        <f t="shared" si="7"/>
        <v>0</v>
      </c>
      <c r="K115" s="120">
        <f t="shared" si="7"/>
        <v>0</v>
      </c>
      <c r="L115" s="119">
        <f t="shared" si="7"/>
        <v>0</v>
      </c>
    </row>
    <row r="116" spans="1:12" hidden="1">
      <c r="A116" s="134">
        <v>2</v>
      </c>
      <c r="B116" s="130">
        <v>6</v>
      </c>
      <c r="C116" s="131">
        <v>1</v>
      </c>
      <c r="D116" s="132">
        <v>1</v>
      </c>
      <c r="E116" s="130">
        <v>1</v>
      </c>
      <c r="F116" s="165"/>
      <c r="G116" s="132" t="s">
        <v>90</v>
      </c>
      <c r="H116" s="110">
        <v>83</v>
      </c>
      <c r="I116" s="119">
        <f>SUM(I117:I118)</f>
        <v>0</v>
      </c>
      <c r="J116" s="160">
        <f>SUM(J117:J118)</f>
        <v>0</v>
      </c>
      <c r="K116" s="120">
        <f>SUM(K117:K118)</f>
        <v>0</v>
      </c>
      <c r="L116" s="119">
        <f>SUM(L117:L118)</f>
        <v>0</v>
      </c>
    </row>
    <row r="117" spans="1:12" hidden="1">
      <c r="A117" s="134">
        <v>2</v>
      </c>
      <c r="B117" s="130">
        <v>6</v>
      </c>
      <c r="C117" s="131">
        <v>1</v>
      </c>
      <c r="D117" s="132">
        <v>1</v>
      </c>
      <c r="E117" s="130">
        <v>1</v>
      </c>
      <c r="F117" s="165">
        <v>1</v>
      </c>
      <c r="G117" s="132" t="s">
        <v>91</v>
      </c>
      <c r="H117" s="110">
        <v>84</v>
      </c>
      <c r="I117" s="137">
        <v>0</v>
      </c>
      <c r="J117" s="137">
        <v>0</v>
      </c>
      <c r="K117" s="137">
        <v>0</v>
      </c>
      <c r="L117" s="137">
        <v>0</v>
      </c>
    </row>
    <row r="118" spans="1:12" hidden="1">
      <c r="A118" s="150">
        <v>2</v>
      </c>
      <c r="B118" s="125">
        <v>6</v>
      </c>
      <c r="C118" s="123">
        <v>1</v>
      </c>
      <c r="D118" s="124">
        <v>1</v>
      </c>
      <c r="E118" s="125">
        <v>1</v>
      </c>
      <c r="F118" s="167">
        <v>2</v>
      </c>
      <c r="G118" s="124" t="s">
        <v>92</v>
      </c>
      <c r="H118" s="110">
        <v>85</v>
      </c>
      <c r="I118" s="135">
        <v>0</v>
      </c>
      <c r="J118" s="135">
        <v>0</v>
      </c>
      <c r="K118" s="135">
        <v>0</v>
      </c>
      <c r="L118" s="135">
        <v>0</v>
      </c>
    </row>
    <row r="119" spans="1:12" ht="25.5" hidden="1" customHeight="1">
      <c r="A119" s="134">
        <v>2</v>
      </c>
      <c r="B119" s="130">
        <v>6</v>
      </c>
      <c r="C119" s="131">
        <v>2</v>
      </c>
      <c r="D119" s="132"/>
      <c r="E119" s="130"/>
      <c r="F119" s="165"/>
      <c r="G119" s="132" t="s">
        <v>93</v>
      </c>
      <c r="H119" s="110">
        <v>86</v>
      </c>
      <c r="I119" s="119">
        <f t="shared" ref="I119:L121" si="8">I120</f>
        <v>0</v>
      </c>
      <c r="J119" s="160">
        <f t="shared" si="8"/>
        <v>0</v>
      </c>
      <c r="K119" s="120">
        <f t="shared" si="8"/>
        <v>0</v>
      </c>
      <c r="L119" s="119">
        <f t="shared" si="8"/>
        <v>0</v>
      </c>
    </row>
    <row r="120" spans="1:12" ht="25.5" hidden="1" customHeight="1">
      <c r="A120" s="134">
        <v>2</v>
      </c>
      <c r="B120" s="130">
        <v>6</v>
      </c>
      <c r="C120" s="131">
        <v>2</v>
      </c>
      <c r="D120" s="132">
        <v>1</v>
      </c>
      <c r="E120" s="130"/>
      <c r="F120" s="165"/>
      <c r="G120" s="132" t="s">
        <v>93</v>
      </c>
      <c r="H120" s="110">
        <v>87</v>
      </c>
      <c r="I120" s="119">
        <f t="shared" si="8"/>
        <v>0</v>
      </c>
      <c r="J120" s="160">
        <f t="shared" si="8"/>
        <v>0</v>
      </c>
      <c r="K120" s="120">
        <f t="shared" si="8"/>
        <v>0</v>
      </c>
      <c r="L120" s="119">
        <f t="shared" si="8"/>
        <v>0</v>
      </c>
    </row>
    <row r="121" spans="1:12" ht="25.5" hidden="1" customHeight="1">
      <c r="A121" s="134">
        <v>2</v>
      </c>
      <c r="B121" s="130">
        <v>6</v>
      </c>
      <c r="C121" s="131">
        <v>2</v>
      </c>
      <c r="D121" s="132">
        <v>1</v>
      </c>
      <c r="E121" s="130">
        <v>1</v>
      </c>
      <c r="F121" s="165"/>
      <c r="G121" s="132" t="s">
        <v>93</v>
      </c>
      <c r="H121" s="110">
        <v>88</v>
      </c>
      <c r="I121" s="171">
        <f t="shared" si="8"/>
        <v>0</v>
      </c>
      <c r="J121" s="172">
        <f t="shared" si="8"/>
        <v>0</v>
      </c>
      <c r="K121" s="173">
        <f t="shared" si="8"/>
        <v>0</v>
      </c>
      <c r="L121" s="171">
        <f t="shared" si="8"/>
        <v>0</v>
      </c>
    </row>
    <row r="122" spans="1:12" ht="25.5" hidden="1" customHeight="1">
      <c r="A122" s="134">
        <v>2</v>
      </c>
      <c r="B122" s="130">
        <v>6</v>
      </c>
      <c r="C122" s="131">
        <v>2</v>
      </c>
      <c r="D122" s="132">
        <v>1</v>
      </c>
      <c r="E122" s="130">
        <v>1</v>
      </c>
      <c r="F122" s="165">
        <v>1</v>
      </c>
      <c r="G122" s="132" t="s">
        <v>93</v>
      </c>
      <c r="H122" s="110">
        <v>89</v>
      </c>
      <c r="I122" s="137">
        <v>0</v>
      </c>
      <c r="J122" s="137">
        <v>0</v>
      </c>
      <c r="K122" s="137">
        <v>0</v>
      </c>
      <c r="L122" s="137">
        <v>0</v>
      </c>
    </row>
    <row r="123" spans="1:12" ht="25.5" hidden="1" customHeight="1">
      <c r="A123" s="150">
        <v>2</v>
      </c>
      <c r="B123" s="125">
        <v>6</v>
      </c>
      <c r="C123" s="123">
        <v>3</v>
      </c>
      <c r="D123" s="124"/>
      <c r="E123" s="125"/>
      <c r="F123" s="167"/>
      <c r="G123" s="124" t="s">
        <v>94</v>
      </c>
      <c r="H123" s="110">
        <v>90</v>
      </c>
      <c r="I123" s="140">
        <f t="shared" ref="I123:L125" si="9">I124</f>
        <v>0</v>
      </c>
      <c r="J123" s="162">
        <f t="shared" si="9"/>
        <v>0</v>
      </c>
      <c r="K123" s="141">
        <f t="shared" si="9"/>
        <v>0</v>
      </c>
      <c r="L123" s="140">
        <f t="shared" si="9"/>
        <v>0</v>
      </c>
    </row>
    <row r="124" spans="1:12" ht="25.5" hidden="1" customHeight="1">
      <c r="A124" s="134">
        <v>2</v>
      </c>
      <c r="B124" s="130">
        <v>6</v>
      </c>
      <c r="C124" s="131">
        <v>3</v>
      </c>
      <c r="D124" s="132">
        <v>1</v>
      </c>
      <c r="E124" s="130"/>
      <c r="F124" s="165"/>
      <c r="G124" s="132" t="s">
        <v>94</v>
      </c>
      <c r="H124" s="110">
        <v>91</v>
      </c>
      <c r="I124" s="119">
        <f t="shared" si="9"/>
        <v>0</v>
      </c>
      <c r="J124" s="160">
        <f t="shared" si="9"/>
        <v>0</v>
      </c>
      <c r="K124" s="120">
        <f t="shared" si="9"/>
        <v>0</v>
      </c>
      <c r="L124" s="119">
        <f t="shared" si="9"/>
        <v>0</v>
      </c>
    </row>
    <row r="125" spans="1:12" ht="25.5" hidden="1" customHeight="1">
      <c r="A125" s="134">
        <v>2</v>
      </c>
      <c r="B125" s="130">
        <v>6</v>
      </c>
      <c r="C125" s="131">
        <v>3</v>
      </c>
      <c r="D125" s="132">
        <v>1</v>
      </c>
      <c r="E125" s="130">
        <v>1</v>
      </c>
      <c r="F125" s="165"/>
      <c r="G125" s="132" t="s">
        <v>94</v>
      </c>
      <c r="H125" s="110">
        <v>92</v>
      </c>
      <c r="I125" s="119">
        <f t="shared" si="9"/>
        <v>0</v>
      </c>
      <c r="J125" s="160">
        <f t="shared" si="9"/>
        <v>0</v>
      </c>
      <c r="K125" s="120">
        <f t="shared" si="9"/>
        <v>0</v>
      </c>
      <c r="L125" s="119">
        <f t="shared" si="9"/>
        <v>0</v>
      </c>
    </row>
    <row r="126" spans="1:12" ht="25.5" hidden="1" customHeight="1">
      <c r="A126" s="134">
        <v>2</v>
      </c>
      <c r="B126" s="130">
        <v>6</v>
      </c>
      <c r="C126" s="131">
        <v>3</v>
      </c>
      <c r="D126" s="132">
        <v>1</v>
      </c>
      <c r="E126" s="130">
        <v>1</v>
      </c>
      <c r="F126" s="165">
        <v>1</v>
      </c>
      <c r="G126" s="132" t="s">
        <v>94</v>
      </c>
      <c r="H126" s="110">
        <v>93</v>
      </c>
      <c r="I126" s="137">
        <v>0</v>
      </c>
      <c r="J126" s="137">
        <v>0</v>
      </c>
      <c r="K126" s="137">
        <v>0</v>
      </c>
      <c r="L126" s="137">
        <v>0</v>
      </c>
    </row>
    <row r="127" spans="1:12" ht="25.5" hidden="1" customHeight="1">
      <c r="A127" s="150">
        <v>2</v>
      </c>
      <c r="B127" s="125">
        <v>6</v>
      </c>
      <c r="C127" s="123">
        <v>4</v>
      </c>
      <c r="D127" s="124"/>
      <c r="E127" s="125"/>
      <c r="F127" s="167"/>
      <c r="G127" s="124" t="s">
        <v>95</v>
      </c>
      <c r="H127" s="110">
        <v>94</v>
      </c>
      <c r="I127" s="140">
        <f t="shared" ref="I127:L129" si="10">I128</f>
        <v>0</v>
      </c>
      <c r="J127" s="162">
        <f t="shared" si="10"/>
        <v>0</v>
      </c>
      <c r="K127" s="141">
        <f t="shared" si="10"/>
        <v>0</v>
      </c>
      <c r="L127" s="140">
        <f t="shared" si="10"/>
        <v>0</v>
      </c>
    </row>
    <row r="128" spans="1:12" ht="25.5" hidden="1" customHeight="1">
      <c r="A128" s="134">
        <v>2</v>
      </c>
      <c r="B128" s="130">
        <v>6</v>
      </c>
      <c r="C128" s="131">
        <v>4</v>
      </c>
      <c r="D128" s="132">
        <v>1</v>
      </c>
      <c r="E128" s="130"/>
      <c r="F128" s="165"/>
      <c r="G128" s="132" t="s">
        <v>95</v>
      </c>
      <c r="H128" s="110">
        <v>95</v>
      </c>
      <c r="I128" s="119">
        <f t="shared" si="10"/>
        <v>0</v>
      </c>
      <c r="J128" s="160">
        <f t="shared" si="10"/>
        <v>0</v>
      </c>
      <c r="K128" s="120">
        <f t="shared" si="10"/>
        <v>0</v>
      </c>
      <c r="L128" s="119">
        <f t="shared" si="10"/>
        <v>0</v>
      </c>
    </row>
    <row r="129" spans="1:12" ht="25.5" hidden="1" customHeight="1">
      <c r="A129" s="134">
        <v>2</v>
      </c>
      <c r="B129" s="130">
        <v>6</v>
      </c>
      <c r="C129" s="131">
        <v>4</v>
      </c>
      <c r="D129" s="132">
        <v>1</v>
      </c>
      <c r="E129" s="130">
        <v>1</v>
      </c>
      <c r="F129" s="165"/>
      <c r="G129" s="132" t="s">
        <v>95</v>
      </c>
      <c r="H129" s="110">
        <v>96</v>
      </c>
      <c r="I129" s="119">
        <f t="shared" si="10"/>
        <v>0</v>
      </c>
      <c r="J129" s="160">
        <f t="shared" si="10"/>
        <v>0</v>
      </c>
      <c r="K129" s="120">
        <f t="shared" si="10"/>
        <v>0</v>
      </c>
      <c r="L129" s="119">
        <f t="shared" si="10"/>
        <v>0</v>
      </c>
    </row>
    <row r="130" spans="1:12" ht="25.5" hidden="1" customHeight="1">
      <c r="A130" s="134">
        <v>2</v>
      </c>
      <c r="B130" s="130">
        <v>6</v>
      </c>
      <c r="C130" s="131">
        <v>4</v>
      </c>
      <c r="D130" s="132">
        <v>1</v>
      </c>
      <c r="E130" s="130">
        <v>1</v>
      </c>
      <c r="F130" s="165">
        <v>1</v>
      </c>
      <c r="G130" s="132" t="s">
        <v>95</v>
      </c>
      <c r="H130" s="110">
        <v>97</v>
      </c>
      <c r="I130" s="137">
        <v>0</v>
      </c>
      <c r="J130" s="137">
        <v>0</v>
      </c>
      <c r="K130" s="137">
        <v>0</v>
      </c>
      <c r="L130" s="137">
        <v>0</v>
      </c>
    </row>
    <row r="131" spans="1:12" ht="25.5" hidden="1" customHeight="1">
      <c r="A131" s="142">
        <v>2</v>
      </c>
      <c r="B131" s="151">
        <v>6</v>
      </c>
      <c r="C131" s="152">
        <v>5</v>
      </c>
      <c r="D131" s="154"/>
      <c r="E131" s="151"/>
      <c r="F131" s="174"/>
      <c r="G131" s="154" t="s">
        <v>96</v>
      </c>
      <c r="H131" s="110">
        <v>98</v>
      </c>
      <c r="I131" s="147">
        <f t="shared" ref="I131:L133" si="11">I132</f>
        <v>0</v>
      </c>
      <c r="J131" s="175">
        <f t="shared" si="11"/>
        <v>0</v>
      </c>
      <c r="K131" s="148">
        <f t="shared" si="11"/>
        <v>0</v>
      </c>
      <c r="L131" s="147">
        <f t="shared" si="11"/>
        <v>0</v>
      </c>
    </row>
    <row r="132" spans="1:12" ht="25.5" hidden="1" customHeight="1">
      <c r="A132" s="134">
        <v>2</v>
      </c>
      <c r="B132" s="130">
        <v>6</v>
      </c>
      <c r="C132" s="131">
        <v>5</v>
      </c>
      <c r="D132" s="132">
        <v>1</v>
      </c>
      <c r="E132" s="130"/>
      <c r="F132" s="165"/>
      <c r="G132" s="154" t="s">
        <v>96</v>
      </c>
      <c r="H132" s="110">
        <v>99</v>
      </c>
      <c r="I132" s="119">
        <f t="shared" si="11"/>
        <v>0</v>
      </c>
      <c r="J132" s="160">
        <f t="shared" si="11"/>
        <v>0</v>
      </c>
      <c r="K132" s="120">
        <f t="shared" si="11"/>
        <v>0</v>
      </c>
      <c r="L132" s="119">
        <f t="shared" si="11"/>
        <v>0</v>
      </c>
    </row>
    <row r="133" spans="1:12" ht="25.5" hidden="1" customHeight="1">
      <c r="A133" s="134">
        <v>2</v>
      </c>
      <c r="B133" s="130">
        <v>6</v>
      </c>
      <c r="C133" s="131">
        <v>5</v>
      </c>
      <c r="D133" s="132">
        <v>1</v>
      </c>
      <c r="E133" s="130">
        <v>1</v>
      </c>
      <c r="F133" s="165"/>
      <c r="G133" s="154" t="s">
        <v>96</v>
      </c>
      <c r="H133" s="110">
        <v>100</v>
      </c>
      <c r="I133" s="119">
        <f t="shared" si="11"/>
        <v>0</v>
      </c>
      <c r="J133" s="160">
        <f t="shared" si="11"/>
        <v>0</v>
      </c>
      <c r="K133" s="120">
        <f t="shared" si="11"/>
        <v>0</v>
      </c>
      <c r="L133" s="119">
        <f t="shared" si="11"/>
        <v>0</v>
      </c>
    </row>
    <row r="134" spans="1:12" ht="25.5" hidden="1" customHeight="1">
      <c r="A134" s="130">
        <v>2</v>
      </c>
      <c r="B134" s="131">
        <v>6</v>
      </c>
      <c r="C134" s="130">
        <v>5</v>
      </c>
      <c r="D134" s="130">
        <v>1</v>
      </c>
      <c r="E134" s="132">
        <v>1</v>
      </c>
      <c r="F134" s="165">
        <v>1</v>
      </c>
      <c r="G134" s="130" t="s">
        <v>97</v>
      </c>
      <c r="H134" s="110">
        <v>101</v>
      </c>
      <c r="I134" s="137">
        <v>0</v>
      </c>
      <c r="J134" s="137">
        <v>0</v>
      </c>
      <c r="K134" s="137">
        <v>0</v>
      </c>
      <c r="L134" s="137">
        <v>0</v>
      </c>
    </row>
    <row r="135" spans="1:12" ht="26.25" hidden="1" customHeight="1">
      <c r="A135" s="134">
        <v>2</v>
      </c>
      <c r="B135" s="131">
        <v>6</v>
      </c>
      <c r="C135" s="130">
        <v>6</v>
      </c>
      <c r="D135" s="131"/>
      <c r="E135" s="132"/>
      <c r="F135" s="133"/>
      <c r="G135" s="176" t="s">
        <v>98</v>
      </c>
      <c r="H135" s="110">
        <v>102</v>
      </c>
      <c r="I135" s="120">
        <f t="shared" ref="I135:L137" si="12">I136</f>
        <v>0</v>
      </c>
      <c r="J135" s="119">
        <f t="shared" si="12"/>
        <v>0</v>
      </c>
      <c r="K135" s="119">
        <f t="shared" si="12"/>
        <v>0</v>
      </c>
      <c r="L135" s="119">
        <f t="shared" si="12"/>
        <v>0</v>
      </c>
    </row>
    <row r="136" spans="1:12" ht="26.25" hidden="1" customHeight="1">
      <c r="A136" s="134">
        <v>2</v>
      </c>
      <c r="B136" s="131">
        <v>6</v>
      </c>
      <c r="C136" s="130">
        <v>6</v>
      </c>
      <c r="D136" s="131">
        <v>1</v>
      </c>
      <c r="E136" s="132"/>
      <c r="F136" s="133"/>
      <c r="G136" s="176" t="s">
        <v>98</v>
      </c>
      <c r="H136" s="177">
        <v>103</v>
      </c>
      <c r="I136" s="119">
        <f t="shared" si="12"/>
        <v>0</v>
      </c>
      <c r="J136" s="119">
        <f t="shared" si="12"/>
        <v>0</v>
      </c>
      <c r="K136" s="119">
        <f t="shared" si="12"/>
        <v>0</v>
      </c>
      <c r="L136" s="119">
        <f t="shared" si="12"/>
        <v>0</v>
      </c>
    </row>
    <row r="137" spans="1:12" ht="26.25" hidden="1" customHeight="1">
      <c r="A137" s="134">
        <v>2</v>
      </c>
      <c r="B137" s="131">
        <v>6</v>
      </c>
      <c r="C137" s="130">
        <v>6</v>
      </c>
      <c r="D137" s="131">
        <v>1</v>
      </c>
      <c r="E137" s="132">
        <v>1</v>
      </c>
      <c r="F137" s="133"/>
      <c r="G137" s="176" t="s">
        <v>98</v>
      </c>
      <c r="H137" s="177">
        <v>104</v>
      </c>
      <c r="I137" s="119">
        <f t="shared" si="12"/>
        <v>0</v>
      </c>
      <c r="J137" s="119">
        <f t="shared" si="12"/>
        <v>0</v>
      </c>
      <c r="K137" s="119">
        <f t="shared" si="12"/>
        <v>0</v>
      </c>
      <c r="L137" s="119">
        <f t="shared" si="12"/>
        <v>0</v>
      </c>
    </row>
    <row r="138" spans="1:12" ht="26.25" hidden="1" customHeight="1">
      <c r="A138" s="134">
        <v>2</v>
      </c>
      <c r="B138" s="131">
        <v>6</v>
      </c>
      <c r="C138" s="130">
        <v>6</v>
      </c>
      <c r="D138" s="131">
        <v>1</v>
      </c>
      <c r="E138" s="132">
        <v>1</v>
      </c>
      <c r="F138" s="133">
        <v>1</v>
      </c>
      <c r="G138" s="91" t="s">
        <v>98</v>
      </c>
      <c r="H138" s="177">
        <v>105</v>
      </c>
      <c r="I138" s="137">
        <v>0</v>
      </c>
      <c r="J138" s="178">
        <v>0</v>
      </c>
      <c r="K138" s="137">
        <v>0</v>
      </c>
      <c r="L138" s="137">
        <v>0</v>
      </c>
    </row>
    <row r="139" spans="1:12">
      <c r="A139" s="164">
        <v>2</v>
      </c>
      <c r="B139" s="115">
        <v>7</v>
      </c>
      <c r="C139" s="115"/>
      <c r="D139" s="116"/>
      <c r="E139" s="116"/>
      <c r="F139" s="118"/>
      <c r="G139" s="117" t="s">
        <v>99</v>
      </c>
      <c r="H139" s="177">
        <v>106</v>
      </c>
      <c r="I139" s="120">
        <f>SUM(I140+I145+I153)</f>
        <v>66157</v>
      </c>
      <c r="J139" s="160">
        <f>SUM(J140+J145+J153)</f>
        <v>66157</v>
      </c>
      <c r="K139" s="120">
        <f>SUM(K140+K145+K153)</f>
        <v>66157</v>
      </c>
      <c r="L139" s="119">
        <f>SUM(L140+L145+L153)</f>
        <v>66157</v>
      </c>
    </row>
    <row r="140" spans="1:12" hidden="1">
      <c r="A140" s="134">
        <v>2</v>
      </c>
      <c r="B140" s="130">
        <v>7</v>
      </c>
      <c r="C140" s="130">
        <v>1</v>
      </c>
      <c r="D140" s="131"/>
      <c r="E140" s="131"/>
      <c r="F140" s="133"/>
      <c r="G140" s="132" t="s">
        <v>100</v>
      </c>
      <c r="H140" s="177">
        <v>107</v>
      </c>
      <c r="I140" s="120">
        <f t="shared" ref="I140:L141" si="13">I141</f>
        <v>0</v>
      </c>
      <c r="J140" s="160">
        <f t="shared" si="13"/>
        <v>0</v>
      </c>
      <c r="K140" s="120">
        <f t="shared" si="13"/>
        <v>0</v>
      </c>
      <c r="L140" s="119">
        <f t="shared" si="13"/>
        <v>0</v>
      </c>
    </row>
    <row r="141" spans="1:12" hidden="1">
      <c r="A141" s="134">
        <v>2</v>
      </c>
      <c r="B141" s="130">
        <v>7</v>
      </c>
      <c r="C141" s="130">
        <v>1</v>
      </c>
      <c r="D141" s="131">
        <v>1</v>
      </c>
      <c r="E141" s="131"/>
      <c r="F141" s="133"/>
      <c r="G141" s="132" t="s">
        <v>100</v>
      </c>
      <c r="H141" s="177">
        <v>108</v>
      </c>
      <c r="I141" s="120">
        <f t="shared" si="13"/>
        <v>0</v>
      </c>
      <c r="J141" s="160">
        <f t="shared" si="13"/>
        <v>0</v>
      </c>
      <c r="K141" s="120">
        <f t="shared" si="13"/>
        <v>0</v>
      </c>
      <c r="L141" s="119">
        <f t="shared" si="13"/>
        <v>0</v>
      </c>
    </row>
    <row r="142" spans="1:12" hidden="1">
      <c r="A142" s="134">
        <v>2</v>
      </c>
      <c r="B142" s="130">
        <v>7</v>
      </c>
      <c r="C142" s="130">
        <v>1</v>
      </c>
      <c r="D142" s="131">
        <v>1</v>
      </c>
      <c r="E142" s="131">
        <v>1</v>
      </c>
      <c r="F142" s="133"/>
      <c r="G142" s="132" t="s">
        <v>100</v>
      </c>
      <c r="H142" s="177">
        <v>109</v>
      </c>
      <c r="I142" s="120">
        <f>SUM(I143:I144)</f>
        <v>0</v>
      </c>
      <c r="J142" s="160">
        <f>SUM(J143:J144)</f>
        <v>0</v>
      </c>
      <c r="K142" s="120">
        <f>SUM(K143:K144)</f>
        <v>0</v>
      </c>
      <c r="L142" s="119">
        <f>SUM(L143:L144)</f>
        <v>0</v>
      </c>
    </row>
    <row r="143" spans="1:12" hidden="1">
      <c r="A143" s="150">
        <v>2</v>
      </c>
      <c r="B143" s="125">
        <v>7</v>
      </c>
      <c r="C143" s="150">
        <v>1</v>
      </c>
      <c r="D143" s="130">
        <v>1</v>
      </c>
      <c r="E143" s="123">
        <v>1</v>
      </c>
      <c r="F143" s="126">
        <v>1</v>
      </c>
      <c r="G143" s="124" t="s">
        <v>101</v>
      </c>
      <c r="H143" s="177">
        <v>110</v>
      </c>
      <c r="I143" s="179">
        <v>0</v>
      </c>
      <c r="J143" s="179">
        <v>0</v>
      </c>
      <c r="K143" s="179">
        <v>0</v>
      </c>
      <c r="L143" s="179">
        <v>0</v>
      </c>
    </row>
    <row r="144" spans="1:12" hidden="1">
      <c r="A144" s="130">
        <v>2</v>
      </c>
      <c r="B144" s="130">
        <v>7</v>
      </c>
      <c r="C144" s="134">
        <v>1</v>
      </c>
      <c r="D144" s="130">
        <v>1</v>
      </c>
      <c r="E144" s="131">
        <v>1</v>
      </c>
      <c r="F144" s="133">
        <v>2</v>
      </c>
      <c r="G144" s="132" t="s">
        <v>102</v>
      </c>
      <c r="H144" s="177">
        <v>111</v>
      </c>
      <c r="I144" s="136">
        <v>0</v>
      </c>
      <c r="J144" s="136">
        <v>0</v>
      </c>
      <c r="K144" s="136">
        <v>0</v>
      </c>
      <c r="L144" s="136">
        <v>0</v>
      </c>
    </row>
    <row r="145" spans="1:12" ht="25.5" hidden="1" customHeight="1">
      <c r="A145" s="142">
        <v>2</v>
      </c>
      <c r="B145" s="143">
        <v>7</v>
      </c>
      <c r="C145" s="142">
        <v>2</v>
      </c>
      <c r="D145" s="143"/>
      <c r="E145" s="144"/>
      <c r="F145" s="146"/>
      <c r="G145" s="145" t="s">
        <v>103</v>
      </c>
      <c r="H145" s="177">
        <v>112</v>
      </c>
      <c r="I145" s="128">
        <f t="shared" ref="I145:L146" si="14">I146</f>
        <v>0</v>
      </c>
      <c r="J145" s="163">
        <f t="shared" si="14"/>
        <v>0</v>
      </c>
      <c r="K145" s="128">
        <f t="shared" si="14"/>
        <v>0</v>
      </c>
      <c r="L145" s="129">
        <f t="shared" si="14"/>
        <v>0</v>
      </c>
    </row>
    <row r="146" spans="1:12" ht="25.5" hidden="1" customHeight="1">
      <c r="A146" s="134">
        <v>2</v>
      </c>
      <c r="B146" s="130">
        <v>7</v>
      </c>
      <c r="C146" s="134">
        <v>2</v>
      </c>
      <c r="D146" s="130">
        <v>1</v>
      </c>
      <c r="E146" s="131"/>
      <c r="F146" s="133"/>
      <c r="G146" s="132" t="s">
        <v>104</v>
      </c>
      <c r="H146" s="177">
        <v>113</v>
      </c>
      <c r="I146" s="120">
        <f t="shared" si="14"/>
        <v>0</v>
      </c>
      <c r="J146" s="160">
        <f t="shared" si="14"/>
        <v>0</v>
      </c>
      <c r="K146" s="120">
        <f t="shared" si="14"/>
        <v>0</v>
      </c>
      <c r="L146" s="119">
        <f t="shared" si="14"/>
        <v>0</v>
      </c>
    </row>
    <row r="147" spans="1:12" ht="25.5" hidden="1" customHeight="1">
      <c r="A147" s="134">
        <v>2</v>
      </c>
      <c r="B147" s="130">
        <v>7</v>
      </c>
      <c r="C147" s="134">
        <v>2</v>
      </c>
      <c r="D147" s="130">
        <v>1</v>
      </c>
      <c r="E147" s="131">
        <v>1</v>
      </c>
      <c r="F147" s="133"/>
      <c r="G147" s="132" t="s">
        <v>104</v>
      </c>
      <c r="H147" s="177">
        <v>114</v>
      </c>
      <c r="I147" s="120">
        <f>SUM(I148:I149)</f>
        <v>0</v>
      </c>
      <c r="J147" s="160">
        <f>SUM(J148:J149)</f>
        <v>0</v>
      </c>
      <c r="K147" s="120">
        <f>SUM(K148:K149)</f>
        <v>0</v>
      </c>
      <c r="L147" s="119">
        <f>SUM(L148:L149)</f>
        <v>0</v>
      </c>
    </row>
    <row r="148" spans="1:12" hidden="1">
      <c r="A148" s="134">
        <v>2</v>
      </c>
      <c r="B148" s="130">
        <v>7</v>
      </c>
      <c r="C148" s="134">
        <v>2</v>
      </c>
      <c r="D148" s="130">
        <v>1</v>
      </c>
      <c r="E148" s="131">
        <v>1</v>
      </c>
      <c r="F148" s="133">
        <v>1</v>
      </c>
      <c r="G148" s="132" t="s">
        <v>105</v>
      </c>
      <c r="H148" s="177">
        <v>115</v>
      </c>
      <c r="I148" s="136">
        <v>0</v>
      </c>
      <c r="J148" s="136">
        <v>0</v>
      </c>
      <c r="K148" s="136">
        <v>0</v>
      </c>
      <c r="L148" s="136">
        <v>0</v>
      </c>
    </row>
    <row r="149" spans="1:12" hidden="1">
      <c r="A149" s="134">
        <v>2</v>
      </c>
      <c r="B149" s="130">
        <v>7</v>
      </c>
      <c r="C149" s="134">
        <v>2</v>
      </c>
      <c r="D149" s="130">
        <v>1</v>
      </c>
      <c r="E149" s="131">
        <v>1</v>
      </c>
      <c r="F149" s="133">
        <v>2</v>
      </c>
      <c r="G149" s="132" t="s">
        <v>106</v>
      </c>
      <c r="H149" s="177">
        <v>116</v>
      </c>
      <c r="I149" s="136">
        <v>0</v>
      </c>
      <c r="J149" s="136">
        <v>0</v>
      </c>
      <c r="K149" s="136">
        <v>0</v>
      </c>
      <c r="L149" s="136">
        <v>0</v>
      </c>
    </row>
    <row r="150" spans="1:12" hidden="1">
      <c r="A150" s="134">
        <v>2</v>
      </c>
      <c r="B150" s="130">
        <v>7</v>
      </c>
      <c r="C150" s="134">
        <v>2</v>
      </c>
      <c r="D150" s="130">
        <v>2</v>
      </c>
      <c r="E150" s="131"/>
      <c r="F150" s="133"/>
      <c r="G150" s="132" t="s">
        <v>107</v>
      </c>
      <c r="H150" s="177">
        <v>117</v>
      </c>
      <c r="I150" s="120">
        <f>I151</f>
        <v>0</v>
      </c>
      <c r="J150" s="120">
        <f>J151</f>
        <v>0</v>
      </c>
      <c r="K150" s="120">
        <f>K151</f>
        <v>0</v>
      </c>
      <c r="L150" s="120">
        <f>L151</f>
        <v>0</v>
      </c>
    </row>
    <row r="151" spans="1:12" hidden="1">
      <c r="A151" s="134">
        <v>2</v>
      </c>
      <c r="B151" s="130">
        <v>7</v>
      </c>
      <c r="C151" s="134">
        <v>2</v>
      </c>
      <c r="D151" s="130">
        <v>2</v>
      </c>
      <c r="E151" s="131">
        <v>1</v>
      </c>
      <c r="F151" s="133"/>
      <c r="G151" s="132" t="s">
        <v>107</v>
      </c>
      <c r="H151" s="177">
        <v>118</v>
      </c>
      <c r="I151" s="120">
        <f>SUM(I152)</f>
        <v>0</v>
      </c>
      <c r="J151" s="120">
        <f>SUM(J152)</f>
        <v>0</v>
      </c>
      <c r="K151" s="120">
        <f>SUM(K152)</f>
        <v>0</v>
      </c>
      <c r="L151" s="120">
        <f>SUM(L152)</f>
        <v>0</v>
      </c>
    </row>
    <row r="152" spans="1:12" hidden="1">
      <c r="A152" s="134">
        <v>2</v>
      </c>
      <c r="B152" s="130">
        <v>7</v>
      </c>
      <c r="C152" s="134">
        <v>2</v>
      </c>
      <c r="D152" s="130">
        <v>2</v>
      </c>
      <c r="E152" s="131">
        <v>1</v>
      </c>
      <c r="F152" s="133">
        <v>1</v>
      </c>
      <c r="G152" s="132" t="s">
        <v>107</v>
      </c>
      <c r="H152" s="177">
        <v>119</v>
      </c>
      <c r="I152" s="136">
        <v>0</v>
      </c>
      <c r="J152" s="136">
        <v>0</v>
      </c>
      <c r="K152" s="136">
        <v>0</v>
      </c>
      <c r="L152" s="136">
        <v>0</v>
      </c>
    </row>
    <row r="153" spans="1:12">
      <c r="A153" s="134">
        <v>2</v>
      </c>
      <c r="B153" s="130">
        <v>7</v>
      </c>
      <c r="C153" s="134">
        <v>3</v>
      </c>
      <c r="D153" s="130"/>
      <c r="E153" s="131"/>
      <c r="F153" s="133"/>
      <c r="G153" s="132" t="s">
        <v>108</v>
      </c>
      <c r="H153" s="177">
        <v>120</v>
      </c>
      <c r="I153" s="120">
        <f t="shared" ref="I153:L154" si="15">I154</f>
        <v>66157</v>
      </c>
      <c r="J153" s="160">
        <f t="shared" si="15"/>
        <v>66157</v>
      </c>
      <c r="K153" s="120">
        <f t="shared" si="15"/>
        <v>66157</v>
      </c>
      <c r="L153" s="119">
        <f t="shared" si="15"/>
        <v>66157</v>
      </c>
    </row>
    <row r="154" spans="1:12">
      <c r="A154" s="142">
        <v>2</v>
      </c>
      <c r="B154" s="151">
        <v>7</v>
      </c>
      <c r="C154" s="180">
        <v>3</v>
      </c>
      <c r="D154" s="151">
        <v>1</v>
      </c>
      <c r="E154" s="152"/>
      <c r="F154" s="153"/>
      <c r="G154" s="154" t="s">
        <v>108</v>
      </c>
      <c r="H154" s="177">
        <v>121</v>
      </c>
      <c r="I154" s="148">
        <f t="shared" si="15"/>
        <v>66157</v>
      </c>
      <c r="J154" s="175">
        <f t="shared" si="15"/>
        <v>66157</v>
      </c>
      <c r="K154" s="148">
        <f t="shared" si="15"/>
        <v>66157</v>
      </c>
      <c r="L154" s="147">
        <f t="shared" si="15"/>
        <v>66157</v>
      </c>
    </row>
    <row r="155" spans="1:12">
      <c r="A155" s="134">
        <v>2</v>
      </c>
      <c r="B155" s="130">
        <v>7</v>
      </c>
      <c r="C155" s="134">
        <v>3</v>
      </c>
      <c r="D155" s="130">
        <v>1</v>
      </c>
      <c r="E155" s="131">
        <v>1</v>
      </c>
      <c r="F155" s="133"/>
      <c r="G155" s="132" t="s">
        <v>108</v>
      </c>
      <c r="H155" s="177">
        <v>122</v>
      </c>
      <c r="I155" s="120">
        <f>SUM(I156:I157)</f>
        <v>66157</v>
      </c>
      <c r="J155" s="160">
        <f>SUM(J156:J157)</f>
        <v>66157</v>
      </c>
      <c r="K155" s="120">
        <f>SUM(K156:K157)</f>
        <v>66157</v>
      </c>
      <c r="L155" s="119">
        <f>SUM(L156:L157)</f>
        <v>66157</v>
      </c>
    </row>
    <row r="156" spans="1:12">
      <c r="A156" s="150">
        <v>2</v>
      </c>
      <c r="B156" s="125">
        <v>7</v>
      </c>
      <c r="C156" s="150">
        <v>3</v>
      </c>
      <c r="D156" s="125">
        <v>1</v>
      </c>
      <c r="E156" s="123">
        <v>1</v>
      </c>
      <c r="F156" s="126">
        <v>1</v>
      </c>
      <c r="G156" s="124" t="s">
        <v>109</v>
      </c>
      <c r="H156" s="177">
        <v>123</v>
      </c>
      <c r="I156" s="179">
        <v>66157</v>
      </c>
      <c r="J156" s="179">
        <v>66157</v>
      </c>
      <c r="K156" s="179">
        <v>66157</v>
      </c>
      <c r="L156" s="179">
        <v>66157</v>
      </c>
    </row>
    <row r="157" spans="1:12" hidden="1">
      <c r="A157" s="134">
        <v>2</v>
      </c>
      <c r="B157" s="130">
        <v>7</v>
      </c>
      <c r="C157" s="134">
        <v>3</v>
      </c>
      <c r="D157" s="130">
        <v>1</v>
      </c>
      <c r="E157" s="131">
        <v>1</v>
      </c>
      <c r="F157" s="133">
        <v>2</v>
      </c>
      <c r="G157" s="132" t="s">
        <v>110</v>
      </c>
      <c r="H157" s="177">
        <v>124</v>
      </c>
      <c r="I157" s="136">
        <v>0</v>
      </c>
      <c r="J157" s="137">
        <v>0</v>
      </c>
      <c r="K157" s="137">
        <v>0</v>
      </c>
      <c r="L157" s="137">
        <v>0</v>
      </c>
    </row>
    <row r="158" spans="1:12" hidden="1">
      <c r="A158" s="164">
        <v>2</v>
      </c>
      <c r="B158" s="164">
        <v>8</v>
      </c>
      <c r="C158" s="115"/>
      <c r="D158" s="139"/>
      <c r="E158" s="122"/>
      <c r="F158" s="181"/>
      <c r="G158" s="127" t="s">
        <v>111</v>
      </c>
      <c r="H158" s="177">
        <v>125</v>
      </c>
      <c r="I158" s="141">
        <f>I159</f>
        <v>0</v>
      </c>
      <c r="J158" s="162">
        <f>J159</f>
        <v>0</v>
      </c>
      <c r="K158" s="141">
        <f>K159</f>
        <v>0</v>
      </c>
      <c r="L158" s="140">
        <f>L159</f>
        <v>0</v>
      </c>
    </row>
    <row r="159" spans="1:12" hidden="1">
      <c r="A159" s="142">
        <v>2</v>
      </c>
      <c r="B159" s="142">
        <v>8</v>
      </c>
      <c r="C159" s="142">
        <v>1</v>
      </c>
      <c r="D159" s="143"/>
      <c r="E159" s="144"/>
      <c r="F159" s="146"/>
      <c r="G159" s="124" t="s">
        <v>111</v>
      </c>
      <c r="H159" s="177">
        <v>126</v>
      </c>
      <c r="I159" s="141">
        <f>I160+I165</f>
        <v>0</v>
      </c>
      <c r="J159" s="162">
        <f>J160+J165</f>
        <v>0</v>
      </c>
      <c r="K159" s="141">
        <f>K160+K165</f>
        <v>0</v>
      </c>
      <c r="L159" s="140">
        <f>L160+L165</f>
        <v>0</v>
      </c>
    </row>
    <row r="160" spans="1:12" hidden="1">
      <c r="A160" s="134">
        <v>2</v>
      </c>
      <c r="B160" s="130">
        <v>8</v>
      </c>
      <c r="C160" s="132">
        <v>1</v>
      </c>
      <c r="D160" s="130">
        <v>1</v>
      </c>
      <c r="E160" s="131"/>
      <c r="F160" s="133"/>
      <c r="G160" s="132" t="s">
        <v>112</v>
      </c>
      <c r="H160" s="177">
        <v>127</v>
      </c>
      <c r="I160" s="120">
        <f>I161</f>
        <v>0</v>
      </c>
      <c r="J160" s="160">
        <f>J161</f>
        <v>0</v>
      </c>
      <c r="K160" s="120">
        <f>K161</f>
        <v>0</v>
      </c>
      <c r="L160" s="119">
        <f>L161</f>
        <v>0</v>
      </c>
    </row>
    <row r="161" spans="1:15" hidden="1">
      <c r="A161" s="134">
        <v>2</v>
      </c>
      <c r="B161" s="130">
        <v>8</v>
      </c>
      <c r="C161" s="124">
        <v>1</v>
      </c>
      <c r="D161" s="125">
        <v>1</v>
      </c>
      <c r="E161" s="123">
        <v>1</v>
      </c>
      <c r="F161" s="126"/>
      <c r="G161" s="132" t="s">
        <v>112</v>
      </c>
      <c r="H161" s="177">
        <v>128</v>
      </c>
      <c r="I161" s="141">
        <f>SUM(I162:I164)</f>
        <v>0</v>
      </c>
      <c r="J161" s="141">
        <f>SUM(J162:J164)</f>
        <v>0</v>
      </c>
      <c r="K161" s="141">
        <f>SUM(K162:K164)</f>
        <v>0</v>
      </c>
      <c r="L161" s="141">
        <f>SUM(L162:L164)</f>
        <v>0</v>
      </c>
    </row>
    <row r="162" spans="1:15" hidden="1">
      <c r="A162" s="130">
        <v>2</v>
      </c>
      <c r="B162" s="125">
        <v>8</v>
      </c>
      <c r="C162" s="132">
        <v>1</v>
      </c>
      <c r="D162" s="130">
        <v>1</v>
      </c>
      <c r="E162" s="131">
        <v>1</v>
      </c>
      <c r="F162" s="133">
        <v>1</v>
      </c>
      <c r="G162" s="132" t="s">
        <v>113</v>
      </c>
      <c r="H162" s="177">
        <v>129</v>
      </c>
      <c r="I162" s="136">
        <v>0</v>
      </c>
      <c r="J162" s="136">
        <v>0</v>
      </c>
      <c r="K162" s="136">
        <v>0</v>
      </c>
      <c r="L162" s="136">
        <v>0</v>
      </c>
    </row>
    <row r="163" spans="1:15" ht="25.5" hidden="1" customHeight="1">
      <c r="A163" s="142">
        <v>2</v>
      </c>
      <c r="B163" s="151">
        <v>8</v>
      </c>
      <c r="C163" s="154">
        <v>1</v>
      </c>
      <c r="D163" s="151">
        <v>1</v>
      </c>
      <c r="E163" s="152">
        <v>1</v>
      </c>
      <c r="F163" s="153">
        <v>2</v>
      </c>
      <c r="G163" s="154" t="s">
        <v>114</v>
      </c>
      <c r="H163" s="177">
        <v>130</v>
      </c>
      <c r="I163" s="182">
        <v>0</v>
      </c>
      <c r="J163" s="182">
        <v>0</v>
      </c>
      <c r="K163" s="182">
        <v>0</v>
      </c>
      <c r="L163" s="182">
        <v>0</v>
      </c>
    </row>
    <row r="164" spans="1:15" hidden="1">
      <c r="A164" s="142">
        <v>2</v>
      </c>
      <c r="B164" s="151">
        <v>8</v>
      </c>
      <c r="C164" s="154">
        <v>1</v>
      </c>
      <c r="D164" s="151">
        <v>1</v>
      </c>
      <c r="E164" s="152">
        <v>1</v>
      </c>
      <c r="F164" s="153">
        <v>3</v>
      </c>
      <c r="G164" s="154" t="s">
        <v>115</v>
      </c>
      <c r="H164" s="177">
        <v>131</v>
      </c>
      <c r="I164" s="182">
        <v>0</v>
      </c>
      <c r="J164" s="183">
        <v>0</v>
      </c>
      <c r="K164" s="182">
        <v>0</v>
      </c>
      <c r="L164" s="155">
        <v>0</v>
      </c>
    </row>
    <row r="165" spans="1:15" hidden="1">
      <c r="A165" s="134">
        <v>2</v>
      </c>
      <c r="B165" s="130">
        <v>8</v>
      </c>
      <c r="C165" s="132">
        <v>1</v>
      </c>
      <c r="D165" s="130">
        <v>2</v>
      </c>
      <c r="E165" s="131"/>
      <c r="F165" s="133"/>
      <c r="G165" s="132" t="s">
        <v>116</v>
      </c>
      <c r="H165" s="177">
        <v>132</v>
      </c>
      <c r="I165" s="120">
        <f t="shared" ref="I165:L166" si="16">I166</f>
        <v>0</v>
      </c>
      <c r="J165" s="160">
        <f t="shared" si="16"/>
        <v>0</v>
      </c>
      <c r="K165" s="120">
        <f t="shared" si="16"/>
        <v>0</v>
      </c>
      <c r="L165" s="119">
        <f t="shared" si="16"/>
        <v>0</v>
      </c>
    </row>
    <row r="166" spans="1:15" hidden="1">
      <c r="A166" s="134">
        <v>2</v>
      </c>
      <c r="B166" s="130">
        <v>8</v>
      </c>
      <c r="C166" s="132">
        <v>1</v>
      </c>
      <c r="D166" s="130">
        <v>2</v>
      </c>
      <c r="E166" s="131">
        <v>1</v>
      </c>
      <c r="F166" s="133"/>
      <c r="G166" s="132" t="s">
        <v>116</v>
      </c>
      <c r="H166" s="177">
        <v>133</v>
      </c>
      <c r="I166" s="120">
        <f t="shared" si="16"/>
        <v>0</v>
      </c>
      <c r="J166" s="160">
        <f t="shared" si="16"/>
        <v>0</v>
      </c>
      <c r="K166" s="120">
        <f t="shared" si="16"/>
        <v>0</v>
      </c>
      <c r="L166" s="119">
        <f t="shared" si="16"/>
        <v>0</v>
      </c>
    </row>
    <row r="167" spans="1:15" hidden="1">
      <c r="A167" s="142">
        <v>2</v>
      </c>
      <c r="B167" s="143">
        <v>8</v>
      </c>
      <c r="C167" s="145">
        <v>1</v>
      </c>
      <c r="D167" s="143">
        <v>2</v>
      </c>
      <c r="E167" s="144">
        <v>1</v>
      </c>
      <c r="F167" s="146">
        <v>1</v>
      </c>
      <c r="G167" s="132" t="s">
        <v>116</v>
      </c>
      <c r="H167" s="177">
        <v>134</v>
      </c>
      <c r="I167" s="184">
        <v>0</v>
      </c>
      <c r="J167" s="137">
        <v>0</v>
      </c>
      <c r="K167" s="137">
        <v>0</v>
      </c>
      <c r="L167" s="137">
        <v>0</v>
      </c>
    </row>
    <row r="168" spans="1:15" ht="38.25" hidden="1" customHeight="1">
      <c r="A168" s="164">
        <v>2</v>
      </c>
      <c r="B168" s="115">
        <v>9</v>
      </c>
      <c r="C168" s="117"/>
      <c r="D168" s="115"/>
      <c r="E168" s="116"/>
      <c r="F168" s="118"/>
      <c r="G168" s="117" t="s">
        <v>117</v>
      </c>
      <c r="H168" s="177">
        <v>135</v>
      </c>
      <c r="I168" s="120">
        <f>I169+I173</f>
        <v>0</v>
      </c>
      <c r="J168" s="160">
        <f>J169+J173</f>
        <v>0</v>
      </c>
      <c r="K168" s="120">
        <f>K169+K173</f>
        <v>0</v>
      </c>
      <c r="L168" s="119">
        <f>L169+L173</f>
        <v>0</v>
      </c>
    </row>
    <row r="169" spans="1:15" ht="38.25" hidden="1" customHeight="1">
      <c r="A169" s="134">
        <v>2</v>
      </c>
      <c r="B169" s="130">
        <v>9</v>
      </c>
      <c r="C169" s="132">
        <v>1</v>
      </c>
      <c r="D169" s="130"/>
      <c r="E169" s="131"/>
      <c r="F169" s="133"/>
      <c r="G169" s="132" t="s">
        <v>118</v>
      </c>
      <c r="H169" s="177">
        <v>136</v>
      </c>
      <c r="I169" s="120">
        <f t="shared" ref="I169:L171" si="17">I170</f>
        <v>0</v>
      </c>
      <c r="J169" s="160">
        <f t="shared" si="17"/>
        <v>0</v>
      </c>
      <c r="K169" s="120">
        <f t="shared" si="17"/>
        <v>0</v>
      </c>
      <c r="L169" s="119">
        <f t="shared" si="17"/>
        <v>0</v>
      </c>
      <c r="M169" s="145"/>
      <c r="N169" s="145"/>
      <c r="O169" s="145"/>
    </row>
    <row r="170" spans="1:15" ht="38.25" hidden="1" customHeight="1">
      <c r="A170" s="150">
        <v>2</v>
      </c>
      <c r="B170" s="125">
        <v>9</v>
      </c>
      <c r="C170" s="124">
        <v>1</v>
      </c>
      <c r="D170" s="125">
        <v>1</v>
      </c>
      <c r="E170" s="123"/>
      <c r="F170" s="126"/>
      <c r="G170" s="132" t="s">
        <v>118</v>
      </c>
      <c r="H170" s="177">
        <v>137</v>
      </c>
      <c r="I170" s="141">
        <f t="shared" si="17"/>
        <v>0</v>
      </c>
      <c r="J170" s="162">
        <f t="shared" si="17"/>
        <v>0</v>
      </c>
      <c r="K170" s="141">
        <f t="shared" si="17"/>
        <v>0</v>
      </c>
      <c r="L170" s="140">
        <f t="shared" si="17"/>
        <v>0</v>
      </c>
    </row>
    <row r="171" spans="1:15" ht="38.25" hidden="1" customHeight="1">
      <c r="A171" s="134">
        <v>2</v>
      </c>
      <c r="B171" s="130">
        <v>9</v>
      </c>
      <c r="C171" s="134">
        <v>1</v>
      </c>
      <c r="D171" s="130">
        <v>1</v>
      </c>
      <c r="E171" s="131">
        <v>1</v>
      </c>
      <c r="F171" s="133"/>
      <c r="G171" s="132" t="s">
        <v>118</v>
      </c>
      <c r="H171" s="177">
        <v>138</v>
      </c>
      <c r="I171" s="120">
        <f t="shared" si="17"/>
        <v>0</v>
      </c>
      <c r="J171" s="160">
        <f t="shared" si="17"/>
        <v>0</v>
      </c>
      <c r="K171" s="120">
        <f t="shared" si="17"/>
        <v>0</v>
      </c>
      <c r="L171" s="119">
        <f t="shared" si="17"/>
        <v>0</v>
      </c>
    </row>
    <row r="172" spans="1:15" ht="38.25" hidden="1" customHeight="1">
      <c r="A172" s="150">
        <v>2</v>
      </c>
      <c r="B172" s="125">
        <v>9</v>
      </c>
      <c r="C172" s="125">
        <v>1</v>
      </c>
      <c r="D172" s="125">
        <v>1</v>
      </c>
      <c r="E172" s="123">
        <v>1</v>
      </c>
      <c r="F172" s="126">
        <v>1</v>
      </c>
      <c r="G172" s="132" t="s">
        <v>118</v>
      </c>
      <c r="H172" s="177">
        <v>139</v>
      </c>
      <c r="I172" s="179">
        <v>0</v>
      </c>
      <c r="J172" s="179">
        <v>0</v>
      </c>
      <c r="K172" s="179">
        <v>0</v>
      </c>
      <c r="L172" s="179">
        <v>0</v>
      </c>
    </row>
    <row r="173" spans="1:15" ht="38.25" hidden="1" customHeight="1">
      <c r="A173" s="134">
        <v>2</v>
      </c>
      <c r="B173" s="130">
        <v>9</v>
      </c>
      <c r="C173" s="130">
        <v>2</v>
      </c>
      <c r="D173" s="130"/>
      <c r="E173" s="131"/>
      <c r="F173" s="133"/>
      <c r="G173" s="132" t="s">
        <v>119</v>
      </c>
      <c r="H173" s="177">
        <v>140</v>
      </c>
      <c r="I173" s="120">
        <f>SUM(I174+I179)</f>
        <v>0</v>
      </c>
      <c r="J173" s="120">
        <f>SUM(J174+J179)</f>
        <v>0</v>
      </c>
      <c r="K173" s="120">
        <f>SUM(K174+K179)</f>
        <v>0</v>
      </c>
      <c r="L173" s="120">
        <f>SUM(L174+L179)</f>
        <v>0</v>
      </c>
    </row>
    <row r="174" spans="1:15" ht="51" hidden="1" customHeight="1">
      <c r="A174" s="134">
        <v>2</v>
      </c>
      <c r="B174" s="130">
        <v>9</v>
      </c>
      <c r="C174" s="130">
        <v>2</v>
      </c>
      <c r="D174" s="125">
        <v>1</v>
      </c>
      <c r="E174" s="123"/>
      <c r="F174" s="126"/>
      <c r="G174" s="124" t="s">
        <v>120</v>
      </c>
      <c r="H174" s="177">
        <v>141</v>
      </c>
      <c r="I174" s="141">
        <f>I175</f>
        <v>0</v>
      </c>
      <c r="J174" s="162">
        <f>J175</f>
        <v>0</v>
      </c>
      <c r="K174" s="141">
        <f>K175</f>
        <v>0</v>
      </c>
      <c r="L174" s="140">
        <f>L175</f>
        <v>0</v>
      </c>
    </row>
    <row r="175" spans="1:15" ht="51" hidden="1" customHeight="1">
      <c r="A175" s="150">
        <v>2</v>
      </c>
      <c r="B175" s="125">
        <v>9</v>
      </c>
      <c r="C175" s="125">
        <v>2</v>
      </c>
      <c r="D175" s="130">
        <v>1</v>
      </c>
      <c r="E175" s="131">
        <v>1</v>
      </c>
      <c r="F175" s="133"/>
      <c r="G175" s="124" t="s">
        <v>120</v>
      </c>
      <c r="H175" s="177">
        <v>142</v>
      </c>
      <c r="I175" s="120">
        <f>SUM(I176:I178)</f>
        <v>0</v>
      </c>
      <c r="J175" s="160">
        <f>SUM(J176:J178)</f>
        <v>0</v>
      </c>
      <c r="K175" s="120">
        <f>SUM(K176:K178)</f>
        <v>0</v>
      </c>
      <c r="L175" s="119">
        <f>SUM(L176:L178)</f>
        <v>0</v>
      </c>
    </row>
    <row r="176" spans="1:15" ht="51" hidden="1" customHeight="1">
      <c r="A176" s="142">
        <v>2</v>
      </c>
      <c r="B176" s="151">
        <v>9</v>
      </c>
      <c r="C176" s="151">
        <v>2</v>
      </c>
      <c r="D176" s="151">
        <v>1</v>
      </c>
      <c r="E176" s="152">
        <v>1</v>
      </c>
      <c r="F176" s="153">
        <v>1</v>
      </c>
      <c r="G176" s="124" t="s">
        <v>121</v>
      </c>
      <c r="H176" s="177">
        <v>143</v>
      </c>
      <c r="I176" s="182">
        <v>0</v>
      </c>
      <c r="J176" s="135">
        <v>0</v>
      </c>
      <c r="K176" s="135">
        <v>0</v>
      </c>
      <c r="L176" s="135">
        <v>0</v>
      </c>
    </row>
    <row r="177" spans="1:12" ht="63.75" hidden="1" customHeight="1">
      <c r="A177" s="134">
        <v>2</v>
      </c>
      <c r="B177" s="130">
        <v>9</v>
      </c>
      <c r="C177" s="130">
        <v>2</v>
      </c>
      <c r="D177" s="130">
        <v>1</v>
      </c>
      <c r="E177" s="131">
        <v>1</v>
      </c>
      <c r="F177" s="133">
        <v>2</v>
      </c>
      <c r="G177" s="124" t="s">
        <v>122</v>
      </c>
      <c r="H177" s="177">
        <v>144</v>
      </c>
      <c r="I177" s="136">
        <v>0</v>
      </c>
      <c r="J177" s="185">
        <v>0</v>
      </c>
      <c r="K177" s="185">
        <v>0</v>
      </c>
      <c r="L177" s="185">
        <v>0</v>
      </c>
    </row>
    <row r="178" spans="1:12" ht="51" hidden="1" customHeight="1">
      <c r="A178" s="134">
        <v>2</v>
      </c>
      <c r="B178" s="130">
        <v>9</v>
      </c>
      <c r="C178" s="130">
        <v>2</v>
      </c>
      <c r="D178" s="130">
        <v>1</v>
      </c>
      <c r="E178" s="131">
        <v>1</v>
      </c>
      <c r="F178" s="133">
        <v>3</v>
      </c>
      <c r="G178" s="124" t="s">
        <v>123</v>
      </c>
      <c r="H178" s="177">
        <v>145</v>
      </c>
      <c r="I178" s="136">
        <v>0</v>
      </c>
      <c r="J178" s="136">
        <v>0</v>
      </c>
      <c r="K178" s="136">
        <v>0</v>
      </c>
      <c r="L178" s="136">
        <v>0</v>
      </c>
    </row>
    <row r="179" spans="1:12" ht="38.25" hidden="1" customHeight="1">
      <c r="A179" s="186">
        <v>2</v>
      </c>
      <c r="B179" s="186">
        <v>9</v>
      </c>
      <c r="C179" s="186">
        <v>2</v>
      </c>
      <c r="D179" s="186">
        <v>2</v>
      </c>
      <c r="E179" s="186"/>
      <c r="F179" s="186"/>
      <c r="G179" s="132" t="s">
        <v>124</v>
      </c>
      <c r="H179" s="177">
        <v>146</v>
      </c>
      <c r="I179" s="120">
        <f>I180</f>
        <v>0</v>
      </c>
      <c r="J179" s="160">
        <f>J180</f>
        <v>0</v>
      </c>
      <c r="K179" s="120">
        <f>K180</f>
        <v>0</v>
      </c>
      <c r="L179" s="119">
        <f>L180</f>
        <v>0</v>
      </c>
    </row>
    <row r="180" spans="1:12" ht="38.25" hidden="1" customHeight="1">
      <c r="A180" s="134">
        <v>2</v>
      </c>
      <c r="B180" s="130">
        <v>9</v>
      </c>
      <c r="C180" s="130">
        <v>2</v>
      </c>
      <c r="D180" s="130">
        <v>2</v>
      </c>
      <c r="E180" s="131">
        <v>1</v>
      </c>
      <c r="F180" s="133"/>
      <c r="G180" s="124" t="s">
        <v>125</v>
      </c>
      <c r="H180" s="177">
        <v>147</v>
      </c>
      <c r="I180" s="141">
        <f>SUM(I181:I183)</f>
        <v>0</v>
      </c>
      <c r="J180" s="141">
        <f>SUM(J181:J183)</f>
        <v>0</v>
      </c>
      <c r="K180" s="141">
        <f>SUM(K181:K183)</f>
        <v>0</v>
      </c>
      <c r="L180" s="141">
        <f>SUM(L181:L183)</f>
        <v>0</v>
      </c>
    </row>
    <row r="181" spans="1:12" ht="51" hidden="1" customHeight="1">
      <c r="A181" s="134">
        <v>2</v>
      </c>
      <c r="B181" s="130">
        <v>9</v>
      </c>
      <c r="C181" s="130">
        <v>2</v>
      </c>
      <c r="D181" s="130">
        <v>2</v>
      </c>
      <c r="E181" s="130">
        <v>1</v>
      </c>
      <c r="F181" s="133">
        <v>1</v>
      </c>
      <c r="G181" s="187" t="s">
        <v>126</v>
      </c>
      <c r="H181" s="177">
        <v>148</v>
      </c>
      <c r="I181" s="136">
        <v>0</v>
      </c>
      <c r="J181" s="135">
        <v>0</v>
      </c>
      <c r="K181" s="135">
        <v>0</v>
      </c>
      <c r="L181" s="135">
        <v>0</v>
      </c>
    </row>
    <row r="182" spans="1:12" ht="51" hidden="1" customHeight="1">
      <c r="A182" s="143">
        <v>2</v>
      </c>
      <c r="B182" s="145">
        <v>9</v>
      </c>
      <c r="C182" s="143">
        <v>2</v>
      </c>
      <c r="D182" s="144">
        <v>2</v>
      </c>
      <c r="E182" s="144">
        <v>1</v>
      </c>
      <c r="F182" s="146">
        <v>2</v>
      </c>
      <c r="G182" s="145" t="s">
        <v>127</v>
      </c>
      <c r="H182" s="177">
        <v>149</v>
      </c>
      <c r="I182" s="135">
        <v>0</v>
      </c>
      <c r="J182" s="137">
        <v>0</v>
      </c>
      <c r="K182" s="137">
        <v>0</v>
      </c>
      <c r="L182" s="137">
        <v>0</v>
      </c>
    </row>
    <row r="183" spans="1:12" ht="51" hidden="1" customHeight="1">
      <c r="A183" s="130">
        <v>2</v>
      </c>
      <c r="B183" s="154">
        <v>9</v>
      </c>
      <c r="C183" s="151">
        <v>2</v>
      </c>
      <c r="D183" s="152">
        <v>2</v>
      </c>
      <c r="E183" s="152">
        <v>1</v>
      </c>
      <c r="F183" s="153">
        <v>3</v>
      </c>
      <c r="G183" s="154" t="s">
        <v>128</v>
      </c>
      <c r="H183" s="177">
        <v>150</v>
      </c>
      <c r="I183" s="185">
        <v>0</v>
      </c>
      <c r="J183" s="185">
        <v>0</v>
      </c>
      <c r="K183" s="185">
        <v>0</v>
      </c>
      <c r="L183" s="185">
        <v>0</v>
      </c>
    </row>
    <row r="184" spans="1:12" ht="76.5" customHeight="1">
      <c r="A184" s="115">
        <v>3</v>
      </c>
      <c r="B184" s="117"/>
      <c r="C184" s="115"/>
      <c r="D184" s="116"/>
      <c r="E184" s="116"/>
      <c r="F184" s="118"/>
      <c r="G184" s="170" t="s">
        <v>129</v>
      </c>
      <c r="H184" s="177">
        <v>151</v>
      </c>
      <c r="I184" s="119">
        <f>SUM(I185+I238+I303)</f>
        <v>198700</v>
      </c>
      <c r="J184" s="160">
        <f>SUM(J185+J238+J303)</f>
        <v>198700</v>
      </c>
      <c r="K184" s="120">
        <f>SUM(K185+K238+K303)</f>
        <v>198625.57</v>
      </c>
      <c r="L184" s="119">
        <f>SUM(L185+L238+L303)</f>
        <v>198625.57</v>
      </c>
    </row>
    <row r="185" spans="1:12" ht="25.5" customHeight="1">
      <c r="A185" s="164">
        <v>3</v>
      </c>
      <c r="B185" s="115">
        <v>1</v>
      </c>
      <c r="C185" s="139"/>
      <c r="D185" s="122"/>
      <c r="E185" s="122"/>
      <c r="F185" s="181"/>
      <c r="G185" s="159" t="s">
        <v>130</v>
      </c>
      <c r="H185" s="177">
        <v>152</v>
      </c>
      <c r="I185" s="119">
        <f>SUM(I186+I209+I216+I228+I232)</f>
        <v>198700</v>
      </c>
      <c r="J185" s="140">
        <f>SUM(J186+J209+J216+J228+J232)</f>
        <v>198700</v>
      </c>
      <c r="K185" s="140">
        <f>SUM(K186+K209+K216+K228+K232)</f>
        <v>198625.57</v>
      </c>
      <c r="L185" s="140">
        <f>SUM(L186+L209+L216+L228+L232)</f>
        <v>198625.57</v>
      </c>
    </row>
    <row r="186" spans="1:12" ht="25.5" customHeight="1">
      <c r="A186" s="125">
        <v>3</v>
      </c>
      <c r="B186" s="124">
        <v>1</v>
      </c>
      <c r="C186" s="125">
        <v>1</v>
      </c>
      <c r="D186" s="123"/>
      <c r="E186" s="123"/>
      <c r="F186" s="188"/>
      <c r="G186" s="134" t="s">
        <v>131</v>
      </c>
      <c r="H186" s="177">
        <v>153</v>
      </c>
      <c r="I186" s="140">
        <f>SUM(I187+I190+I195+I201+I206)</f>
        <v>198700</v>
      </c>
      <c r="J186" s="160">
        <f>SUM(J187+J190+J195+J201+J206)</f>
        <v>198700</v>
      </c>
      <c r="K186" s="120">
        <f>SUM(K187+K190+K195+K201+K206)</f>
        <v>198625.57</v>
      </c>
      <c r="L186" s="119">
        <f>SUM(L187+L190+L195+L201+L206)</f>
        <v>198625.57</v>
      </c>
    </row>
    <row r="187" spans="1:12" hidden="1">
      <c r="A187" s="130">
        <v>3</v>
      </c>
      <c r="B187" s="132">
        <v>1</v>
      </c>
      <c r="C187" s="130">
        <v>1</v>
      </c>
      <c r="D187" s="131">
        <v>1</v>
      </c>
      <c r="E187" s="131"/>
      <c r="F187" s="189"/>
      <c r="G187" s="134" t="s">
        <v>132</v>
      </c>
      <c r="H187" s="177">
        <v>154</v>
      </c>
      <c r="I187" s="119">
        <f t="shared" ref="I187:L188" si="18">I188</f>
        <v>0</v>
      </c>
      <c r="J187" s="162">
        <f t="shared" si="18"/>
        <v>0</v>
      </c>
      <c r="K187" s="141">
        <f t="shared" si="18"/>
        <v>0</v>
      </c>
      <c r="L187" s="140">
        <f t="shared" si="18"/>
        <v>0</v>
      </c>
    </row>
    <row r="188" spans="1:12" hidden="1">
      <c r="A188" s="130">
        <v>3</v>
      </c>
      <c r="B188" s="132">
        <v>1</v>
      </c>
      <c r="C188" s="130">
        <v>1</v>
      </c>
      <c r="D188" s="131">
        <v>1</v>
      </c>
      <c r="E188" s="131">
        <v>1</v>
      </c>
      <c r="F188" s="165"/>
      <c r="G188" s="134" t="s">
        <v>132</v>
      </c>
      <c r="H188" s="177">
        <v>155</v>
      </c>
      <c r="I188" s="140">
        <f t="shared" si="18"/>
        <v>0</v>
      </c>
      <c r="J188" s="119">
        <f t="shared" si="18"/>
        <v>0</v>
      </c>
      <c r="K188" s="119">
        <f t="shared" si="18"/>
        <v>0</v>
      </c>
      <c r="L188" s="119">
        <f t="shared" si="18"/>
        <v>0</v>
      </c>
    </row>
    <row r="189" spans="1:12" hidden="1">
      <c r="A189" s="130">
        <v>3</v>
      </c>
      <c r="B189" s="132">
        <v>1</v>
      </c>
      <c r="C189" s="130">
        <v>1</v>
      </c>
      <c r="D189" s="131">
        <v>1</v>
      </c>
      <c r="E189" s="131">
        <v>1</v>
      </c>
      <c r="F189" s="165">
        <v>1</v>
      </c>
      <c r="G189" s="134" t="s">
        <v>132</v>
      </c>
      <c r="H189" s="177">
        <v>156</v>
      </c>
      <c r="I189" s="137">
        <v>0</v>
      </c>
      <c r="J189" s="137">
        <v>0</v>
      </c>
      <c r="K189" s="137">
        <v>0</v>
      </c>
      <c r="L189" s="137">
        <v>0</v>
      </c>
    </row>
    <row r="190" spans="1:12">
      <c r="A190" s="125">
        <v>3</v>
      </c>
      <c r="B190" s="123">
        <v>1</v>
      </c>
      <c r="C190" s="123">
        <v>1</v>
      </c>
      <c r="D190" s="123">
        <v>2</v>
      </c>
      <c r="E190" s="123"/>
      <c r="F190" s="126"/>
      <c r="G190" s="124" t="s">
        <v>133</v>
      </c>
      <c r="H190" s="177">
        <v>157</v>
      </c>
      <c r="I190" s="140">
        <f>I191</f>
        <v>27000</v>
      </c>
      <c r="J190" s="162">
        <f>J191</f>
        <v>27000</v>
      </c>
      <c r="K190" s="141">
        <f>K191</f>
        <v>26989.94</v>
      </c>
      <c r="L190" s="140">
        <f>L191</f>
        <v>26989.94</v>
      </c>
    </row>
    <row r="191" spans="1:12">
      <c r="A191" s="130">
        <v>3</v>
      </c>
      <c r="B191" s="131">
        <v>1</v>
      </c>
      <c r="C191" s="131">
        <v>1</v>
      </c>
      <c r="D191" s="131">
        <v>2</v>
      </c>
      <c r="E191" s="131">
        <v>1</v>
      </c>
      <c r="F191" s="133"/>
      <c r="G191" s="124" t="s">
        <v>133</v>
      </c>
      <c r="H191" s="177">
        <v>158</v>
      </c>
      <c r="I191" s="119">
        <f>SUM(I192:I194)</f>
        <v>27000</v>
      </c>
      <c r="J191" s="160">
        <f>SUM(J192:J194)</f>
        <v>27000</v>
      </c>
      <c r="K191" s="120">
        <f>SUM(K192:K194)</f>
        <v>26989.94</v>
      </c>
      <c r="L191" s="119">
        <f>SUM(L192:L194)</f>
        <v>26989.94</v>
      </c>
    </row>
    <row r="192" spans="1:12" hidden="1">
      <c r="A192" s="125">
        <v>3</v>
      </c>
      <c r="B192" s="123">
        <v>1</v>
      </c>
      <c r="C192" s="123">
        <v>1</v>
      </c>
      <c r="D192" s="123">
        <v>2</v>
      </c>
      <c r="E192" s="123">
        <v>1</v>
      </c>
      <c r="F192" s="126">
        <v>1</v>
      </c>
      <c r="G192" s="124" t="s">
        <v>134</v>
      </c>
      <c r="H192" s="177">
        <v>159</v>
      </c>
      <c r="I192" s="135">
        <v>0</v>
      </c>
      <c r="J192" s="135">
        <v>0</v>
      </c>
      <c r="K192" s="135">
        <v>0</v>
      </c>
      <c r="L192" s="185">
        <v>0</v>
      </c>
    </row>
    <row r="193" spans="1:12">
      <c r="A193" s="130">
        <v>3</v>
      </c>
      <c r="B193" s="131">
        <v>1</v>
      </c>
      <c r="C193" s="131">
        <v>1</v>
      </c>
      <c r="D193" s="131">
        <v>2</v>
      </c>
      <c r="E193" s="131">
        <v>1</v>
      </c>
      <c r="F193" s="133">
        <v>2</v>
      </c>
      <c r="G193" s="132" t="s">
        <v>135</v>
      </c>
      <c r="H193" s="177">
        <v>160</v>
      </c>
      <c r="I193" s="137">
        <v>5200</v>
      </c>
      <c r="J193" s="137">
        <v>5200</v>
      </c>
      <c r="K193" s="137">
        <v>5190</v>
      </c>
      <c r="L193" s="137">
        <v>5190</v>
      </c>
    </row>
    <row r="194" spans="1:12" ht="25.5" customHeight="1">
      <c r="A194" s="125">
        <v>3</v>
      </c>
      <c r="B194" s="123">
        <v>1</v>
      </c>
      <c r="C194" s="123">
        <v>1</v>
      </c>
      <c r="D194" s="123">
        <v>2</v>
      </c>
      <c r="E194" s="123">
        <v>1</v>
      </c>
      <c r="F194" s="126">
        <v>3</v>
      </c>
      <c r="G194" s="124" t="s">
        <v>136</v>
      </c>
      <c r="H194" s="177">
        <v>161</v>
      </c>
      <c r="I194" s="135">
        <v>21800</v>
      </c>
      <c r="J194" s="135">
        <v>21800</v>
      </c>
      <c r="K194" s="135">
        <v>21799.94</v>
      </c>
      <c r="L194" s="185">
        <v>21799.94</v>
      </c>
    </row>
    <row r="195" spans="1:12">
      <c r="A195" s="130">
        <v>3</v>
      </c>
      <c r="B195" s="131">
        <v>1</v>
      </c>
      <c r="C195" s="131">
        <v>1</v>
      </c>
      <c r="D195" s="131">
        <v>3</v>
      </c>
      <c r="E195" s="131"/>
      <c r="F195" s="133"/>
      <c r="G195" s="132" t="s">
        <v>137</v>
      </c>
      <c r="H195" s="177">
        <v>162</v>
      </c>
      <c r="I195" s="119">
        <f>I196</f>
        <v>171700</v>
      </c>
      <c r="J195" s="160">
        <f>J196</f>
        <v>171700</v>
      </c>
      <c r="K195" s="120">
        <f>K196</f>
        <v>171635.63</v>
      </c>
      <c r="L195" s="119">
        <f>L196</f>
        <v>171635.63</v>
      </c>
    </row>
    <row r="196" spans="1:12">
      <c r="A196" s="130">
        <v>3</v>
      </c>
      <c r="B196" s="131">
        <v>1</v>
      </c>
      <c r="C196" s="131">
        <v>1</v>
      </c>
      <c r="D196" s="131">
        <v>3</v>
      </c>
      <c r="E196" s="131">
        <v>1</v>
      </c>
      <c r="F196" s="133"/>
      <c r="G196" s="132" t="s">
        <v>137</v>
      </c>
      <c r="H196" s="177">
        <v>163</v>
      </c>
      <c r="I196" s="119">
        <f>SUM(I197:I200)</f>
        <v>171700</v>
      </c>
      <c r="J196" s="119">
        <f>SUM(J197:J200)</f>
        <v>171700</v>
      </c>
      <c r="K196" s="119">
        <f>SUM(K197:K200)</f>
        <v>171635.63</v>
      </c>
      <c r="L196" s="119">
        <f>SUM(L197:L200)</f>
        <v>171635.63</v>
      </c>
    </row>
    <row r="197" spans="1:12">
      <c r="A197" s="130">
        <v>3</v>
      </c>
      <c r="B197" s="131">
        <v>1</v>
      </c>
      <c r="C197" s="131">
        <v>1</v>
      </c>
      <c r="D197" s="131">
        <v>3</v>
      </c>
      <c r="E197" s="131">
        <v>1</v>
      </c>
      <c r="F197" s="133">
        <v>1</v>
      </c>
      <c r="G197" s="132" t="s">
        <v>138</v>
      </c>
      <c r="H197" s="177">
        <v>164</v>
      </c>
      <c r="I197" s="137">
        <v>114500</v>
      </c>
      <c r="J197" s="137">
        <v>114500</v>
      </c>
      <c r="K197" s="137">
        <v>114435.63</v>
      </c>
      <c r="L197" s="185">
        <v>114435.63</v>
      </c>
    </row>
    <row r="198" spans="1:12">
      <c r="A198" s="130">
        <v>3</v>
      </c>
      <c r="B198" s="131">
        <v>1</v>
      </c>
      <c r="C198" s="131">
        <v>1</v>
      </c>
      <c r="D198" s="131">
        <v>3</v>
      </c>
      <c r="E198" s="131">
        <v>1</v>
      </c>
      <c r="F198" s="133">
        <v>2</v>
      </c>
      <c r="G198" s="132" t="s">
        <v>139</v>
      </c>
      <c r="H198" s="177">
        <v>165</v>
      </c>
      <c r="I198" s="135">
        <v>37200</v>
      </c>
      <c r="J198" s="137">
        <v>37200</v>
      </c>
      <c r="K198" s="137">
        <v>37200</v>
      </c>
      <c r="L198" s="137">
        <v>37200</v>
      </c>
    </row>
    <row r="199" spans="1:12" hidden="1">
      <c r="A199" s="130">
        <v>3</v>
      </c>
      <c r="B199" s="131">
        <v>1</v>
      </c>
      <c r="C199" s="131">
        <v>1</v>
      </c>
      <c r="D199" s="131">
        <v>3</v>
      </c>
      <c r="E199" s="131">
        <v>1</v>
      </c>
      <c r="F199" s="133">
        <v>3</v>
      </c>
      <c r="G199" s="134" t="s">
        <v>140</v>
      </c>
      <c r="H199" s="177">
        <v>166</v>
      </c>
      <c r="I199" s="135">
        <v>0</v>
      </c>
      <c r="J199" s="155">
        <v>0</v>
      </c>
      <c r="K199" s="155">
        <v>0</v>
      </c>
      <c r="L199" s="155">
        <v>0</v>
      </c>
    </row>
    <row r="200" spans="1:12" ht="26.25" customHeight="1">
      <c r="A200" s="143">
        <v>3</v>
      </c>
      <c r="B200" s="144">
        <v>1</v>
      </c>
      <c r="C200" s="144">
        <v>1</v>
      </c>
      <c r="D200" s="144">
        <v>3</v>
      </c>
      <c r="E200" s="144">
        <v>1</v>
      </c>
      <c r="F200" s="146">
        <v>4</v>
      </c>
      <c r="G200" s="91" t="s">
        <v>141</v>
      </c>
      <c r="H200" s="177">
        <v>167</v>
      </c>
      <c r="I200" s="190">
        <v>20000</v>
      </c>
      <c r="J200" s="191">
        <v>20000</v>
      </c>
      <c r="K200" s="137">
        <v>20000</v>
      </c>
      <c r="L200" s="137">
        <v>20000</v>
      </c>
    </row>
    <row r="201" spans="1:12" hidden="1">
      <c r="A201" s="143">
        <v>3</v>
      </c>
      <c r="B201" s="144">
        <v>1</v>
      </c>
      <c r="C201" s="144">
        <v>1</v>
      </c>
      <c r="D201" s="144">
        <v>4</v>
      </c>
      <c r="E201" s="144"/>
      <c r="F201" s="146"/>
      <c r="G201" s="145" t="s">
        <v>142</v>
      </c>
      <c r="H201" s="177">
        <v>168</v>
      </c>
      <c r="I201" s="119">
        <f>I202</f>
        <v>0</v>
      </c>
      <c r="J201" s="163">
        <f>J202</f>
        <v>0</v>
      </c>
      <c r="K201" s="128">
        <f>K202</f>
        <v>0</v>
      </c>
      <c r="L201" s="129">
        <f>L202</f>
        <v>0</v>
      </c>
    </row>
    <row r="202" spans="1:12" hidden="1">
      <c r="A202" s="130">
        <v>3</v>
      </c>
      <c r="B202" s="131">
        <v>1</v>
      </c>
      <c r="C202" s="131">
        <v>1</v>
      </c>
      <c r="D202" s="131">
        <v>4</v>
      </c>
      <c r="E202" s="131">
        <v>1</v>
      </c>
      <c r="F202" s="133"/>
      <c r="G202" s="145" t="s">
        <v>142</v>
      </c>
      <c r="H202" s="177">
        <v>169</v>
      </c>
      <c r="I202" s="140">
        <f>SUM(I203:I205)</f>
        <v>0</v>
      </c>
      <c r="J202" s="160">
        <f>SUM(J203:J205)</f>
        <v>0</v>
      </c>
      <c r="K202" s="120">
        <f>SUM(K203:K205)</f>
        <v>0</v>
      </c>
      <c r="L202" s="119">
        <f>SUM(L203:L205)</f>
        <v>0</v>
      </c>
    </row>
    <row r="203" spans="1:12" hidden="1">
      <c r="A203" s="130">
        <v>3</v>
      </c>
      <c r="B203" s="131">
        <v>1</v>
      </c>
      <c r="C203" s="131">
        <v>1</v>
      </c>
      <c r="D203" s="131">
        <v>4</v>
      </c>
      <c r="E203" s="131">
        <v>1</v>
      </c>
      <c r="F203" s="133">
        <v>1</v>
      </c>
      <c r="G203" s="132" t="s">
        <v>143</v>
      </c>
      <c r="H203" s="177">
        <v>170</v>
      </c>
      <c r="I203" s="137">
        <v>0</v>
      </c>
      <c r="J203" s="137">
        <v>0</v>
      </c>
      <c r="K203" s="137">
        <v>0</v>
      </c>
      <c r="L203" s="185">
        <v>0</v>
      </c>
    </row>
    <row r="204" spans="1:12" ht="25.5" hidden="1" customHeight="1">
      <c r="A204" s="125">
        <v>3</v>
      </c>
      <c r="B204" s="123">
        <v>1</v>
      </c>
      <c r="C204" s="123">
        <v>1</v>
      </c>
      <c r="D204" s="123">
        <v>4</v>
      </c>
      <c r="E204" s="123">
        <v>1</v>
      </c>
      <c r="F204" s="126">
        <v>2</v>
      </c>
      <c r="G204" s="124" t="s">
        <v>421</v>
      </c>
      <c r="H204" s="177">
        <v>171</v>
      </c>
      <c r="I204" s="135">
        <v>0</v>
      </c>
      <c r="J204" s="135">
        <v>0</v>
      </c>
      <c r="K204" s="136">
        <v>0</v>
      </c>
      <c r="L204" s="137">
        <v>0</v>
      </c>
    </row>
    <row r="205" spans="1:12" hidden="1">
      <c r="A205" s="130">
        <v>3</v>
      </c>
      <c r="B205" s="131">
        <v>1</v>
      </c>
      <c r="C205" s="131">
        <v>1</v>
      </c>
      <c r="D205" s="131">
        <v>4</v>
      </c>
      <c r="E205" s="131">
        <v>1</v>
      </c>
      <c r="F205" s="133">
        <v>3</v>
      </c>
      <c r="G205" s="132" t="s">
        <v>144</v>
      </c>
      <c r="H205" s="177">
        <v>172</v>
      </c>
      <c r="I205" s="135">
        <v>0</v>
      </c>
      <c r="J205" s="135">
        <v>0</v>
      </c>
      <c r="K205" s="135">
        <v>0</v>
      </c>
      <c r="L205" s="137">
        <v>0</v>
      </c>
    </row>
    <row r="206" spans="1:12" ht="25.5" hidden="1" customHeight="1">
      <c r="A206" s="130">
        <v>3</v>
      </c>
      <c r="B206" s="131">
        <v>1</v>
      </c>
      <c r="C206" s="131">
        <v>1</v>
      </c>
      <c r="D206" s="131">
        <v>5</v>
      </c>
      <c r="E206" s="131"/>
      <c r="F206" s="133"/>
      <c r="G206" s="132" t="s">
        <v>145</v>
      </c>
      <c r="H206" s="177">
        <v>173</v>
      </c>
      <c r="I206" s="119">
        <f t="shared" ref="I206:L207" si="19">I207</f>
        <v>0</v>
      </c>
      <c r="J206" s="160">
        <f t="shared" si="19"/>
        <v>0</v>
      </c>
      <c r="K206" s="120">
        <f t="shared" si="19"/>
        <v>0</v>
      </c>
      <c r="L206" s="119">
        <f t="shared" si="19"/>
        <v>0</v>
      </c>
    </row>
    <row r="207" spans="1:12" ht="25.5" hidden="1" customHeight="1">
      <c r="A207" s="143">
        <v>3</v>
      </c>
      <c r="B207" s="144">
        <v>1</v>
      </c>
      <c r="C207" s="144">
        <v>1</v>
      </c>
      <c r="D207" s="144">
        <v>5</v>
      </c>
      <c r="E207" s="144">
        <v>1</v>
      </c>
      <c r="F207" s="146"/>
      <c r="G207" s="132" t="s">
        <v>145</v>
      </c>
      <c r="H207" s="177">
        <v>174</v>
      </c>
      <c r="I207" s="120">
        <f t="shared" si="19"/>
        <v>0</v>
      </c>
      <c r="J207" s="120">
        <f t="shared" si="19"/>
        <v>0</v>
      </c>
      <c r="K207" s="120">
        <f t="shared" si="19"/>
        <v>0</v>
      </c>
      <c r="L207" s="120">
        <f t="shared" si="19"/>
        <v>0</v>
      </c>
    </row>
    <row r="208" spans="1:12" ht="25.5" hidden="1" customHeight="1">
      <c r="A208" s="130">
        <v>3</v>
      </c>
      <c r="B208" s="131">
        <v>1</v>
      </c>
      <c r="C208" s="131">
        <v>1</v>
      </c>
      <c r="D208" s="131">
        <v>5</v>
      </c>
      <c r="E208" s="131">
        <v>1</v>
      </c>
      <c r="F208" s="133">
        <v>1</v>
      </c>
      <c r="G208" s="132" t="s">
        <v>145</v>
      </c>
      <c r="H208" s="177">
        <v>175</v>
      </c>
      <c r="I208" s="135">
        <v>0</v>
      </c>
      <c r="J208" s="137">
        <v>0</v>
      </c>
      <c r="K208" s="137">
        <v>0</v>
      </c>
      <c r="L208" s="137">
        <v>0</v>
      </c>
    </row>
    <row r="209" spans="1:15" ht="25.5" hidden="1" customHeight="1">
      <c r="A209" s="143">
        <v>3</v>
      </c>
      <c r="B209" s="144">
        <v>1</v>
      </c>
      <c r="C209" s="144">
        <v>2</v>
      </c>
      <c r="D209" s="144"/>
      <c r="E209" s="144"/>
      <c r="F209" s="146"/>
      <c r="G209" s="145" t="s">
        <v>146</v>
      </c>
      <c r="H209" s="177">
        <v>176</v>
      </c>
      <c r="I209" s="119">
        <f t="shared" ref="I209:L210" si="20">I210</f>
        <v>0</v>
      </c>
      <c r="J209" s="163">
        <f t="shared" si="20"/>
        <v>0</v>
      </c>
      <c r="K209" s="128">
        <f t="shared" si="20"/>
        <v>0</v>
      </c>
      <c r="L209" s="129">
        <f t="shared" si="20"/>
        <v>0</v>
      </c>
    </row>
    <row r="210" spans="1:15" ht="25.5" hidden="1" customHeight="1">
      <c r="A210" s="130">
        <v>3</v>
      </c>
      <c r="B210" s="131">
        <v>1</v>
      </c>
      <c r="C210" s="131">
        <v>2</v>
      </c>
      <c r="D210" s="131">
        <v>1</v>
      </c>
      <c r="E210" s="131"/>
      <c r="F210" s="133"/>
      <c r="G210" s="145" t="s">
        <v>146</v>
      </c>
      <c r="H210" s="177">
        <v>177</v>
      </c>
      <c r="I210" s="140">
        <f t="shared" si="20"/>
        <v>0</v>
      </c>
      <c r="J210" s="160">
        <f t="shared" si="20"/>
        <v>0</v>
      </c>
      <c r="K210" s="120">
        <f t="shared" si="20"/>
        <v>0</v>
      </c>
      <c r="L210" s="119">
        <f t="shared" si="20"/>
        <v>0</v>
      </c>
    </row>
    <row r="211" spans="1:15" ht="25.5" hidden="1" customHeight="1">
      <c r="A211" s="125">
        <v>3</v>
      </c>
      <c r="B211" s="123">
        <v>1</v>
      </c>
      <c r="C211" s="123">
        <v>2</v>
      </c>
      <c r="D211" s="123">
        <v>1</v>
      </c>
      <c r="E211" s="123">
        <v>1</v>
      </c>
      <c r="F211" s="126"/>
      <c r="G211" s="145" t="s">
        <v>146</v>
      </c>
      <c r="H211" s="177">
        <v>178</v>
      </c>
      <c r="I211" s="119">
        <f>SUM(I212:I215)</f>
        <v>0</v>
      </c>
      <c r="J211" s="162">
        <f>SUM(J212:J215)</f>
        <v>0</v>
      </c>
      <c r="K211" s="141">
        <f>SUM(K212:K215)</f>
        <v>0</v>
      </c>
      <c r="L211" s="140">
        <f>SUM(L212:L215)</f>
        <v>0</v>
      </c>
    </row>
    <row r="212" spans="1:15" ht="38.25" hidden="1" customHeight="1">
      <c r="A212" s="130">
        <v>3</v>
      </c>
      <c r="B212" s="131">
        <v>1</v>
      </c>
      <c r="C212" s="131">
        <v>2</v>
      </c>
      <c r="D212" s="131">
        <v>1</v>
      </c>
      <c r="E212" s="131">
        <v>1</v>
      </c>
      <c r="F212" s="133">
        <v>2</v>
      </c>
      <c r="G212" s="132" t="s">
        <v>422</v>
      </c>
      <c r="H212" s="177">
        <v>179</v>
      </c>
      <c r="I212" s="137">
        <v>0</v>
      </c>
      <c r="J212" s="137">
        <v>0</v>
      </c>
      <c r="K212" s="137">
        <v>0</v>
      </c>
      <c r="L212" s="137">
        <v>0</v>
      </c>
    </row>
    <row r="213" spans="1:15" hidden="1">
      <c r="A213" s="130">
        <v>3</v>
      </c>
      <c r="B213" s="131">
        <v>1</v>
      </c>
      <c r="C213" s="131">
        <v>2</v>
      </c>
      <c r="D213" s="130">
        <v>1</v>
      </c>
      <c r="E213" s="131">
        <v>1</v>
      </c>
      <c r="F213" s="133">
        <v>3</v>
      </c>
      <c r="G213" s="132" t="s">
        <v>147</v>
      </c>
      <c r="H213" s="177">
        <v>180</v>
      </c>
      <c r="I213" s="137">
        <v>0</v>
      </c>
      <c r="J213" s="137">
        <v>0</v>
      </c>
      <c r="K213" s="137">
        <v>0</v>
      </c>
      <c r="L213" s="137">
        <v>0</v>
      </c>
    </row>
    <row r="214" spans="1:15" ht="25.5" hidden="1" customHeight="1">
      <c r="A214" s="130">
        <v>3</v>
      </c>
      <c r="B214" s="131">
        <v>1</v>
      </c>
      <c r="C214" s="131">
        <v>2</v>
      </c>
      <c r="D214" s="130">
        <v>1</v>
      </c>
      <c r="E214" s="131">
        <v>1</v>
      </c>
      <c r="F214" s="133">
        <v>4</v>
      </c>
      <c r="G214" s="132" t="s">
        <v>148</v>
      </c>
      <c r="H214" s="177">
        <v>181</v>
      </c>
      <c r="I214" s="137">
        <v>0</v>
      </c>
      <c r="J214" s="137">
        <v>0</v>
      </c>
      <c r="K214" s="137">
        <v>0</v>
      </c>
      <c r="L214" s="137">
        <v>0</v>
      </c>
    </row>
    <row r="215" spans="1:15" hidden="1">
      <c r="A215" s="143">
        <v>3</v>
      </c>
      <c r="B215" s="152">
        <v>1</v>
      </c>
      <c r="C215" s="152">
        <v>2</v>
      </c>
      <c r="D215" s="151">
        <v>1</v>
      </c>
      <c r="E215" s="152">
        <v>1</v>
      </c>
      <c r="F215" s="153">
        <v>5</v>
      </c>
      <c r="G215" s="154" t="s">
        <v>149</v>
      </c>
      <c r="H215" s="177">
        <v>182</v>
      </c>
      <c r="I215" s="137">
        <v>0</v>
      </c>
      <c r="J215" s="137">
        <v>0</v>
      </c>
      <c r="K215" s="137">
        <v>0</v>
      </c>
      <c r="L215" s="185">
        <v>0</v>
      </c>
    </row>
    <row r="216" spans="1:15" hidden="1">
      <c r="A216" s="130">
        <v>3</v>
      </c>
      <c r="B216" s="131">
        <v>1</v>
      </c>
      <c r="C216" s="131">
        <v>3</v>
      </c>
      <c r="D216" s="130"/>
      <c r="E216" s="131"/>
      <c r="F216" s="133"/>
      <c r="G216" s="132" t="s">
        <v>150</v>
      </c>
      <c r="H216" s="177">
        <v>183</v>
      </c>
      <c r="I216" s="119">
        <f>SUM(I217+I220)</f>
        <v>0</v>
      </c>
      <c r="J216" s="160">
        <f>SUM(J217+J220)</f>
        <v>0</v>
      </c>
      <c r="K216" s="120">
        <f>SUM(K217+K220)</f>
        <v>0</v>
      </c>
      <c r="L216" s="119">
        <f>SUM(L217+L220)</f>
        <v>0</v>
      </c>
    </row>
    <row r="217" spans="1:15" ht="25.5" hidden="1" customHeight="1">
      <c r="A217" s="125">
        <v>3</v>
      </c>
      <c r="B217" s="123">
        <v>1</v>
      </c>
      <c r="C217" s="123">
        <v>3</v>
      </c>
      <c r="D217" s="125">
        <v>1</v>
      </c>
      <c r="E217" s="130"/>
      <c r="F217" s="126"/>
      <c r="G217" s="124" t="s">
        <v>151</v>
      </c>
      <c r="H217" s="177">
        <v>184</v>
      </c>
      <c r="I217" s="140">
        <f t="shared" ref="I217:L218" si="21">I218</f>
        <v>0</v>
      </c>
      <c r="J217" s="162">
        <f t="shared" si="21"/>
        <v>0</v>
      </c>
      <c r="K217" s="141">
        <f t="shared" si="21"/>
        <v>0</v>
      </c>
      <c r="L217" s="140">
        <f t="shared" si="21"/>
        <v>0</v>
      </c>
    </row>
    <row r="218" spans="1:15" ht="25.5" hidden="1" customHeight="1">
      <c r="A218" s="130">
        <v>3</v>
      </c>
      <c r="B218" s="131">
        <v>1</v>
      </c>
      <c r="C218" s="131">
        <v>3</v>
      </c>
      <c r="D218" s="130">
        <v>1</v>
      </c>
      <c r="E218" s="130">
        <v>1</v>
      </c>
      <c r="F218" s="133"/>
      <c r="G218" s="124" t="s">
        <v>151</v>
      </c>
      <c r="H218" s="177">
        <v>185</v>
      </c>
      <c r="I218" s="119">
        <f t="shared" si="21"/>
        <v>0</v>
      </c>
      <c r="J218" s="160">
        <f t="shared" si="21"/>
        <v>0</v>
      </c>
      <c r="K218" s="120">
        <f t="shared" si="21"/>
        <v>0</v>
      </c>
      <c r="L218" s="119">
        <f t="shared" si="21"/>
        <v>0</v>
      </c>
    </row>
    <row r="219" spans="1:15" ht="25.5" hidden="1" customHeight="1">
      <c r="A219" s="130">
        <v>3</v>
      </c>
      <c r="B219" s="132">
        <v>1</v>
      </c>
      <c r="C219" s="130">
        <v>3</v>
      </c>
      <c r="D219" s="131">
        <v>1</v>
      </c>
      <c r="E219" s="131">
        <v>1</v>
      </c>
      <c r="F219" s="133">
        <v>1</v>
      </c>
      <c r="G219" s="124" t="s">
        <v>151</v>
      </c>
      <c r="H219" s="177">
        <v>186</v>
      </c>
      <c r="I219" s="185">
        <v>0</v>
      </c>
      <c r="J219" s="185">
        <v>0</v>
      </c>
      <c r="K219" s="185">
        <v>0</v>
      </c>
      <c r="L219" s="185">
        <v>0</v>
      </c>
    </row>
    <row r="220" spans="1:15" hidden="1">
      <c r="A220" s="130">
        <v>3</v>
      </c>
      <c r="B220" s="132">
        <v>1</v>
      </c>
      <c r="C220" s="130">
        <v>3</v>
      </c>
      <c r="D220" s="131">
        <v>2</v>
      </c>
      <c r="E220" s="131"/>
      <c r="F220" s="133"/>
      <c r="G220" s="132" t="s">
        <v>152</v>
      </c>
      <c r="H220" s="177">
        <v>187</v>
      </c>
      <c r="I220" s="119">
        <f>I221</f>
        <v>0</v>
      </c>
      <c r="J220" s="160">
        <f>J221</f>
        <v>0</v>
      </c>
      <c r="K220" s="120">
        <f>K221</f>
        <v>0</v>
      </c>
      <c r="L220" s="119">
        <f>L221</f>
        <v>0</v>
      </c>
    </row>
    <row r="221" spans="1:15" hidden="1">
      <c r="A221" s="125">
        <v>3</v>
      </c>
      <c r="B221" s="124">
        <v>1</v>
      </c>
      <c r="C221" s="125">
        <v>3</v>
      </c>
      <c r="D221" s="123">
        <v>2</v>
      </c>
      <c r="E221" s="123">
        <v>1</v>
      </c>
      <c r="F221" s="126"/>
      <c r="G221" s="132" t="s">
        <v>152</v>
      </c>
      <c r="H221" s="177">
        <v>188</v>
      </c>
      <c r="I221" s="119">
        <f>SUM(I222:I227)</f>
        <v>0</v>
      </c>
      <c r="J221" s="119">
        <f>SUM(J222:J227)</f>
        <v>0</v>
      </c>
      <c r="K221" s="119">
        <f>SUM(K222:K227)</f>
        <v>0</v>
      </c>
      <c r="L221" s="119">
        <f>SUM(L222:L227)</f>
        <v>0</v>
      </c>
      <c r="M221" s="192"/>
      <c r="N221" s="192"/>
      <c r="O221" s="192"/>
    </row>
    <row r="222" spans="1:15" hidden="1">
      <c r="A222" s="130">
        <v>3</v>
      </c>
      <c r="B222" s="132">
        <v>1</v>
      </c>
      <c r="C222" s="130">
        <v>3</v>
      </c>
      <c r="D222" s="131">
        <v>2</v>
      </c>
      <c r="E222" s="131">
        <v>1</v>
      </c>
      <c r="F222" s="133">
        <v>1</v>
      </c>
      <c r="G222" s="132" t="s">
        <v>153</v>
      </c>
      <c r="H222" s="177">
        <v>189</v>
      </c>
      <c r="I222" s="137">
        <v>0</v>
      </c>
      <c r="J222" s="137">
        <v>0</v>
      </c>
      <c r="K222" s="137">
        <v>0</v>
      </c>
      <c r="L222" s="185">
        <v>0</v>
      </c>
    </row>
    <row r="223" spans="1:15" ht="25.5" hidden="1" customHeight="1">
      <c r="A223" s="130">
        <v>3</v>
      </c>
      <c r="B223" s="132">
        <v>1</v>
      </c>
      <c r="C223" s="130">
        <v>3</v>
      </c>
      <c r="D223" s="131">
        <v>2</v>
      </c>
      <c r="E223" s="131">
        <v>1</v>
      </c>
      <c r="F223" s="133">
        <v>2</v>
      </c>
      <c r="G223" s="132" t="s">
        <v>154</v>
      </c>
      <c r="H223" s="177">
        <v>190</v>
      </c>
      <c r="I223" s="137">
        <v>0</v>
      </c>
      <c r="J223" s="137">
        <v>0</v>
      </c>
      <c r="K223" s="137">
        <v>0</v>
      </c>
      <c r="L223" s="137">
        <v>0</v>
      </c>
    </row>
    <row r="224" spans="1:15" hidden="1">
      <c r="A224" s="130">
        <v>3</v>
      </c>
      <c r="B224" s="132">
        <v>1</v>
      </c>
      <c r="C224" s="130">
        <v>3</v>
      </c>
      <c r="D224" s="131">
        <v>2</v>
      </c>
      <c r="E224" s="131">
        <v>1</v>
      </c>
      <c r="F224" s="133">
        <v>3</v>
      </c>
      <c r="G224" s="132" t="s">
        <v>155</v>
      </c>
      <c r="H224" s="177">
        <v>191</v>
      </c>
      <c r="I224" s="137">
        <v>0</v>
      </c>
      <c r="J224" s="137">
        <v>0</v>
      </c>
      <c r="K224" s="137">
        <v>0</v>
      </c>
      <c r="L224" s="137">
        <v>0</v>
      </c>
    </row>
    <row r="225" spans="1:12" ht="25.5" hidden="1" customHeight="1">
      <c r="A225" s="130">
        <v>3</v>
      </c>
      <c r="B225" s="132">
        <v>1</v>
      </c>
      <c r="C225" s="130">
        <v>3</v>
      </c>
      <c r="D225" s="131">
        <v>2</v>
      </c>
      <c r="E225" s="131">
        <v>1</v>
      </c>
      <c r="F225" s="133">
        <v>4</v>
      </c>
      <c r="G225" s="132" t="s">
        <v>423</v>
      </c>
      <c r="H225" s="177">
        <v>192</v>
      </c>
      <c r="I225" s="137">
        <v>0</v>
      </c>
      <c r="J225" s="137">
        <v>0</v>
      </c>
      <c r="K225" s="137">
        <v>0</v>
      </c>
      <c r="L225" s="185">
        <v>0</v>
      </c>
    </row>
    <row r="226" spans="1:12" hidden="1">
      <c r="A226" s="130">
        <v>3</v>
      </c>
      <c r="B226" s="132">
        <v>1</v>
      </c>
      <c r="C226" s="130">
        <v>3</v>
      </c>
      <c r="D226" s="131">
        <v>2</v>
      </c>
      <c r="E226" s="131">
        <v>1</v>
      </c>
      <c r="F226" s="133">
        <v>5</v>
      </c>
      <c r="G226" s="124" t="s">
        <v>156</v>
      </c>
      <c r="H226" s="177">
        <v>193</v>
      </c>
      <c r="I226" s="137">
        <v>0</v>
      </c>
      <c r="J226" s="137">
        <v>0</v>
      </c>
      <c r="K226" s="137">
        <v>0</v>
      </c>
      <c r="L226" s="137">
        <v>0</v>
      </c>
    </row>
    <row r="227" spans="1:12" hidden="1">
      <c r="A227" s="130">
        <v>3</v>
      </c>
      <c r="B227" s="132">
        <v>1</v>
      </c>
      <c r="C227" s="130">
        <v>3</v>
      </c>
      <c r="D227" s="131">
        <v>2</v>
      </c>
      <c r="E227" s="131">
        <v>1</v>
      </c>
      <c r="F227" s="133">
        <v>6</v>
      </c>
      <c r="G227" s="124" t="s">
        <v>152</v>
      </c>
      <c r="H227" s="177">
        <v>194</v>
      </c>
      <c r="I227" s="137">
        <v>0</v>
      </c>
      <c r="J227" s="137">
        <v>0</v>
      </c>
      <c r="K227" s="137">
        <v>0</v>
      </c>
      <c r="L227" s="185">
        <v>0</v>
      </c>
    </row>
    <row r="228" spans="1:12" ht="25.5" hidden="1" customHeight="1">
      <c r="A228" s="125">
        <v>3</v>
      </c>
      <c r="B228" s="123">
        <v>1</v>
      </c>
      <c r="C228" s="123">
        <v>4</v>
      </c>
      <c r="D228" s="123"/>
      <c r="E228" s="123"/>
      <c r="F228" s="126"/>
      <c r="G228" s="124" t="s">
        <v>157</v>
      </c>
      <c r="H228" s="177">
        <v>195</v>
      </c>
      <c r="I228" s="140">
        <f t="shared" ref="I228:L230" si="22">I229</f>
        <v>0</v>
      </c>
      <c r="J228" s="162">
        <f t="shared" si="22"/>
        <v>0</v>
      </c>
      <c r="K228" s="141">
        <f t="shared" si="22"/>
        <v>0</v>
      </c>
      <c r="L228" s="141">
        <f t="shared" si="22"/>
        <v>0</v>
      </c>
    </row>
    <row r="229" spans="1:12" ht="25.5" hidden="1" customHeight="1">
      <c r="A229" s="143">
        <v>3</v>
      </c>
      <c r="B229" s="152">
        <v>1</v>
      </c>
      <c r="C229" s="152">
        <v>4</v>
      </c>
      <c r="D229" s="152">
        <v>1</v>
      </c>
      <c r="E229" s="152"/>
      <c r="F229" s="153"/>
      <c r="G229" s="124" t="s">
        <v>157</v>
      </c>
      <c r="H229" s="177">
        <v>196</v>
      </c>
      <c r="I229" s="147">
        <f t="shared" si="22"/>
        <v>0</v>
      </c>
      <c r="J229" s="175">
        <f t="shared" si="22"/>
        <v>0</v>
      </c>
      <c r="K229" s="148">
        <f t="shared" si="22"/>
        <v>0</v>
      </c>
      <c r="L229" s="148">
        <f t="shared" si="22"/>
        <v>0</v>
      </c>
    </row>
    <row r="230" spans="1:12" ht="25.5" hidden="1" customHeight="1">
      <c r="A230" s="130">
        <v>3</v>
      </c>
      <c r="B230" s="131">
        <v>1</v>
      </c>
      <c r="C230" s="131">
        <v>4</v>
      </c>
      <c r="D230" s="131">
        <v>1</v>
      </c>
      <c r="E230" s="131">
        <v>1</v>
      </c>
      <c r="F230" s="133"/>
      <c r="G230" s="124" t="s">
        <v>158</v>
      </c>
      <c r="H230" s="177">
        <v>197</v>
      </c>
      <c r="I230" s="119">
        <f t="shared" si="22"/>
        <v>0</v>
      </c>
      <c r="J230" s="160">
        <f t="shared" si="22"/>
        <v>0</v>
      </c>
      <c r="K230" s="120">
        <f t="shared" si="22"/>
        <v>0</v>
      </c>
      <c r="L230" s="120">
        <f t="shared" si="22"/>
        <v>0</v>
      </c>
    </row>
    <row r="231" spans="1:12" ht="25.5" hidden="1" customHeight="1">
      <c r="A231" s="134">
        <v>3</v>
      </c>
      <c r="B231" s="130">
        <v>1</v>
      </c>
      <c r="C231" s="131">
        <v>4</v>
      </c>
      <c r="D231" s="131">
        <v>1</v>
      </c>
      <c r="E231" s="131">
        <v>1</v>
      </c>
      <c r="F231" s="133">
        <v>1</v>
      </c>
      <c r="G231" s="124" t="s">
        <v>158</v>
      </c>
      <c r="H231" s="177">
        <v>198</v>
      </c>
      <c r="I231" s="137">
        <v>0</v>
      </c>
      <c r="J231" s="137">
        <v>0</v>
      </c>
      <c r="K231" s="137">
        <v>0</v>
      </c>
      <c r="L231" s="137">
        <v>0</v>
      </c>
    </row>
    <row r="232" spans="1:12" ht="25.5" hidden="1" customHeight="1">
      <c r="A232" s="134">
        <v>3</v>
      </c>
      <c r="B232" s="131">
        <v>1</v>
      </c>
      <c r="C232" s="131">
        <v>5</v>
      </c>
      <c r="D232" s="131"/>
      <c r="E232" s="131"/>
      <c r="F232" s="133"/>
      <c r="G232" s="132" t="s">
        <v>424</v>
      </c>
      <c r="H232" s="177">
        <v>199</v>
      </c>
      <c r="I232" s="119">
        <f t="shared" ref="I232:L233" si="23">I233</f>
        <v>0</v>
      </c>
      <c r="J232" s="119">
        <f t="shared" si="23"/>
        <v>0</v>
      </c>
      <c r="K232" s="119">
        <f t="shared" si="23"/>
        <v>0</v>
      </c>
      <c r="L232" s="119">
        <f t="shared" si="23"/>
        <v>0</v>
      </c>
    </row>
    <row r="233" spans="1:12" ht="25.5" hidden="1" customHeight="1">
      <c r="A233" s="134">
        <v>3</v>
      </c>
      <c r="B233" s="131">
        <v>1</v>
      </c>
      <c r="C233" s="131">
        <v>5</v>
      </c>
      <c r="D233" s="131">
        <v>1</v>
      </c>
      <c r="E233" s="131"/>
      <c r="F233" s="133"/>
      <c r="G233" s="132" t="s">
        <v>424</v>
      </c>
      <c r="H233" s="177">
        <v>200</v>
      </c>
      <c r="I233" s="119">
        <f t="shared" si="23"/>
        <v>0</v>
      </c>
      <c r="J233" s="119">
        <f t="shared" si="23"/>
        <v>0</v>
      </c>
      <c r="K233" s="119">
        <f t="shared" si="23"/>
        <v>0</v>
      </c>
      <c r="L233" s="119">
        <f t="shared" si="23"/>
        <v>0</v>
      </c>
    </row>
    <row r="234" spans="1:12" ht="25.5" hidden="1" customHeight="1">
      <c r="A234" s="134">
        <v>3</v>
      </c>
      <c r="B234" s="131">
        <v>1</v>
      </c>
      <c r="C234" s="131">
        <v>5</v>
      </c>
      <c r="D234" s="131">
        <v>1</v>
      </c>
      <c r="E234" s="131">
        <v>1</v>
      </c>
      <c r="F234" s="133"/>
      <c r="G234" s="132" t="s">
        <v>424</v>
      </c>
      <c r="H234" s="177">
        <v>201</v>
      </c>
      <c r="I234" s="119">
        <f>SUM(I235:I237)</f>
        <v>0</v>
      </c>
      <c r="J234" s="119">
        <f>SUM(J235:J237)</f>
        <v>0</v>
      </c>
      <c r="K234" s="119">
        <f>SUM(K235:K237)</f>
        <v>0</v>
      </c>
      <c r="L234" s="119">
        <f>SUM(L235:L237)</f>
        <v>0</v>
      </c>
    </row>
    <row r="235" spans="1:12" hidden="1">
      <c r="A235" s="134">
        <v>3</v>
      </c>
      <c r="B235" s="131">
        <v>1</v>
      </c>
      <c r="C235" s="131">
        <v>5</v>
      </c>
      <c r="D235" s="131">
        <v>1</v>
      </c>
      <c r="E235" s="131">
        <v>1</v>
      </c>
      <c r="F235" s="133">
        <v>1</v>
      </c>
      <c r="G235" s="187" t="s">
        <v>159</v>
      </c>
      <c r="H235" s="177">
        <v>202</v>
      </c>
      <c r="I235" s="137">
        <v>0</v>
      </c>
      <c r="J235" s="137">
        <v>0</v>
      </c>
      <c r="K235" s="137">
        <v>0</v>
      </c>
      <c r="L235" s="137">
        <v>0</v>
      </c>
    </row>
    <row r="236" spans="1:12" hidden="1">
      <c r="A236" s="134">
        <v>3</v>
      </c>
      <c r="B236" s="131">
        <v>1</v>
      </c>
      <c r="C236" s="131">
        <v>5</v>
      </c>
      <c r="D236" s="131">
        <v>1</v>
      </c>
      <c r="E236" s="131">
        <v>1</v>
      </c>
      <c r="F236" s="133">
        <v>2</v>
      </c>
      <c r="G236" s="187" t="s">
        <v>160</v>
      </c>
      <c r="H236" s="177">
        <v>203</v>
      </c>
      <c r="I236" s="137">
        <v>0</v>
      </c>
      <c r="J236" s="137">
        <v>0</v>
      </c>
      <c r="K236" s="137">
        <v>0</v>
      </c>
      <c r="L236" s="137">
        <v>0</v>
      </c>
    </row>
    <row r="237" spans="1:12" ht="25.5" hidden="1" customHeight="1">
      <c r="A237" s="134">
        <v>3</v>
      </c>
      <c r="B237" s="131">
        <v>1</v>
      </c>
      <c r="C237" s="131">
        <v>5</v>
      </c>
      <c r="D237" s="131">
        <v>1</v>
      </c>
      <c r="E237" s="131">
        <v>1</v>
      </c>
      <c r="F237" s="133">
        <v>3</v>
      </c>
      <c r="G237" s="187" t="s">
        <v>161</v>
      </c>
      <c r="H237" s="177">
        <v>204</v>
      </c>
      <c r="I237" s="137">
        <v>0</v>
      </c>
      <c r="J237" s="137">
        <v>0</v>
      </c>
      <c r="K237" s="137">
        <v>0</v>
      </c>
      <c r="L237" s="137">
        <v>0</v>
      </c>
    </row>
    <row r="238" spans="1:12" ht="38.25" hidden="1" customHeight="1">
      <c r="A238" s="115">
        <v>3</v>
      </c>
      <c r="B238" s="116">
        <v>2</v>
      </c>
      <c r="C238" s="116"/>
      <c r="D238" s="116"/>
      <c r="E238" s="116"/>
      <c r="F238" s="118"/>
      <c r="G238" s="117" t="s">
        <v>162</v>
      </c>
      <c r="H238" s="177">
        <v>205</v>
      </c>
      <c r="I238" s="119">
        <f>SUM(I239+I271)</f>
        <v>0</v>
      </c>
      <c r="J238" s="160">
        <f>SUM(J239+J271)</f>
        <v>0</v>
      </c>
      <c r="K238" s="120">
        <f>SUM(K239+K271)</f>
        <v>0</v>
      </c>
      <c r="L238" s="120">
        <f>SUM(L239+L271)</f>
        <v>0</v>
      </c>
    </row>
    <row r="239" spans="1:12" ht="38.25" hidden="1" customHeight="1">
      <c r="A239" s="143">
        <v>3</v>
      </c>
      <c r="B239" s="151">
        <v>2</v>
      </c>
      <c r="C239" s="152">
        <v>1</v>
      </c>
      <c r="D239" s="152"/>
      <c r="E239" s="152"/>
      <c r="F239" s="153"/>
      <c r="G239" s="154" t="s">
        <v>163</v>
      </c>
      <c r="H239" s="177">
        <v>206</v>
      </c>
      <c r="I239" s="147">
        <f>SUM(I240+I249+I253+I257+I261+I264+I267)</f>
        <v>0</v>
      </c>
      <c r="J239" s="175">
        <f>SUM(J240+J249+J253+J257+J261+J264+J267)</f>
        <v>0</v>
      </c>
      <c r="K239" s="148">
        <f>SUM(K240+K249+K253+K257+K261+K264+K267)</f>
        <v>0</v>
      </c>
      <c r="L239" s="148">
        <f>SUM(L240+L249+L253+L257+L261+L264+L267)</f>
        <v>0</v>
      </c>
    </row>
    <row r="240" spans="1:12" hidden="1">
      <c r="A240" s="130">
        <v>3</v>
      </c>
      <c r="B240" s="131">
        <v>2</v>
      </c>
      <c r="C240" s="131">
        <v>1</v>
      </c>
      <c r="D240" s="131">
        <v>1</v>
      </c>
      <c r="E240" s="131"/>
      <c r="F240" s="133"/>
      <c r="G240" s="132" t="s">
        <v>164</v>
      </c>
      <c r="H240" s="177">
        <v>207</v>
      </c>
      <c r="I240" s="147">
        <f>I241</f>
        <v>0</v>
      </c>
      <c r="J240" s="147">
        <f>J241</f>
        <v>0</v>
      </c>
      <c r="K240" s="147">
        <f>K241</f>
        <v>0</v>
      </c>
      <c r="L240" s="147">
        <f>L241</f>
        <v>0</v>
      </c>
    </row>
    <row r="241" spans="1:12" hidden="1">
      <c r="A241" s="130">
        <v>3</v>
      </c>
      <c r="B241" s="130">
        <v>2</v>
      </c>
      <c r="C241" s="131">
        <v>1</v>
      </c>
      <c r="D241" s="131">
        <v>1</v>
      </c>
      <c r="E241" s="131">
        <v>1</v>
      </c>
      <c r="F241" s="133"/>
      <c r="G241" s="132" t="s">
        <v>165</v>
      </c>
      <c r="H241" s="177">
        <v>208</v>
      </c>
      <c r="I241" s="119">
        <f>SUM(I242:I242)</f>
        <v>0</v>
      </c>
      <c r="J241" s="160">
        <f>SUM(J242:J242)</f>
        <v>0</v>
      </c>
      <c r="K241" s="120">
        <f>SUM(K242:K242)</f>
        <v>0</v>
      </c>
      <c r="L241" s="120">
        <f>SUM(L242:L242)</f>
        <v>0</v>
      </c>
    </row>
    <row r="242" spans="1:12" hidden="1">
      <c r="A242" s="143">
        <v>3</v>
      </c>
      <c r="B242" s="143">
        <v>2</v>
      </c>
      <c r="C242" s="152">
        <v>1</v>
      </c>
      <c r="D242" s="152">
        <v>1</v>
      </c>
      <c r="E242" s="152">
        <v>1</v>
      </c>
      <c r="F242" s="153">
        <v>1</v>
      </c>
      <c r="G242" s="154" t="s">
        <v>165</v>
      </c>
      <c r="H242" s="177">
        <v>209</v>
      </c>
      <c r="I242" s="137">
        <v>0</v>
      </c>
      <c r="J242" s="137">
        <v>0</v>
      </c>
      <c r="K242" s="137">
        <v>0</v>
      </c>
      <c r="L242" s="137">
        <v>0</v>
      </c>
    </row>
    <row r="243" spans="1:12" hidden="1">
      <c r="A243" s="143">
        <v>3</v>
      </c>
      <c r="B243" s="152">
        <v>2</v>
      </c>
      <c r="C243" s="152">
        <v>1</v>
      </c>
      <c r="D243" s="152">
        <v>1</v>
      </c>
      <c r="E243" s="152">
        <v>2</v>
      </c>
      <c r="F243" s="153"/>
      <c r="G243" s="154" t="s">
        <v>166</v>
      </c>
      <c r="H243" s="177">
        <v>210</v>
      </c>
      <c r="I243" s="119">
        <f>SUM(I244:I245)</f>
        <v>0</v>
      </c>
      <c r="J243" s="119">
        <f>SUM(J244:J245)</f>
        <v>0</v>
      </c>
      <c r="K243" s="119">
        <f>SUM(K244:K245)</f>
        <v>0</v>
      </c>
      <c r="L243" s="119">
        <f>SUM(L244:L245)</f>
        <v>0</v>
      </c>
    </row>
    <row r="244" spans="1:12" hidden="1">
      <c r="A244" s="143">
        <v>3</v>
      </c>
      <c r="B244" s="152">
        <v>2</v>
      </c>
      <c r="C244" s="152">
        <v>1</v>
      </c>
      <c r="D244" s="152">
        <v>1</v>
      </c>
      <c r="E244" s="152">
        <v>2</v>
      </c>
      <c r="F244" s="153">
        <v>1</v>
      </c>
      <c r="G244" s="154" t="s">
        <v>167</v>
      </c>
      <c r="H244" s="177">
        <v>211</v>
      </c>
      <c r="I244" s="137">
        <v>0</v>
      </c>
      <c r="J244" s="137">
        <v>0</v>
      </c>
      <c r="K244" s="137">
        <v>0</v>
      </c>
      <c r="L244" s="137">
        <v>0</v>
      </c>
    </row>
    <row r="245" spans="1:12" hidden="1">
      <c r="A245" s="143">
        <v>3</v>
      </c>
      <c r="B245" s="152">
        <v>2</v>
      </c>
      <c r="C245" s="152">
        <v>1</v>
      </c>
      <c r="D245" s="152">
        <v>1</v>
      </c>
      <c r="E245" s="152">
        <v>2</v>
      </c>
      <c r="F245" s="153">
        <v>2</v>
      </c>
      <c r="G245" s="154" t="s">
        <v>168</v>
      </c>
      <c r="H245" s="177">
        <v>212</v>
      </c>
      <c r="I245" s="137">
        <v>0</v>
      </c>
      <c r="J245" s="137">
        <v>0</v>
      </c>
      <c r="K245" s="137">
        <v>0</v>
      </c>
      <c r="L245" s="137">
        <v>0</v>
      </c>
    </row>
    <row r="246" spans="1:12" hidden="1">
      <c r="A246" s="143">
        <v>3</v>
      </c>
      <c r="B246" s="152">
        <v>2</v>
      </c>
      <c r="C246" s="152">
        <v>1</v>
      </c>
      <c r="D246" s="152">
        <v>1</v>
      </c>
      <c r="E246" s="152">
        <v>3</v>
      </c>
      <c r="F246" s="193"/>
      <c r="G246" s="154" t="s">
        <v>169</v>
      </c>
      <c r="H246" s="177">
        <v>213</v>
      </c>
      <c r="I246" s="119">
        <f>SUM(I247:I248)</f>
        <v>0</v>
      </c>
      <c r="J246" s="119">
        <f>SUM(J247:J248)</f>
        <v>0</v>
      </c>
      <c r="K246" s="119">
        <f>SUM(K247:K248)</f>
        <v>0</v>
      </c>
      <c r="L246" s="119">
        <f>SUM(L247:L248)</f>
        <v>0</v>
      </c>
    </row>
    <row r="247" spans="1:12" hidden="1">
      <c r="A247" s="143">
        <v>3</v>
      </c>
      <c r="B247" s="152">
        <v>2</v>
      </c>
      <c r="C247" s="152">
        <v>1</v>
      </c>
      <c r="D247" s="152">
        <v>1</v>
      </c>
      <c r="E247" s="152">
        <v>3</v>
      </c>
      <c r="F247" s="153">
        <v>1</v>
      </c>
      <c r="G247" s="154" t="s">
        <v>170</v>
      </c>
      <c r="H247" s="177">
        <v>214</v>
      </c>
      <c r="I247" s="137">
        <v>0</v>
      </c>
      <c r="J247" s="137">
        <v>0</v>
      </c>
      <c r="K247" s="137">
        <v>0</v>
      </c>
      <c r="L247" s="137">
        <v>0</v>
      </c>
    </row>
    <row r="248" spans="1:12" hidden="1">
      <c r="A248" s="143">
        <v>3</v>
      </c>
      <c r="B248" s="152">
        <v>2</v>
      </c>
      <c r="C248" s="152">
        <v>1</v>
      </c>
      <c r="D248" s="152">
        <v>1</v>
      </c>
      <c r="E248" s="152">
        <v>3</v>
      </c>
      <c r="F248" s="153">
        <v>2</v>
      </c>
      <c r="G248" s="154" t="s">
        <v>171</v>
      </c>
      <c r="H248" s="177">
        <v>215</v>
      </c>
      <c r="I248" s="137">
        <v>0</v>
      </c>
      <c r="J248" s="137">
        <v>0</v>
      </c>
      <c r="K248" s="137">
        <v>0</v>
      </c>
      <c r="L248" s="137">
        <v>0</v>
      </c>
    </row>
    <row r="249" spans="1:12" hidden="1">
      <c r="A249" s="130">
        <v>3</v>
      </c>
      <c r="B249" s="131">
        <v>2</v>
      </c>
      <c r="C249" s="131">
        <v>1</v>
      </c>
      <c r="D249" s="131">
        <v>2</v>
      </c>
      <c r="E249" s="131"/>
      <c r="F249" s="133"/>
      <c r="G249" s="132" t="s">
        <v>172</v>
      </c>
      <c r="H249" s="177">
        <v>216</v>
      </c>
      <c r="I249" s="119">
        <f>I250</f>
        <v>0</v>
      </c>
      <c r="J249" s="119">
        <f>J250</f>
        <v>0</v>
      </c>
      <c r="K249" s="119">
        <f>K250</f>
        <v>0</v>
      </c>
      <c r="L249" s="119">
        <f>L250</f>
        <v>0</v>
      </c>
    </row>
    <row r="250" spans="1:12" hidden="1">
      <c r="A250" s="130">
        <v>3</v>
      </c>
      <c r="B250" s="131">
        <v>2</v>
      </c>
      <c r="C250" s="131">
        <v>1</v>
      </c>
      <c r="D250" s="131">
        <v>2</v>
      </c>
      <c r="E250" s="131">
        <v>1</v>
      </c>
      <c r="F250" s="133"/>
      <c r="G250" s="132" t="s">
        <v>172</v>
      </c>
      <c r="H250" s="177">
        <v>217</v>
      </c>
      <c r="I250" s="119">
        <f>SUM(I251:I252)</f>
        <v>0</v>
      </c>
      <c r="J250" s="160">
        <f>SUM(J251:J252)</f>
        <v>0</v>
      </c>
      <c r="K250" s="120">
        <f>SUM(K251:K252)</f>
        <v>0</v>
      </c>
      <c r="L250" s="120">
        <f>SUM(L251:L252)</f>
        <v>0</v>
      </c>
    </row>
    <row r="251" spans="1:12" ht="25.5" hidden="1" customHeight="1">
      <c r="A251" s="143">
        <v>3</v>
      </c>
      <c r="B251" s="151">
        <v>2</v>
      </c>
      <c r="C251" s="152">
        <v>1</v>
      </c>
      <c r="D251" s="152">
        <v>2</v>
      </c>
      <c r="E251" s="152">
        <v>1</v>
      </c>
      <c r="F251" s="153">
        <v>1</v>
      </c>
      <c r="G251" s="154" t="s">
        <v>173</v>
      </c>
      <c r="H251" s="177">
        <v>218</v>
      </c>
      <c r="I251" s="137">
        <v>0</v>
      </c>
      <c r="J251" s="137">
        <v>0</v>
      </c>
      <c r="K251" s="137">
        <v>0</v>
      </c>
      <c r="L251" s="137">
        <v>0</v>
      </c>
    </row>
    <row r="252" spans="1:12" ht="25.5" hidden="1" customHeight="1">
      <c r="A252" s="130">
        <v>3</v>
      </c>
      <c r="B252" s="131">
        <v>2</v>
      </c>
      <c r="C252" s="131">
        <v>1</v>
      </c>
      <c r="D252" s="131">
        <v>2</v>
      </c>
      <c r="E252" s="131">
        <v>1</v>
      </c>
      <c r="F252" s="133">
        <v>2</v>
      </c>
      <c r="G252" s="132" t="s">
        <v>174</v>
      </c>
      <c r="H252" s="177">
        <v>219</v>
      </c>
      <c r="I252" s="137">
        <v>0</v>
      </c>
      <c r="J252" s="137">
        <v>0</v>
      </c>
      <c r="K252" s="137">
        <v>0</v>
      </c>
      <c r="L252" s="137">
        <v>0</v>
      </c>
    </row>
    <row r="253" spans="1:12" ht="25.5" hidden="1" customHeight="1">
      <c r="A253" s="125">
        <v>3</v>
      </c>
      <c r="B253" s="123">
        <v>2</v>
      </c>
      <c r="C253" s="123">
        <v>1</v>
      </c>
      <c r="D253" s="123">
        <v>3</v>
      </c>
      <c r="E253" s="123"/>
      <c r="F253" s="126"/>
      <c r="G253" s="124" t="s">
        <v>175</v>
      </c>
      <c r="H253" s="177">
        <v>220</v>
      </c>
      <c r="I253" s="140">
        <f>I254</f>
        <v>0</v>
      </c>
      <c r="J253" s="162">
        <f>J254</f>
        <v>0</v>
      </c>
      <c r="K253" s="141">
        <f>K254</f>
        <v>0</v>
      </c>
      <c r="L253" s="141">
        <f>L254</f>
        <v>0</v>
      </c>
    </row>
    <row r="254" spans="1:12" ht="25.5" hidden="1" customHeight="1">
      <c r="A254" s="130">
        <v>3</v>
      </c>
      <c r="B254" s="131">
        <v>2</v>
      </c>
      <c r="C254" s="131">
        <v>1</v>
      </c>
      <c r="D254" s="131">
        <v>3</v>
      </c>
      <c r="E254" s="131">
        <v>1</v>
      </c>
      <c r="F254" s="133"/>
      <c r="G254" s="124" t="s">
        <v>175</v>
      </c>
      <c r="H254" s="177">
        <v>221</v>
      </c>
      <c r="I254" s="119">
        <f>I255+I256</f>
        <v>0</v>
      </c>
      <c r="J254" s="119">
        <f>J255+J256</f>
        <v>0</v>
      </c>
      <c r="K254" s="119">
        <f>K255+K256</f>
        <v>0</v>
      </c>
      <c r="L254" s="119">
        <f>L255+L256</f>
        <v>0</v>
      </c>
    </row>
    <row r="255" spans="1:12" ht="25.5" hidden="1" customHeight="1">
      <c r="A255" s="130">
        <v>3</v>
      </c>
      <c r="B255" s="131">
        <v>2</v>
      </c>
      <c r="C255" s="131">
        <v>1</v>
      </c>
      <c r="D255" s="131">
        <v>3</v>
      </c>
      <c r="E255" s="131">
        <v>1</v>
      </c>
      <c r="F255" s="133">
        <v>1</v>
      </c>
      <c r="G255" s="132" t="s">
        <v>176</v>
      </c>
      <c r="H255" s="177">
        <v>222</v>
      </c>
      <c r="I255" s="137">
        <v>0</v>
      </c>
      <c r="J255" s="137">
        <v>0</v>
      </c>
      <c r="K255" s="137">
        <v>0</v>
      </c>
      <c r="L255" s="137">
        <v>0</v>
      </c>
    </row>
    <row r="256" spans="1:12" ht="25.5" hidden="1" customHeight="1">
      <c r="A256" s="130">
        <v>3</v>
      </c>
      <c r="B256" s="131">
        <v>2</v>
      </c>
      <c r="C256" s="131">
        <v>1</v>
      </c>
      <c r="D256" s="131">
        <v>3</v>
      </c>
      <c r="E256" s="131">
        <v>1</v>
      </c>
      <c r="F256" s="133">
        <v>2</v>
      </c>
      <c r="G256" s="132" t="s">
        <v>177</v>
      </c>
      <c r="H256" s="177">
        <v>223</v>
      </c>
      <c r="I256" s="185">
        <v>0</v>
      </c>
      <c r="J256" s="182">
        <v>0</v>
      </c>
      <c r="K256" s="185">
        <v>0</v>
      </c>
      <c r="L256" s="185">
        <v>0</v>
      </c>
    </row>
    <row r="257" spans="1:12" hidden="1">
      <c r="A257" s="130">
        <v>3</v>
      </c>
      <c r="B257" s="131">
        <v>2</v>
      </c>
      <c r="C257" s="131">
        <v>1</v>
      </c>
      <c r="D257" s="131">
        <v>4</v>
      </c>
      <c r="E257" s="131"/>
      <c r="F257" s="133"/>
      <c r="G257" s="132" t="s">
        <v>178</v>
      </c>
      <c r="H257" s="177">
        <v>224</v>
      </c>
      <c r="I257" s="119">
        <f>I258</f>
        <v>0</v>
      </c>
      <c r="J257" s="120">
        <f>J258</f>
        <v>0</v>
      </c>
      <c r="K257" s="119">
        <f>K258</f>
        <v>0</v>
      </c>
      <c r="L257" s="120">
        <f>L258</f>
        <v>0</v>
      </c>
    </row>
    <row r="258" spans="1:12" hidden="1">
      <c r="A258" s="125">
        <v>3</v>
      </c>
      <c r="B258" s="123">
        <v>2</v>
      </c>
      <c r="C258" s="123">
        <v>1</v>
      </c>
      <c r="D258" s="123">
        <v>4</v>
      </c>
      <c r="E258" s="123">
        <v>1</v>
      </c>
      <c r="F258" s="126"/>
      <c r="G258" s="124" t="s">
        <v>178</v>
      </c>
      <c r="H258" s="177">
        <v>225</v>
      </c>
      <c r="I258" s="140">
        <f>SUM(I259:I260)</f>
        <v>0</v>
      </c>
      <c r="J258" s="162">
        <f>SUM(J259:J260)</f>
        <v>0</v>
      </c>
      <c r="K258" s="141">
        <f>SUM(K259:K260)</f>
        <v>0</v>
      </c>
      <c r="L258" s="141">
        <f>SUM(L259:L260)</f>
        <v>0</v>
      </c>
    </row>
    <row r="259" spans="1:12" ht="25.5" hidden="1" customHeight="1">
      <c r="A259" s="130">
        <v>3</v>
      </c>
      <c r="B259" s="131">
        <v>2</v>
      </c>
      <c r="C259" s="131">
        <v>1</v>
      </c>
      <c r="D259" s="131">
        <v>4</v>
      </c>
      <c r="E259" s="131">
        <v>1</v>
      </c>
      <c r="F259" s="133">
        <v>1</v>
      </c>
      <c r="G259" s="132" t="s">
        <v>179</v>
      </c>
      <c r="H259" s="177">
        <v>226</v>
      </c>
      <c r="I259" s="137">
        <v>0</v>
      </c>
      <c r="J259" s="137">
        <v>0</v>
      </c>
      <c r="K259" s="137">
        <v>0</v>
      </c>
      <c r="L259" s="137">
        <v>0</v>
      </c>
    </row>
    <row r="260" spans="1:12" ht="25.5" hidden="1" customHeight="1">
      <c r="A260" s="130">
        <v>3</v>
      </c>
      <c r="B260" s="131">
        <v>2</v>
      </c>
      <c r="C260" s="131">
        <v>1</v>
      </c>
      <c r="D260" s="131">
        <v>4</v>
      </c>
      <c r="E260" s="131">
        <v>1</v>
      </c>
      <c r="F260" s="133">
        <v>2</v>
      </c>
      <c r="G260" s="132" t="s">
        <v>180</v>
      </c>
      <c r="H260" s="177">
        <v>227</v>
      </c>
      <c r="I260" s="137">
        <v>0</v>
      </c>
      <c r="J260" s="137">
        <v>0</v>
      </c>
      <c r="K260" s="137">
        <v>0</v>
      </c>
      <c r="L260" s="137">
        <v>0</v>
      </c>
    </row>
    <row r="261" spans="1:12" hidden="1">
      <c r="A261" s="130">
        <v>3</v>
      </c>
      <c r="B261" s="131">
        <v>2</v>
      </c>
      <c r="C261" s="131">
        <v>1</v>
      </c>
      <c r="D261" s="131">
        <v>5</v>
      </c>
      <c r="E261" s="131"/>
      <c r="F261" s="133"/>
      <c r="G261" s="132" t="s">
        <v>181</v>
      </c>
      <c r="H261" s="177">
        <v>228</v>
      </c>
      <c r="I261" s="119">
        <f t="shared" ref="I261:L262" si="24">I262</f>
        <v>0</v>
      </c>
      <c r="J261" s="160">
        <f t="shared" si="24"/>
        <v>0</v>
      </c>
      <c r="K261" s="120">
        <f t="shared" si="24"/>
        <v>0</v>
      </c>
      <c r="L261" s="120">
        <f t="shared" si="24"/>
        <v>0</v>
      </c>
    </row>
    <row r="262" spans="1:12" hidden="1">
      <c r="A262" s="130">
        <v>3</v>
      </c>
      <c r="B262" s="131">
        <v>2</v>
      </c>
      <c r="C262" s="131">
        <v>1</v>
      </c>
      <c r="D262" s="131">
        <v>5</v>
      </c>
      <c r="E262" s="131">
        <v>1</v>
      </c>
      <c r="F262" s="133"/>
      <c r="G262" s="132" t="s">
        <v>181</v>
      </c>
      <c r="H262" s="177">
        <v>229</v>
      </c>
      <c r="I262" s="120">
        <f t="shared" si="24"/>
        <v>0</v>
      </c>
      <c r="J262" s="160">
        <f t="shared" si="24"/>
        <v>0</v>
      </c>
      <c r="K262" s="120">
        <f t="shared" si="24"/>
        <v>0</v>
      </c>
      <c r="L262" s="120">
        <f t="shared" si="24"/>
        <v>0</v>
      </c>
    </row>
    <row r="263" spans="1:12" hidden="1">
      <c r="A263" s="151">
        <v>3</v>
      </c>
      <c r="B263" s="152">
        <v>2</v>
      </c>
      <c r="C263" s="152">
        <v>1</v>
      </c>
      <c r="D263" s="152">
        <v>5</v>
      </c>
      <c r="E263" s="152">
        <v>1</v>
      </c>
      <c r="F263" s="153">
        <v>1</v>
      </c>
      <c r="G263" s="132" t="s">
        <v>181</v>
      </c>
      <c r="H263" s="177">
        <v>230</v>
      </c>
      <c r="I263" s="185">
        <v>0</v>
      </c>
      <c r="J263" s="185">
        <v>0</v>
      </c>
      <c r="K263" s="185">
        <v>0</v>
      </c>
      <c r="L263" s="185">
        <v>0</v>
      </c>
    </row>
    <row r="264" spans="1:12" hidden="1">
      <c r="A264" s="130">
        <v>3</v>
      </c>
      <c r="B264" s="131">
        <v>2</v>
      </c>
      <c r="C264" s="131">
        <v>1</v>
      </c>
      <c r="D264" s="131">
        <v>6</v>
      </c>
      <c r="E264" s="131"/>
      <c r="F264" s="133"/>
      <c r="G264" s="132" t="s">
        <v>182</v>
      </c>
      <c r="H264" s="177">
        <v>231</v>
      </c>
      <c r="I264" s="119">
        <f t="shared" ref="I264:L265" si="25">I265</f>
        <v>0</v>
      </c>
      <c r="J264" s="160">
        <f t="shared" si="25"/>
        <v>0</v>
      </c>
      <c r="K264" s="120">
        <f t="shared" si="25"/>
        <v>0</v>
      </c>
      <c r="L264" s="120">
        <f t="shared" si="25"/>
        <v>0</v>
      </c>
    </row>
    <row r="265" spans="1:12" hidden="1">
      <c r="A265" s="130">
        <v>3</v>
      </c>
      <c r="B265" s="130">
        <v>2</v>
      </c>
      <c r="C265" s="131">
        <v>1</v>
      </c>
      <c r="D265" s="131">
        <v>6</v>
      </c>
      <c r="E265" s="131">
        <v>1</v>
      </c>
      <c r="F265" s="133"/>
      <c r="G265" s="132" t="s">
        <v>182</v>
      </c>
      <c r="H265" s="177">
        <v>232</v>
      </c>
      <c r="I265" s="119">
        <f t="shared" si="25"/>
        <v>0</v>
      </c>
      <c r="J265" s="160">
        <f t="shared" si="25"/>
        <v>0</v>
      </c>
      <c r="K265" s="120">
        <f t="shared" si="25"/>
        <v>0</v>
      </c>
      <c r="L265" s="120">
        <f t="shared" si="25"/>
        <v>0</v>
      </c>
    </row>
    <row r="266" spans="1:12" hidden="1">
      <c r="A266" s="125">
        <v>3</v>
      </c>
      <c r="B266" s="125">
        <v>2</v>
      </c>
      <c r="C266" s="131">
        <v>1</v>
      </c>
      <c r="D266" s="131">
        <v>6</v>
      </c>
      <c r="E266" s="131">
        <v>1</v>
      </c>
      <c r="F266" s="133">
        <v>1</v>
      </c>
      <c r="G266" s="132" t="s">
        <v>182</v>
      </c>
      <c r="H266" s="177">
        <v>233</v>
      </c>
      <c r="I266" s="185">
        <v>0</v>
      </c>
      <c r="J266" s="185">
        <v>0</v>
      </c>
      <c r="K266" s="185">
        <v>0</v>
      </c>
      <c r="L266" s="185">
        <v>0</v>
      </c>
    </row>
    <row r="267" spans="1:12" hidden="1">
      <c r="A267" s="130">
        <v>3</v>
      </c>
      <c r="B267" s="130">
        <v>2</v>
      </c>
      <c r="C267" s="131">
        <v>1</v>
      </c>
      <c r="D267" s="131">
        <v>7</v>
      </c>
      <c r="E267" s="131"/>
      <c r="F267" s="133"/>
      <c r="G267" s="132" t="s">
        <v>183</v>
      </c>
      <c r="H267" s="177">
        <v>234</v>
      </c>
      <c r="I267" s="119">
        <f>I268</f>
        <v>0</v>
      </c>
      <c r="J267" s="160">
        <f>J268</f>
        <v>0</v>
      </c>
      <c r="K267" s="120">
        <f>K268</f>
        <v>0</v>
      </c>
      <c r="L267" s="120">
        <f>L268</f>
        <v>0</v>
      </c>
    </row>
    <row r="268" spans="1:12" hidden="1">
      <c r="A268" s="130">
        <v>3</v>
      </c>
      <c r="B268" s="131">
        <v>2</v>
      </c>
      <c r="C268" s="131">
        <v>1</v>
      </c>
      <c r="D268" s="131">
        <v>7</v>
      </c>
      <c r="E268" s="131">
        <v>1</v>
      </c>
      <c r="F268" s="133"/>
      <c r="G268" s="132" t="s">
        <v>183</v>
      </c>
      <c r="H268" s="177">
        <v>235</v>
      </c>
      <c r="I268" s="119">
        <f>I269+I270</f>
        <v>0</v>
      </c>
      <c r="J268" s="119">
        <f>J269+J270</f>
        <v>0</v>
      </c>
      <c r="K268" s="119">
        <f>K269+K270</f>
        <v>0</v>
      </c>
      <c r="L268" s="119">
        <f>L269+L270</f>
        <v>0</v>
      </c>
    </row>
    <row r="269" spans="1:12" ht="25.5" hidden="1" customHeight="1">
      <c r="A269" s="130">
        <v>3</v>
      </c>
      <c r="B269" s="131">
        <v>2</v>
      </c>
      <c r="C269" s="131">
        <v>1</v>
      </c>
      <c r="D269" s="131">
        <v>7</v>
      </c>
      <c r="E269" s="131">
        <v>1</v>
      </c>
      <c r="F269" s="133">
        <v>1</v>
      </c>
      <c r="G269" s="132" t="s">
        <v>184</v>
      </c>
      <c r="H269" s="177">
        <v>236</v>
      </c>
      <c r="I269" s="136">
        <v>0</v>
      </c>
      <c r="J269" s="137">
        <v>0</v>
      </c>
      <c r="K269" s="137">
        <v>0</v>
      </c>
      <c r="L269" s="137">
        <v>0</v>
      </c>
    </row>
    <row r="270" spans="1:12" ht="25.5" hidden="1" customHeight="1">
      <c r="A270" s="130">
        <v>3</v>
      </c>
      <c r="B270" s="131">
        <v>2</v>
      </c>
      <c r="C270" s="131">
        <v>1</v>
      </c>
      <c r="D270" s="131">
        <v>7</v>
      </c>
      <c r="E270" s="131">
        <v>1</v>
      </c>
      <c r="F270" s="133">
        <v>2</v>
      </c>
      <c r="G270" s="132" t="s">
        <v>185</v>
      </c>
      <c r="H270" s="177">
        <v>237</v>
      </c>
      <c r="I270" s="137">
        <v>0</v>
      </c>
      <c r="J270" s="137">
        <v>0</v>
      </c>
      <c r="K270" s="137">
        <v>0</v>
      </c>
      <c r="L270" s="137">
        <v>0</v>
      </c>
    </row>
    <row r="271" spans="1:12" ht="38.25" hidden="1" customHeight="1">
      <c r="A271" s="130">
        <v>3</v>
      </c>
      <c r="B271" s="131">
        <v>2</v>
      </c>
      <c r="C271" s="131">
        <v>2</v>
      </c>
      <c r="D271" s="194"/>
      <c r="E271" s="194"/>
      <c r="F271" s="195"/>
      <c r="G271" s="132" t="s">
        <v>186</v>
      </c>
      <c r="H271" s="177">
        <v>238</v>
      </c>
      <c r="I271" s="119">
        <f>SUM(I272+I281+I285+I289+I293+I296+I299)</f>
        <v>0</v>
      </c>
      <c r="J271" s="160">
        <f>SUM(J272+J281+J285+J289+J293+J296+J299)</f>
        <v>0</v>
      </c>
      <c r="K271" s="120">
        <f>SUM(K272+K281+K285+K289+K293+K296+K299)</f>
        <v>0</v>
      </c>
      <c r="L271" s="120">
        <f>SUM(L272+L281+L285+L289+L293+L296+L299)</f>
        <v>0</v>
      </c>
    </row>
    <row r="272" spans="1:12" hidden="1">
      <c r="A272" s="130">
        <v>3</v>
      </c>
      <c r="B272" s="131">
        <v>2</v>
      </c>
      <c r="C272" s="131">
        <v>2</v>
      </c>
      <c r="D272" s="131">
        <v>1</v>
      </c>
      <c r="E272" s="131"/>
      <c r="F272" s="133"/>
      <c r="G272" s="132" t="s">
        <v>187</v>
      </c>
      <c r="H272" s="177">
        <v>239</v>
      </c>
      <c r="I272" s="119">
        <f>I273</f>
        <v>0</v>
      </c>
      <c r="J272" s="119">
        <f>J273</f>
        <v>0</v>
      </c>
      <c r="K272" s="119">
        <f>K273</f>
        <v>0</v>
      </c>
      <c r="L272" s="119">
        <f>L273</f>
        <v>0</v>
      </c>
    </row>
    <row r="273" spans="1:12" hidden="1">
      <c r="A273" s="134">
        <v>3</v>
      </c>
      <c r="B273" s="130">
        <v>2</v>
      </c>
      <c r="C273" s="131">
        <v>2</v>
      </c>
      <c r="D273" s="131">
        <v>1</v>
      </c>
      <c r="E273" s="131">
        <v>1</v>
      </c>
      <c r="F273" s="133"/>
      <c r="G273" s="132" t="s">
        <v>165</v>
      </c>
      <c r="H273" s="177">
        <v>240</v>
      </c>
      <c r="I273" s="119">
        <f>SUM(I274)</f>
        <v>0</v>
      </c>
      <c r="J273" s="119">
        <f>SUM(J274)</f>
        <v>0</v>
      </c>
      <c r="K273" s="119">
        <f>SUM(K274)</f>
        <v>0</v>
      </c>
      <c r="L273" s="119">
        <f>SUM(L274)</f>
        <v>0</v>
      </c>
    </row>
    <row r="274" spans="1:12" hidden="1">
      <c r="A274" s="134">
        <v>3</v>
      </c>
      <c r="B274" s="130">
        <v>2</v>
      </c>
      <c r="C274" s="131">
        <v>2</v>
      </c>
      <c r="D274" s="131">
        <v>1</v>
      </c>
      <c r="E274" s="131">
        <v>1</v>
      </c>
      <c r="F274" s="133">
        <v>1</v>
      </c>
      <c r="G274" s="132" t="s">
        <v>165</v>
      </c>
      <c r="H274" s="177">
        <v>241</v>
      </c>
      <c r="I274" s="137">
        <v>0</v>
      </c>
      <c r="J274" s="137">
        <v>0</v>
      </c>
      <c r="K274" s="137">
        <v>0</v>
      </c>
      <c r="L274" s="137">
        <v>0</v>
      </c>
    </row>
    <row r="275" spans="1:12" hidden="1">
      <c r="A275" s="134">
        <v>3</v>
      </c>
      <c r="B275" s="130">
        <v>2</v>
      </c>
      <c r="C275" s="131">
        <v>2</v>
      </c>
      <c r="D275" s="131">
        <v>1</v>
      </c>
      <c r="E275" s="131">
        <v>2</v>
      </c>
      <c r="F275" s="133"/>
      <c r="G275" s="132" t="s">
        <v>188</v>
      </c>
      <c r="H275" s="177">
        <v>242</v>
      </c>
      <c r="I275" s="119">
        <f>SUM(I276:I277)</f>
        <v>0</v>
      </c>
      <c r="J275" s="119">
        <f>SUM(J276:J277)</f>
        <v>0</v>
      </c>
      <c r="K275" s="119">
        <f>SUM(K276:K277)</f>
        <v>0</v>
      </c>
      <c r="L275" s="119">
        <f>SUM(L276:L277)</f>
        <v>0</v>
      </c>
    </row>
    <row r="276" spans="1:12" hidden="1">
      <c r="A276" s="134">
        <v>3</v>
      </c>
      <c r="B276" s="130">
        <v>2</v>
      </c>
      <c r="C276" s="131">
        <v>2</v>
      </c>
      <c r="D276" s="131">
        <v>1</v>
      </c>
      <c r="E276" s="131">
        <v>2</v>
      </c>
      <c r="F276" s="133">
        <v>1</v>
      </c>
      <c r="G276" s="132" t="s">
        <v>167</v>
      </c>
      <c r="H276" s="177">
        <v>243</v>
      </c>
      <c r="I276" s="137">
        <v>0</v>
      </c>
      <c r="J276" s="136">
        <v>0</v>
      </c>
      <c r="K276" s="137">
        <v>0</v>
      </c>
      <c r="L276" s="137">
        <v>0</v>
      </c>
    </row>
    <row r="277" spans="1:12" hidden="1">
      <c r="A277" s="134">
        <v>3</v>
      </c>
      <c r="B277" s="130">
        <v>2</v>
      </c>
      <c r="C277" s="131">
        <v>2</v>
      </c>
      <c r="D277" s="131">
        <v>1</v>
      </c>
      <c r="E277" s="131">
        <v>2</v>
      </c>
      <c r="F277" s="133">
        <v>2</v>
      </c>
      <c r="G277" s="132" t="s">
        <v>168</v>
      </c>
      <c r="H277" s="177">
        <v>244</v>
      </c>
      <c r="I277" s="137">
        <v>0</v>
      </c>
      <c r="J277" s="136">
        <v>0</v>
      </c>
      <c r="K277" s="137">
        <v>0</v>
      </c>
      <c r="L277" s="137">
        <v>0</v>
      </c>
    </row>
    <row r="278" spans="1:12" hidden="1">
      <c r="A278" s="134">
        <v>3</v>
      </c>
      <c r="B278" s="130">
        <v>2</v>
      </c>
      <c r="C278" s="131">
        <v>2</v>
      </c>
      <c r="D278" s="131">
        <v>1</v>
      </c>
      <c r="E278" s="131">
        <v>3</v>
      </c>
      <c r="F278" s="133"/>
      <c r="G278" s="132" t="s">
        <v>169</v>
      </c>
      <c r="H278" s="177">
        <v>245</v>
      </c>
      <c r="I278" s="119">
        <f>SUM(I279:I280)</f>
        <v>0</v>
      </c>
      <c r="J278" s="119">
        <f>SUM(J279:J280)</f>
        <v>0</v>
      </c>
      <c r="K278" s="119">
        <f>SUM(K279:K280)</f>
        <v>0</v>
      </c>
      <c r="L278" s="119">
        <f>SUM(L279:L280)</f>
        <v>0</v>
      </c>
    </row>
    <row r="279" spans="1:12" hidden="1">
      <c r="A279" s="134">
        <v>3</v>
      </c>
      <c r="B279" s="130">
        <v>2</v>
      </c>
      <c r="C279" s="131">
        <v>2</v>
      </c>
      <c r="D279" s="131">
        <v>1</v>
      </c>
      <c r="E279" s="131">
        <v>3</v>
      </c>
      <c r="F279" s="133">
        <v>1</v>
      </c>
      <c r="G279" s="132" t="s">
        <v>170</v>
      </c>
      <c r="H279" s="177">
        <v>246</v>
      </c>
      <c r="I279" s="137">
        <v>0</v>
      </c>
      <c r="J279" s="136">
        <v>0</v>
      </c>
      <c r="K279" s="137">
        <v>0</v>
      </c>
      <c r="L279" s="137">
        <v>0</v>
      </c>
    </row>
    <row r="280" spans="1:12" hidden="1">
      <c r="A280" s="134">
        <v>3</v>
      </c>
      <c r="B280" s="130">
        <v>2</v>
      </c>
      <c r="C280" s="131">
        <v>2</v>
      </c>
      <c r="D280" s="131">
        <v>1</v>
      </c>
      <c r="E280" s="131">
        <v>3</v>
      </c>
      <c r="F280" s="133">
        <v>2</v>
      </c>
      <c r="G280" s="132" t="s">
        <v>189</v>
      </c>
      <c r="H280" s="177">
        <v>247</v>
      </c>
      <c r="I280" s="137">
        <v>0</v>
      </c>
      <c r="J280" s="136">
        <v>0</v>
      </c>
      <c r="K280" s="137">
        <v>0</v>
      </c>
      <c r="L280" s="137">
        <v>0</v>
      </c>
    </row>
    <row r="281" spans="1:12" ht="25.5" hidden="1" customHeight="1">
      <c r="A281" s="134">
        <v>3</v>
      </c>
      <c r="B281" s="130">
        <v>2</v>
      </c>
      <c r="C281" s="131">
        <v>2</v>
      </c>
      <c r="D281" s="131">
        <v>2</v>
      </c>
      <c r="E281" s="131"/>
      <c r="F281" s="133"/>
      <c r="G281" s="132" t="s">
        <v>190</v>
      </c>
      <c r="H281" s="177">
        <v>248</v>
      </c>
      <c r="I281" s="119">
        <f>I282</f>
        <v>0</v>
      </c>
      <c r="J281" s="120">
        <f>J282</f>
        <v>0</v>
      </c>
      <c r="K281" s="119">
        <f>K282</f>
        <v>0</v>
      </c>
      <c r="L281" s="120">
        <f>L282</f>
        <v>0</v>
      </c>
    </row>
    <row r="282" spans="1:12" ht="25.5" hidden="1" customHeight="1">
      <c r="A282" s="130">
        <v>3</v>
      </c>
      <c r="B282" s="131">
        <v>2</v>
      </c>
      <c r="C282" s="123">
        <v>2</v>
      </c>
      <c r="D282" s="123">
        <v>2</v>
      </c>
      <c r="E282" s="123">
        <v>1</v>
      </c>
      <c r="F282" s="126"/>
      <c r="G282" s="132" t="s">
        <v>190</v>
      </c>
      <c r="H282" s="177">
        <v>249</v>
      </c>
      <c r="I282" s="140">
        <f>SUM(I283:I284)</f>
        <v>0</v>
      </c>
      <c r="J282" s="162">
        <f>SUM(J283:J284)</f>
        <v>0</v>
      </c>
      <c r="K282" s="141">
        <f>SUM(K283:K284)</f>
        <v>0</v>
      </c>
      <c r="L282" s="141">
        <f>SUM(L283:L284)</f>
        <v>0</v>
      </c>
    </row>
    <row r="283" spans="1:12" ht="25.5" hidden="1" customHeight="1">
      <c r="A283" s="130">
        <v>3</v>
      </c>
      <c r="B283" s="131">
        <v>2</v>
      </c>
      <c r="C283" s="131">
        <v>2</v>
      </c>
      <c r="D283" s="131">
        <v>2</v>
      </c>
      <c r="E283" s="131">
        <v>1</v>
      </c>
      <c r="F283" s="133">
        <v>1</v>
      </c>
      <c r="G283" s="132" t="s">
        <v>191</v>
      </c>
      <c r="H283" s="177">
        <v>250</v>
      </c>
      <c r="I283" s="137">
        <v>0</v>
      </c>
      <c r="J283" s="137">
        <v>0</v>
      </c>
      <c r="K283" s="137">
        <v>0</v>
      </c>
      <c r="L283" s="137">
        <v>0</v>
      </c>
    </row>
    <row r="284" spans="1:12" ht="25.5" hidden="1" customHeight="1">
      <c r="A284" s="130">
        <v>3</v>
      </c>
      <c r="B284" s="131">
        <v>2</v>
      </c>
      <c r="C284" s="131">
        <v>2</v>
      </c>
      <c r="D284" s="131">
        <v>2</v>
      </c>
      <c r="E284" s="131">
        <v>1</v>
      </c>
      <c r="F284" s="133">
        <v>2</v>
      </c>
      <c r="G284" s="134" t="s">
        <v>192</v>
      </c>
      <c r="H284" s="177">
        <v>251</v>
      </c>
      <c r="I284" s="137">
        <v>0</v>
      </c>
      <c r="J284" s="137">
        <v>0</v>
      </c>
      <c r="K284" s="137">
        <v>0</v>
      </c>
      <c r="L284" s="137">
        <v>0</v>
      </c>
    </row>
    <row r="285" spans="1:12" ht="25.5" hidden="1" customHeight="1">
      <c r="A285" s="130">
        <v>3</v>
      </c>
      <c r="B285" s="131">
        <v>2</v>
      </c>
      <c r="C285" s="131">
        <v>2</v>
      </c>
      <c r="D285" s="131">
        <v>3</v>
      </c>
      <c r="E285" s="131"/>
      <c r="F285" s="133"/>
      <c r="G285" s="132" t="s">
        <v>193</v>
      </c>
      <c r="H285" s="177">
        <v>252</v>
      </c>
      <c r="I285" s="119">
        <f>I286</f>
        <v>0</v>
      </c>
      <c r="J285" s="160">
        <f>J286</f>
        <v>0</v>
      </c>
      <c r="K285" s="120">
        <f>K286</f>
        <v>0</v>
      </c>
      <c r="L285" s="120">
        <f>L286</f>
        <v>0</v>
      </c>
    </row>
    <row r="286" spans="1:12" ht="25.5" hidden="1" customHeight="1">
      <c r="A286" s="125">
        <v>3</v>
      </c>
      <c r="B286" s="131">
        <v>2</v>
      </c>
      <c r="C286" s="131">
        <v>2</v>
      </c>
      <c r="D286" s="131">
        <v>3</v>
      </c>
      <c r="E286" s="131">
        <v>1</v>
      </c>
      <c r="F286" s="133"/>
      <c r="G286" s="132" t="s">
        <v>193</v>
      </c>
      <c r="H286" s="177">
        <v>253</v>
      </c>
      <c r="I286" s="119">
        <f>I287+I288</f>
        <v>0</v>
      </c>
      <c r="J286" s="119">
        <f>J287+J288</f>
        <v>0</v>
      </c>
      <c r="K286" s="119">
        <f>K287+K288</f>
        <v>0</v>
      </c>
      <c r="L286" s="119">
        <f>L287+L288</f>
        <v>0</v>
      </c>
    </row>
    <row r="287" spans="1:12" ht="25.5" hidden="1" customHeight="1">
      <c r="A287" s="125">
        <v>3</v>
      </c>
      <c r="B287" s="131">
        <v>2</v>
      </c>
      <c r="C287" s="131">
        <v>2</v>
      </c>
      <c r="D287" s="131">
        <v>3</v>
      </c>
      <c r="E287" s="131">
        <v>1</v>
      </c>
      <c r="F287" s="133">
        <v>1</v>
      </c>
      <c r="G287" s="132" t="s">
        <v>194</v>
      </c>
      <c r="H287" s="177">
        <v>254</v>
      </c>
      <c r="I287" s="137">
        <v>0</v>
      </c>
      <c r="J287" s="137">
        <v>0</v>
      </c>
      <c r="K287" s="137">
        <v>0</v>
      </c>
      <c r="L287" s="137">
        <v>0</v>
      </c>
    </row>
    <row r="288" spans="1:12" ht="25.5" hidden="1" customHeight="1">
      <c r="A288" s="125">
        <v>3</v>
      </c>
      <c r="B288" s="131">
        <v>2</v>
      </c>
      <c r="C288" s="131">
        <v>2</v>
      </c>
      <c r="D288" s="131">
        <v>3</v>
      </c>
      <c r="E288" s="131">
        <v>1</v>
      </c>
      <c r="F288" s="133">
        <v>2</v>
      </c>
      <c r="G288" s="132" t="s">
        <v>195</v>
      </c>
      <c r="H288" s="177">
        <v>255</v>
      </c>
      <c r="I288" s="137">
        <v>0</v>
      </c>
      <c r="J288" s="137">
        <v>0</v>
      </c>
      <c r="K288" s="137">
        <v>0</v>
      </c>
      <c r="L288" s="137">
        <v>0</v>
      </c>
    </row>
    <row r="289" spans="1:12" hidden="1">
      <c r="A289" s="130">
        <v>3</v>
      </c>
      <c r="B289" s="131">
        <v>2</v>
      </c>
      <c r="C289" s="131">
        <v>2</v>
      </c>
      <c r="D289" s="131">
        <v>4</v>
      </c>
      <c r="E289" s="131"/>
      <c r="F289" s="133"/>
      <c r="G289" s="132" t="s">
        <v>196</v>
      </c>
      <c r="H289" s="177">
        <v>256</v>
      </c>
      <c r="I289" s="119">
        <f>I290</f>
        <v>0</v>
      </c>
      <c r="J289" s="160">
        <f>J290</f>
        <v>0</v>
      </c>
      <c r="K289" s="120">
        <f>K290</f>
        <v>0</v>
      </c>
      <c r="L289" s="120">
        <f>L290</f>
        <v>0</v>
      </c>
    </row>
    <row r="290" spans="1:12" hidden="1">
      <c r="A290" s="130">
        <v>3</v>
      </c>
      <c r="B290" s="131">
        <v>2</v>
      </c>
      <c r="C290" s="131">
        <v>2</v>
      </c>
      <c r="D290" s="131">
        <v>4</v>
      </c>
      <c r="E290" s="131">
        <v>1</v>
      </c>
      <c r="F290" s="133"/>
      <c r="G290" s="132" t="s">
        <v>196</v>
      </c>
      <c r="H290" s="177">
        <v>257</v>
      </c>
      <c r="I290" s="119">
        <f>SUM(I291:I292)</f>
        <v>0</v>
      </c>
      <c r="J290" s="160">
        <f>SUM(J291:J292)</f>
        <v>0</v>
      </c>
      <c r="K290" s="120">
        <f>SUM(K291:K292)</f>
        <v>0</v>
      </c>
      <c r="L290" s="120">
        <f>SUM(L291:L292)</f>
        <v>0</v>
      </c>
    </row>
    <row r="291" spans="1:12" ht="25.5" hidden="1" customHeight="1">
      <c r="A291" s="130">
        <v>3</v>
      </c>
      <c r="B291" s="131">
        <v>2</v>
      </c>
      <c r="C291" s="131">
        <v>2</v>
      </c>
      <c r="D291" s="131">
        <v>4</v>
      </c>
      <c r="E291" s="131">
        <v>1</v>
      </c>
      <c r="F291" s="133">
        <v>1</v>
      </c>
      <c r="G291" s="132" t="s">
        <v>197</v>
      </c>
      <c r="H291" s="177">
        <v>258</v>
      </c>
      <c r="I291" s="137">
        <v>0</v>
      </c>
      <c r="J291" s="137">
        <v>0</v>
      </c>
      <c r="K291" s="137">
        <v>0</v>
      </c>
      <c r="L291" s="137">
        <v>0</v>
      </c>
    </row>
    <row r="292" spans="1:12" ht="25.5" hidden="1" customHeight="1">
      <c r="A292" s="125">
        <v>3</v>
      </c>
      <c r="B292" s="123">
        <v>2</v>
      </c>
      <c r="C292" s="123">
        <v>2</v>
      </c>
      <c r="D292" s="123">
        <v>4</v>
      </c>
      <c r="E292" s="123">
        <v>1</v>
      </c>
      <c r="F292" s="126">
        <v>2</v>
      </c>
      <c r="G292" s="134" t="s">
        <v>198</v>
      </c>
      <c r="H292" s="177">
        <v>259</v>
      </c>
      <c r="I292" s="137">
        <v>0</v>
      </c>
      <c r="J292" s="137">
        <v>0</v>
      </c>
      <c r="K292" s="137">
        <v>0</v>
      </c>
      <c r="L292" s="137">
        <v>0</v>
      </c>
    </row>
    <row r="293" spans="1:12" hidden="1">
      <c r="A293" s="130">
        <v>3</v>
      </c>
      <c r="B293" s="131">
        <v>2</v>
      </c>
      <c r="C293" s="131">
        <v>2</v>
      </c>
      <c r="D293" s="131">
        <v>5</v>
      </c>
      <c r="E293" s="131"/>
      <c r="F293" s="133"/>
      <c r="G293" s="132" t="s">
        <v>199</v>
      </c>
      <c r="H293" s="177">
        <v>260</v>
      </c>
      <c r="I293" s="119">
        <f t="shared" ref="I293:L294" si="26">I294</f>
        <v>0</v>
      </c>
      <c r="J293" s="160">
        <f t="shared" si="26"/>
        <v>0</v>
      </c>
      <c r="K293" s="120">
        <f t="shared" si="26"/>
        <v>0</v>
      </c>
      <c r="L293" s="120">
        <f t="shared" si="26"/>
        <v>0</v>
      </c>
    </row>
    <row r="294" spans="1:12" hidden="1">
      <c r="A294" s="130">
        <v>3</v>
      </c>
      <c r="B294" s="131">
        <v>2</v>
      </c>
      <c r="C294" s="131">
        <v>2</v>
      </c>
      <c r="D294" s="131">
        <v>5</v>
      </c>
      <c r="E294" s="131">
        <v>1</v>
      </c>
      <c r="F294" s="133"/>
      <c r="G294" s="132" t="s">
        <v>199</v>
      </c>
      <c r="H294" s="177">
        <v>261</v>
      </c>
      <c r="I294" s="119">
        <f t="shared" si="26"/>
        <v>0</v>
      </c>
      <c r="J294" s="160">
        <f t="shared" si="26"/>
        <v>0</v>
      </c>
      <c r="K294" s="120">
        <f t="shared" si="26"/>
        <v>0</v>
      </c>
      <c r="L294" s="120">
        <f t="shared" si="26"/>
        <v>0</v>
      </c>
    </row>
    <row r="295" spans="1:12" hidden="1">
      <c r="A295" s="130">
        <v>3</v>
      </c>
      <c r="B295" s="131">
        <v>2</v>
      </c>
      <c r="C295" s="131">
        <v>2</v>
      </c>
      <c r="D295" s="131">
        <v>5</v>
      </c>
      <c r="E295" s="131">
        <v>1</v>
      </c>
      <c r="F295" s="133">
        <v>1</v>
      </c>
      <c r="G295" s="132" t="s">
        <v>199</v>
      </c>
      <c r="H295" s="177">
        <v>262</v>
      </c>
      <c r="I295" s="137">
        <v>0</v>
      </c>
      <c r="J295" s="137">
        <v>0</v>
      </c>
      <c r="K295" s="137">
        <v>0</v>
      </c>
      <c r="L295" s="137">
        <v>0</v>
      </c>
    </row>
    <row r="296" spans="1:12" hidden="1">
      <c r="A296" s="130">
        <v>3</v>
      </c>
      <c r="B296" s="131">
        <v>2</v>
      </c>
      <c r="C296" s="131">
        <v>2</v>
      </c>
      <c r="D296" s="131">
        <v>6</v>
      </c>
      <c r="E296" s="131"/>
      <c r="F296" s="133"/>
      <c r="G296" s="132" t="s">
        <v>182</v>
      </c>
      <c r="H296" s="177">
        <v>263</v>
      </c>
      <c r="I296" s="119">
        <f t="shared" ref="I296:L297" si="27">I297</f>
        <v>0</v>
      </c>
      <c r="J296" s="196">
        <f t="shared" si="27"/>
        <v>0</v>
      </c>
      <c r="K296" s="120">
        <f t="shared" si="27"/>
        <v>0</v>
      </c>
      <c r="L296" s="120">
        <f t="shared" si="27"/>
        <v>0</v>
      </c>
    </row>
    <row r="297" spans="1:12" hidden="1">
      <c r="A297" s="130">
        <v>3</v>
      </c>
      <c r="B297" s="131">
        <v>2</v>
      </c>
      <c r="C297" s="131">
        <v>2</v>
      </c>
      <c r="D297" s="131">
        <v>6</v>
      </c>
      <c r="E297" s="131">
        <v>1</v>
      </c>
      <c r="F297" s="133"/>
      <c r="G297" s="132" t="s">
        <v>182</v>
      </c>
      <c r="H297" s="177">
        <v>264</v>
      </c>
      <c r="I297" s="119">
        <f t="shared" si="27"/>
        <v>0</v>
      </c>
      <c r="J297" s="196">
        <f t="shared" si="27"/>
        <v>0</v>
      </c>
      <c r="K297" s="120">
        <f t="shared" si="27"/>
        <v>0</v>
      </c>
      <c r="L297" s="120">
        <f t="shared" si="27"/>
        <v>0</v>
      </c>
    </row>
    <row r="298" spans="1:12" hidden="1">
      <c r="A298" s="130">
        <v>3</v>
      </c>
      <c r="B298" s="152">
        <v>2</v>
      </c>
      <c r="C298" s="152">
        <v>2</v>
      </c>
      <c r="D298" s="131">
        <v>6</v>
      </c>
      <c r="E298" s="152">
        <v>1</v>
      </c>
      <c r="F298" s="153">
        <v>1</v>
      </c>
      <c r="G298" s="154" t="s">
        <v>182</v>
      </c>
      <c r="H298" s="177">
        <v>265</v>
      </c>
      <c r="I298" s="137">
        <v>0</v>
      </c>
      <c r="J298" s="137">
        <v>0</v>
      </c>
      <c r="K298" s="137">
        <v>0</v>
      </c>
      <c r="L298" s="137">
        <v>0</v>
      </c>
    </row>
    <row r="299" spans="1:12" hidden="1">
      <c r="A299" s="134">
        <v>3</v>
      </c>
      <c r="B299" s="130">
        <v>2</v>
      </c>
      <c r="C299" s="131">
        <v>2</v>
      </c>
      <c r="D299" s="131">
        <v>7</v>
      </c>
      <c r="E299" s="131"/>
      <c r="F299" s="133"/>
      <c r="G299" s="132" t="s">
        <v>183</v>
      </c>
      <c r="H299" s="177">
        <v>266</v>
      </c>
      <c r="I299" s="119">
        <f>I300</f>
        <v>0</v>
      </c>
      <c r="J299" s="196">
        <f>J300</f>
        <v>0</v>
      </c>
      <c r="K299" s="120">
        <f>K300</f>
        <v>0</v>
      </c>
      <c r="L299" s="120">
        <f>L300</f>
        <v>0</v>
      </c>
    </row>
    <row r="300" spans="1:12" hidden="1">
      <c r="A300" s="134">
        <v>3</v>
      </c>
      <c r="B300" s="130">
        <v>2</v>
      </c>
      <c r="C300" s="131">
        <v>2</v>
      </c>
      <c r="D300" s="131">
        <v>7</v>
      </c>
      <c r="E300" s="131">
        <v>1</v>
      </c>
      <c r="F300" s="133"/>
      <c r="G300" s="132" t="s">
        <v>183</v>
      </c>
      <c r="H300" s="177">
        <v>267</v>
      </c>
      <c r="I300" s="119">
        <f>I301+I302</f>
        <v>0</v>
      </c>
      <c r="J300" s="119">
        <f>J301+J302</f>
        <v>0</v>
      </c>
      <c r="K300" s="119">
        <f>K301+K302</f>
        <v>0</v>
      </c>
      <c r="L300" s="119">
        <f>L301+L302</f>
        <v>0</v>
      </c>
    </row>
    <row r="301" spans="1:12" ht="25.5" hidden="1" customHeight="1">
      <c r="A301" s="134">
        <v>3</v>
      </c>
      <c r="B301" s="130">
        <v>2</v>
      </c>
      <c r="C301" s="130">
        <v>2</v>
      </c>
      <c r="D301" s="131">
        <v>7</v>
      </c>
      <c r="E301" s="131">
        <v>1</v>
      </c>
      <c r="F301" s="133">
        <v>1</v>
      </c>
      <c r="G301" s="132" t="s">
        <v>184</v>
      </c>
      <c r="H301" s="177">
        <v>268</v>
      </c>
      <c r="I301" s="137">
        <v>0</v>
      </c>
      <c r="J301" s="137">
        <v>0</v>
      </c>
      <c r="K301" s="137">
        <v>0</v>
      </c>
      <c r="L301" s="137">
        <v>0</v>
      </c>
    </row>
    <row r="302" spans="1:12" ht="25.5" hidden="1" customHeight="1">
      <c r="A302" s="134">
        <v>3</v>
      </c>
      <c r="B302" s="130">
        <v>2</v>
      </c>
      <c r="C302" s="130">
        <v>2</v>
      </c>
      <c r="D302" s="131">
        <v>7</v>
      </c>
      <c r="E302" s="131">
        <v>1</v>
      </c>
      <c r="F302" s="133">
        <v>2</v>
      </c>
      <c r="G302" s="132" t="s">
        <v>185</v>
      </c>
      <c r="H302" s="177">
        <v>269</v>
      </c>
      <c r="I302" s="137">
        <v>0</v>
      </c>
      <c r="J302" s="137">
        <v>0</v>
      </c>
      <c r="K302" s="137">
        <v>0</v>
      </c>
      <c r="L302" s="137">
        <v>0</v>
      </c>
    </row>
    <row r="303" spans="1:12" ht="25.5" hidden="1" customHeight="1">
      <c r="A303" s="138">
        <v>3</v>
      </c>
      <c r="B303" s="138">
        <v>3</v>
      </c>
      <c r="C303" s="115"/>
      <c r="D303" s="116"/>
      <c r="E303" s="116"/>
      <c r="F303" s="118"/>
      <c r="G303" s="117" t="s">
        <v>200</v>
      </c>
      <c r="H303" s="177">
        <v>270</v>
      </c>
      <c r="I303" s="119">
        <f>SUM(I304+I336)</f>
        <v>0</v>
      </c>
      <c r="J303" s="196">
        <f>SUM(J304+J336)</f>
        <v>0</v>
      </c>
      <c r="K303" s="120">
        <f>SUM(K304+K336)</f>
        <v>0</v>
      </c>
      <c r="L303" s="120">
        <f>SUM(L304+L336)</f>
        <v>0</v>
      </c>
    </row>
    <row r="304" spans="1:12" ht="38.25" hidden="1" customHeight="1">
      <c r="A304" s="134">
        <v>3</v>
      </c>
      <c r="B304" s="134">
        <v>3</v>
      </c>
      <c r="C304" s="130">
        <v>1</v>
      </c>
      <c r="D304" s="131"/>
      <c r="E304" s="131"/>
      <c r="F304" s="133"/>
      <c r="G304" s="132" t="s">
        <v>201</v>
      </c>
      <c r="H304" s="177">
        <v>271</v>
      </c>
      <c r="I304" s="119">
        <f>SUM(I305+I314+I318+I322+I326+I329+I332)</f>
        <v>0</v>
      </c>
      <c r="J304" s="196">
        <f>SUM(J305+J314+J318+J322+J326+J329+J332)</f>
        <v>0</v>
      </c>
      <c r="K304" s="120">
        <f>SUM(K305+K314+K318+K322+K326+K329+K332)</f>
        <v>0</v>
      </c>
      <c r="L304" s="120">
        <f>SUM(L305+L314+L318+L322+L326+L329+L332)</f>
        <v>0</v>
      </c>
    </row>
    <row r="305" spans="1:12" hidden="1">
      <c r="A305" s="134">
        <v>3</v>
      </c>
      <c r="B305" s="134">
        <v>3</v>
      </c>
      <c r="C305" s="130">
        <v>1</v>
      </c>
      <c r="D305" s="131">
        <v>1</v>
      </c>
      <c r="E305" s="131"/>
      <c r="F305" s="133"/>
      <c r="G305" s="132" t="s">
        <v>187</v>
      </c>
      <c r="H305" s="177">
        <v>272</v>
      </c>
      <c r="I305" s="119">
        <f>SUM(I306+I308+I311)</f>
        <v>0</v>
      </c>
      <c r="J305" s="119">
        <f>SUM(J306+J308+J311)</f>
        <v>0</v>
      </c>
      <c r="K305" s="119">
        <f>SUM(K306+K308+K311)</f>
        <v>0</v>
      </c>
      <c r="L305" s="119">
        <f>SUM(L306+L308+L311)</f>
        <v>0</v>
      </c>
    </row>
    <row r="306" spans="1:12" hidden="1">
      <c r="A306" s="134">
        <v>3</v>
      </c>
      <c r="B306" s="134">
        <v>3</v>
      </c>
      <c r="C306" s="130">
        <v>1</v>
      </c>
      <c r="D306" s="131">
        <v>1</v>
      </c>
      <c r="E306" s="131">
        <v>1</v>
      </c>
      <c r="F306" s="133"/>
      <c r="G306" s="132" t="s">
        <v>165</v>
      </c>
      <c r="H306" s="177">
        <v>273</v>
      </c>
      <c r="I306" s="119">
        <f>SUM(I307:I307)</f>
        <v>0</v>
      </c>
      <c r="J306" s="196">
        <f>SUM(J307:J307)</f>
        <v>0</v>
      </c>
      <c r="K306" s="120">
        <f>SUM(K307:K307)</f>
        <v>0</v>
      </c>
      <c r="L306" s="120">
        <f>SUM(L307:L307)</f>
        <v>0</v>
      </c>
    </row>
    <row r="307" spans="1:12" hidden="1">
      <c r="A307" s="134">
        <v>3</v>
      </c>
      <c r="B307" s="134">
        <v>3</v>
      </c>
      <c r="C307" s="130">
        <v>1</v>
      </c>
      <c r="D307" s="131">
        <v>1</v>
      </c>
      <c r="E307" s="131">
        <v>1</v>
      </c>
      <c r="F307" s="133">
        <v>1</v>
      </c>
      <c r="G307" s="132" t="s">
        <v>165</v>
      </c>
      <c r="H307" s="177">
        <v>274</v>
      </c>
      <c r="I307" s="137">
        <v>0</v>
      </c>
      <c r="J307" s="137">
        <v>0</v>
      </c>
      <c r="K307" s="137">
        <v>0</v>
      </c>
      <c r="L307" s="137">
        <v>0</v>
      </c>
    </row>
    <row r="308" spans="1:12" hidden="1">
      <c r="A308" s="134">
        <v>3</v>
      </c>
      <c r="B308" s="134">
        <v>3</v>
      </c>
      <c r="C308" s="130">
        <v>1</v>
      </c>
      <c r="D308" s="131">
        <v>1</v>
      </c>
      <c r="E308" s="131">
        <v>2</v>
      </c>
      <c r="F308" s="133"/>
      <c r="G308" s="132" t="s">
        <v>188</v>
      </c>
      <c r="H308" s="177">
        <v>275</v>
      </c>
      <c r="I308" s="119">
        <f>SUM(I309:I310)</f>
        <v>0</v>
      </c>
      <c r="J308" s="119">
        <f>SUM(J309:J310)</f>
        <v>0</v>
      </c>
      <c r="K308" s="119">
        <f>SUM(K309:K310)</f>
        <v>0</v>
      </c>
      <c r="L308" s="119">
        <f>SUM(L309:L310)</f>
        <v>0</v>
      </c>
    </row>
    <row r="309" spans="1:12" hidden="1">
      <c r="A309" s="134">
        <v>3</v>
      </c>
      <c r="B309" s="134">
        <v>3</v>
      </c>
      <c r="C309" s="130">
        <v>1</v>
      </c>
      <c r="D309" s="131">
        <v>1</v>
      </c>
      <c r="E309" s="131">
        <v>2</v>
      </c>
      <c r="F309" s="133">
        <v>1</v>
      </c>
      <c r="G309" s="132" t="s">
        <v>167</v>
      </c>
      <c r="H309" s="177">
        <v>276</v>
      </c>
      <c r="I309" s="137">
        <v>0</v>
      </c>
      <c r="J309" s="137">
        <v>0</v>
      </c>
      <c r="K309" s="137">
        <v>0</v>
      </c>
      <c r="L309" s="137">
        <v>0</v>
      </c>
    </row>
    <row r="310" spans="1:12" hidden="1">
      <c r="A310" s="134">
        <v>3</v>
      </c>
      <c r="B310" s="134">
        <v>3</v>
      </c>
      <c r="C310" s="130">
        <v>1</v>
      </c>
      <c r="D310" s="131">
        <v>1</v>
      </c>
      <c r="E310" s="131">
        <v>2</v>
      </c>
      <c r="F310" s="133">
        <v>2</v>
      </c>
      <c r="G310" s="132" t="s">
        <v>168</v>
      </c>
      <c r="H310" s="177">
        <v>277</v>
      </c>
      <c r="I310" s="137">
        <v>0</v>
      </c>
      <c r="J310" s="137">
        <v>0</v>
      </c>
      <c r="K310" s="137">
        <v>0</v>
      </c>
      <c r="L310" s="137">
        <v>0</v>
      </c>
    </row>
    <row r="311" spans="1:12" hidden="1">
      <c r="A311" s="134">
        <v>3</v>
      </c>
      <c r="B311" s="134">
        <v>3</v>
      </c>
      <c r="C311" s="130">
        <v>1</v>
      </c>
      <c r="D311" s="131">
        <v>1</v>
      </c>
      <c r="E311" s="131">
        <v>3</v>
      </c>
      <c r="F311" s="133"/>
      <c r="G311" s="132" t="s">
        <v>169</v>
      </c>
      <c r="H311" s="177">
        <v>278</v>
      </c>
      <c r="I311" s="119">
        <f>SUM(I312:I313)</f>
        <v>0</v>
      </c>
      <c r="J311" s="119">
        <f>SUM(J312:J313)</f>
        <v>0</v>
      </c>
      <c r="K311" s="119">
        <f>SUM(K312:K313)</f>
        <v>0</v>
      </c>
      <c r="L311" s="119">
        <f>SUM(L312:L313)</f>
        <v>0</v>
      </c>
    </row>
    <row r="312" spans="1:12" hidden="1">
      <c r="A312" s="134">
        <v>3</v>
      </c>
      <c r="B312" s="134">
        <v>3</v>
      </c>
      <c r="C312" s="130">
        <v>1</v>
      </c>
      <c r="D312" s="131">
        <v>1</v>
      </c>
      <c r="E312" s="131">
        <v>3</v>
      </c>
      <c r="F312" s="133">
        <v>1</v>
      </c>
      <c r="G312" s="132" t="s">
        <v>170</v>
      </c>
      <c r="H312" s="177">
        <v>279</v>
      </c>
      <c r="I312" s="137">
        <v>0</v>
      </c>
      <c r="J312" s="137">
        <v>0</v>
      </c>
      <c r="K312" s="137">
        <v>0</v>
      </c>
      <c r="L312" s="137">
        <v>0</v>
      </c>
    </row>
    <row r="313" spans="1:12" hidden="1">
      <c r="A313" s="134">
        <v>3</v>
      </c>
      <c r="B313" s="134">
        <v>3</v>
      </c>
      <c r="C313" s="130">
        <v>1</v>
      </c>
      <c r="D313" s="131">
        <v>1</v>
      </c>
      <c r="E313" s="131">
        <v>3</v>
      </c>
      <c r="F313" s="133">
        <v>2</v>
      </c>
      <c r="G313" s="132" t="s">
        <v>189</v>
      </c>
      <c r="H313" s="177">
        <v>280</v>
      </c>
      <c r="I313" s="137">
        <v>0</v>
      </c>
      <c r="J313" s="137">
        <v>0</v>
      </c>
      <c r="K313" s="137">
        <v>0</v>
      </c>
      <c r="L313" s="137">
        <v>0</v>
      </c>
    </row>
    <row r="314" spans="1:12" hidden="1">
      <c r="A314" s="150">
        <v>3</v>
      </c>
      <c r="B314" s="125">
        <v>3</v>
      </c>
      <c r="C314" s="130">
        <v>1</v>
      </c>
      <c r="D314" s="131">
        <v>2</v>
      </c>
      <c r="E314" s="131"/>
      <c r="F314" s="133"/>
      <c r="G314" s="132" t="s">
        <v>202</v>
      </c>
      <c r="H314" s="177">
        <v>281</v>
      </c>
      <c r="I314" s="119">
        <f>I315</f>
        <v>0</v>
      </c>
      <c r="J314" s="196">
        <f>J315</f>
        <v>0</v>
      </c>
      <c r="K314" s="120">
        <f>K315</f>
        <v>0</v>
      </c>
      <c r="L314" s="120">
        <f>L315</f>
        <v>0</v>
      </c>
    </row>
    <row r="315" spans="1:12" hidden="1">
      <c r="A315" s="150">
        <v>3</v>
      </c>
      <c r="B315" s="150">
        <v>3</v>
      </c>
      <c r="C315" s="125">
        <v>1</v>
      </c>
      <c r="D315" s="123">
        <v>2</v>
      </c>
      <c r="E315" s="123">
        <v>1</v>
      </c>
      <c r="F315" s="126"/>
      <c r="G315" s="132" t="s">
        <v>202</v>
      </c>
      <c r="H315" s="177">
        <v>282</v>
      </c>
      <c r="I315" s="140">
        <f>SUM(I316:I317)</f>
        <v>0</v>
      </c>
      <c r="J315" s="197">
        <f>SUM(J316:J317)</f>
        <v>0</v>
      </c>
      <c r="K315" s="141">
        <f>SUM(K316:K317)</f>
        <v>0</v>
      </c>
      <c r="L315" s="141">
        <f>SUM(L316:L317)</f>
        <v>0</v>
      </c>
    </row>
    <row r="316" spans="1:12" ht="25.5" hidden="1" customHeight="1">
      <c r="A316" s="134">
        <v>3</v>
      </c>
      <c r="B316" s="134">
        <v>3</v>
      </c>
      <c r="C316" s="130">
        <v>1</v>
      </c>
      <c r="D316" s="131">
        <v>2</v>
      </c>
      <c r="E316" s="131">
        <v>1</v>
      </c>
      <c r="F316" s="133">
        <v>1</v>
      </c>
      <c r="G316" s="132" t="s">
        <v>203</v>
      </c>
      <c r="H316" s="177">
        <v>283</v>
      </c>
      <c r="I316" s="137">
        <v>0</v>
      </c>
      <c r="J316" s="137">
        <v>0</v>
      </c>
      <c r="K316" s="137">
        <v>0</v>
      </c>
      <c r="L316" s="137">
        <v>0</v>
      </c>
    </row>
    <row r="317" spans="1:12" hidden="1">
      <c r="A317" s="142">
        <v>3</v>
      </c>
      <c r="B317" s="180">
        <v>3</v>
      </c>
      <c r="C317" s="151">
        <v>1</v>
      </c>
      <c r="D317" s="152">
        <v>2</v>
      </c>
      <c r="E317" s="152">
        <v>1</v>
      </c>
      <c r="F317" s="153">
        <v>2</v>
      </c>
      <c r="G317" s="154" t="s">
        <v>204</v>
      </c>
      <c r="H317" s="177">
        <v>284</v>
      </c>
      <c r="I317" s="137">
        <v>0</v>
      </c>
      <c r="J317" s="137">
        <v>0</v>
      </c>
      <c r="K317" s="137">
        <v>0</v>
      </c>
      <c r="L317" s="137">
        <v>0</v>
      </c>
    </row>
    <row r="318" spans="1:12" ht="25.5" hidden="1" customHeight="1">
      <c r="A318" s="130">
        <v>3</v>
      </c>
      <c r="B318" s="132">
        <v>3</v>
      </c>
      <c r="C318" s="130">
        <v>1</v>
      </c>
      <c r="D318" s="131">
        <v>3</v>
      </c>
      <c r="E318" s="131"/>
      <c r="F318" s="133"/>
      <c r="G318" s="132" t="s">
        <v>205</v>
      </c>
      <c r="H318" s="177">
        <v>285</v>
      </c>
      <c r="I318" s="119">
        <f>I319</f>
        <v>0</v>
      </c>
      <c r="J318" s="196">
        <f>J319</f>
        <v>0</v>
      </c>
      <c r="K318" s="120">
        <f>K319</f>
        <v>0</v>
      </c>
      <c r="L318" s="120">
        <f>L319</f>
        <v>0</v>
      </c>
    </row>
    <row r="319" spans="1:12" ht="25.5" hidden="1" customHeight="1">
      <c r="A319" s="130">
        <v>3</v>
      </c>
      <c r="B319" s="154">
        <v>3</v>
      </c>
      <c r="C319" s="151">
        <v>1</v>
      </c>
      <c r="D319" s="152">
        <v>3</v>
      </c>
      <c r="E319" s="152">
        <v>1</v>
      </c>
      <c r="F319" s="153"/>
      <c r="G319" s="132" t="s">
        <v>205</v>
      </c>
      <c r="H319" s="177">
        <v>286</v>
      </c>
      <c r="I319" s="120">
        <f>I320+I321</f>
        <v>0</v>
      </c>
      <c r="J319" s="120">
        <f>J320+J321</f>
        <v>0</v>
      </c>
      <c r="K319" s="120">
        <f>K320+K321</f>
        <v>0</v>
      </c>
      <c r="L319" s="120">
        <f>L320+L321</f>
        <v>0</v>
      </c>
    </row>
    <row r="320" spans="1:12" ht="25.5" hidden="1" customHeight="1">
      <c r="A320" s="130">
        <v>3</v>
      </c>
      <c r="B320" s="132">
        <v>3</v>
      </c>
      <c r="C320" s="130">
        <v>1</v>
      </c>
      <c r="D320" s="131">
        <v>3</v>
      </c>
      <c r="E320" s="131">
        <v>1</v>
      </c>
      <c r="F320" s="133">
        <v>1</v>
      </c>
      <c r="G320" s="132" t="s">
        <v>206</v>
      </c>
      <c r="H320" s="177">
        <v>287</v>
      </c>
      <c r="I320" s="185">
        <v>0</v>
      </c>
      <c r="J320" s="185">
        <v>0</v>
      </c>
      <c r="K320" s="185">
        <v>0</v>
      </c>
      <c r="L320" s="184">
        <v>0</v>
      </c>
    </row>
    <row r="321" spans="1:12" ht="25.5" hidden="1" customHeight="1">
      <c r="A321" s="130">
        <v>3</v>
      </c>
      <c r="B321" s="132">
        <v>3</v>
      </c>
      <c r="C321" s="130">
        <v>1</v>
      </c>
      <c r="D321" s="131">
        <v>3</v>
      </c>
      <c r="E321" s="131">
        <v>1</v>
      </c>
      <c r="F321" s="133">
        <v>2</v>
      </c>
      <c r="G321" s="132" t="s">
        <v>207</v>
      </c>
      <c r="H321" s="177">
        <v>288</v>
      </c>
      <c r="I321" s="137">
        <v>0</v>
      </c>
      <c r="J321" s="137">
        <v>0</v>
      </c>
      <c r="K321" s="137">
        <v>0</v>
      </c>
      <c r="L321" s="137">
        <v>0</v>
      </c>
    </row>
    <row r="322" spans="1:12" hidden="1">
      <c r="A322" s="130">
        <v>3</v>
      </c>
      <c r="B322" s="132">
        <v>3</v>
      </c>
      <c r="C322" s="130">
        <v>1</v>
      </c>
      <c r="D322" s="131">
        <v>4</v>
      </c>
      <c r="E322" s="131"/>
      <c r="F322" s="133"/>
      <c r="G322" s="132" t="s">
        <v>208</v>
      </c>
      <c r="H322" s="177">
        <v>289</v>
      </c>
      <c r="I322" s="119">
        <f>I323</f>
        <v>0</v>
      </c>
      <c r="J322" s="196">
        <f>J323</f>
        <v>0</v>
      </c>
      <c r="K322" s="120">
        <f>K323</f>
        <v>0</v>
      </c>
      <c r="L322" s="120">
        <f>L323</f>
        <v>0</v>
      </c>
    </row>
    <row r="323" spans="1:12" hidden="1">
      <c r="A323" s="134">
        <v>3</v>
      </c>
      <c r="B323" s="130">
        <v>3</v>
      </c>
      <c r="C323" s="131">
        <v>1</v>
      </c>
      <c r="D323" s="131">
        <v>4</v>
      </c>
      <c r="E323" s="131">
        <v>1</v>
      </c>
      <c r="F323" s="133"/>
      <c r="G323" s="132" t="s">
        <v>208</v>
      </c>
      <c r="H323" s="177">
        <v>290</v>
      </c>
      <c r="I323" s="119">
        <f>SUM(I324:I325)</f>
        <v>0</v>
      </c>
      <c r="J323" s="119">
        <f>SUM(J324:J325)</f>
        <v>0</v>
      </c>
      <c r="K323" s="119">
        <f>SUM(K324:K325)</f>
        <v>0</v>
      </c>
      <c r="L323" s="119">
        <f>SUM(L324:L325)</f>
        <v>0</v>
      </c>
    </row>
    <row r="324" spans="1:12" hidden="1">
      <c r="A324" s="134">
        <v>3</v>
      </c>
      <c r="B324" s="130">
        <v>3</v>
      </c>
      <c r="C324" s="131">
        <v>1</v>
      </c>
      <c r="D324" s="131">
        <v>4</v>
      </c>
      <c r="E324" s="131">
        <v>1</v>
      </c>
      <c r="F324" s="133">
        <v>1</v>
      </c>
      <c r="G324" s="132" t="s">
        <v>209</v>
      </c>
      <c r="H324" s="177">
        <v>291</v>
      </c>
      <c r="I324" s="136">
        <v>0</v>
      </c>
      <c r="J324" s="137">
        <v>0</v>
      </c>
      <c r="K324" s="137">
        <v>0</v>
      </c>
      <c r="L324" s="136">
        <v>0</v>
      </c>
    </row>
    <row r="325" spans="1:12" hidden="1">
      <c r="A325" s="130">
        <v>3</v>
      </c>
      <c r="B325" s="131">
        <v>3</v>
      </c>
      <c r="C325" s="131">
        <v>1</v>
      </c>
      <c r="D325" s="131">
        <v>4</v>
      </c>
      <c r="E325" s="131">
        <v>1</v>
      </c>
      <c r="F325" s="133">
        <v>2</v>
      </c>
      <c r="G325" s="132" t="s">
        <v>210</v>
      </c>
      <c r="H325" s="177">
        <v>292</v>
      </c>
      <c r="I325" s="137">
        <v>0</v>
      </c>
      <c r="J325" s="185">
        <v>0</v>
      </c>
      <c r="K325" s="185">
        <v>0</v>
      </c>
      <c r="L325" s="184">
        <v>0</v>
      </c>
    </row>
    <row r="326" spans="1:12" hidden="1">
      <c r="A326" s="130">
        <v>3</v>
      </c>
      <c r="B326" s="131">
        <v>3</v>
      </c>
      <c r="C326" s="131">
        <v>1</v>
      </c>
      <c r="D326" s="131">
        <v>5</v>
      </c>
      <c r="E326" s="131"/>
      <c r="F326" s="133"/>
      <c r="G326" s="132" t="s">
        <v>211</v>
      </c>
      <c r="H326" s="177">
        <v>293</v>
      </c>
      <c r="I326" s="141">
        <f t="shared" ref="I326:L327" si="28">I327</f>
        <v>0</v>
      </c>
      <c r="J326" s="196">
        <f t="shared" si="28"/>
        <v>0</v>
      </c>
      <c r="K326" s="120">
        <f t="shared" si="28"/>
        <v>0</v>
      </c>
      <c r="L326" s="120">
        <f t="shared" si="28"/>
        <v>0</v>
      </c>
    </row>
    <row r="327" spans="1:12" hidden="1">
      <c r="A327" s="125">
        <v>3</v>
      </c>
      <c r="B327" s="152">
        <v>3</v>
      </c>
      <c r="C327" s="152">
        <v>1</v>
      </c>
      <c r="D327" s="152">
        <v>5</v>
      </c>
      <c r="E327" s="152">
        <v>1</v>
      </c>
      <c r="F327" s="153"/>
      <c r="G327" s="132" t="s">
        <v>211</v>
      </c>
      <c r="H327" s="177">
        <v>294</v>
      </c>
      <c r="I327" s="120">
        <f t="shared" si="28"/>
        <v>0</v>
      </c>
      <c r="J327" s="197">
        <f t="shared" si="28"/>
        <v>0</v>
      </c>
      <c r="K327" s="141">
        <f t="shared" si="28"/>
        <v>0</v>
      </c>
      <c r="L327" s="141">
        <f t="shared" si="28"/>
        <v>0</v>
      </c>
    </row>
    <row r="328" spans="1:12" hidden="1">
      <c r="A328" s="130">
        <v>3</v>
      </c>
      <c r="B328" s="131">
        <v>3</v>
      </c>
      <c r="C328" s="131">
        <v>1</v>
      </c>
      <c r="D328" s="131">
        <v>5</v>
      </c>
      <c r="E328" s="131">
        <v>1</v>
      </c>
      <c r="F328" s="133">
        <v>1</v>
      </c>
      <c r="G328" s="132" t="s">
        <v>212</v>
      </c>
      <c r="H328" s="177">
        <v>295</v>
      </c>
      <c r="I328" s="137">
        <v>0</v>
      </c>
      <c r="J328" s="185">
        <v>0</v>
      </c>
      <c r="K328" s="185">
        <v>0</v>
      </c>
      <c r="L328" s="184">
        <v>0</v>
      </c>
    </row>
    <row r="329" spans="1:12" hidden="1">
      <c r="A329" s="130">
        <v>3</v>
      </c>
      <c r="B329" s="131">
        <v>3</v>
      </c>
      <c r="C329" s="131">
        <v>1</v>
      </c>
      <c r="D329" s="131">
        <v>6</v>
      </c>
      <c r="E329" s="131"/>
      <c r="F329" s="133"/>
      <c r="G329" s="132" t="s">
        <v>182</v>
      </c>
      <c r="H329" s="177">
        <v>296</v>
      </c>
      <c r="I329" s="120">
        <f t="shared" ref="I329:L330" si="29">I330</f>
        <v>0</v>
      </c>
      <c r="J329" s="196">
        <f t="shared" si="29"/>
        <v>0</v>
      </c>
      <c r="K329" s="120">
        <f t="shared" si="29"/>
        <v>0</v>
      </c>
      <c r="L329" s="120">
        <f t="shared" si="29"/>
        <v>0</v>
      </c>
    </row>
    <row r="330" spans="1:12" hidden="1">
      <c r="A330" s="130">
        <v>3</v>
      </c>
      <c r="B330" s="131">
        <v>3</v>
      </c>
      <c r="C330" s="131">
        <v>1</v>
      </c>
      <c r="D330" s="131">
        <v>6</v>
      </c>
      <c r="E330" s="131">
        <v>1</v>
      </c>
      <c r="F330" s="133"/>
      <c r="G330" s="132" t="s">
        <v>182</v>
      </c>
      <c r="H330" s="177">
        <v>297</v>
      </c>
      <c r="I330" s="119">
        <f t="shared" si="29"/>
        <v>0</v>
      </c>
      <c r="J330" s="196">
        <f t="shared" si="29"/>
        <v>0</v>
      </c>
      <c r="K330" s="120">
        <f t="shared" si="29"/>
        <v>0</v>
      </c>
      <c r="L330" s="120">
        <f t="shared" si="29"/>
        <v>0</v>
      </c>
    </row>
    <row r="331" spans="1:12" hidden="1">
      <c r="A331" s="130">
        <v>3</v>
      </c>
      <c r="B331" s="131">
        <v>3</v>
      </c>
      <c r="C331" s="131">
        <v>1</v>
      </c>
      <c r="D331" s="131">
        <v>6</v>
      </c>
      <c r="E331" s="131">
        <v>1</v>
      </c>
      <c r="F331" s="133">
        <v>1</v>
      </c>
      <c r="G331" s="132" t="s">
        <v>182</v>
      </c>
      <c r="H331" s="177">
        <v>298</v>
      </c>
      <c r="I331" s="185">
        <v>0</v>
      </c>
      <c r="J331" s="185">
        <v>0</v>
      </c>
      <c r="K331" s="185">
        <v>0</v>
      </c>
      <c r="L331" s="184">
        <v>0</v>
      </c>
    </row>
    <row r="332" spans="1:12" hidden="1">
      <c r="A332" s="130">
        <v>3</v>
      </c>
      <c r="B332" s="131">
        <v>3</v>
      </c>
      <c r="C332" s="131">
        <v>1</v>
      </c>
      <c r="D332" s="131">
        <v>7</v>
      </c>
      <c r="E332" s="131"/>
      <c r="F332" s="133"/>
      <c r="G332" s="132" t="s">
        <v>213</v>
      </c>
      <c r="H332" s="177">
        <v>299</v>
      </c>
      <c r="I332" s="119">
        <f>I333</f>
        <v>0</v>
      </c>
      <c r="J332" s="196">
        <f>J333</f>
        <v>0</v>
      </c>
      <c r="K332" s="120">
        <f>K333</f>
        <v>0</v>
      </c>
      <c r="L332" s="120">
        <f>L333</f>
        <v>0</v>
      </c>
    </row>
    <row r="333" spans="1:12" hidden="1">
      <c r="A333" s="130">
        <v>3</v>
      </c>
      <c r="B333" s="131">
        <v>3</v>
      </c>
      <c r="C333" s="131">
        <v>1</v>
      </c>
      <c r="D333" s="131">
        <v>7</v>
      </c>
      <c r="E333" s="131">
        <v>1</v>
      </c>
      <c r="F333" s="133"/>
      <c r="G333" s="132" t="s">
        <v>213</v>
      </c>
      <c r="H333" s="177">
        <v>300</v>
      </c>
      <c r="I333" s="119">
        <f>I334+I335</f>
        <v>0</v>
      </c>
      <c r="J333" s="119">
        <f>J334+J335</f>
        <v>0</v>
      </c>
      <c r="K333" s="119">
        <f>K334+K335</f>
        <v>0</v>
      </c>
      <c r="L333" s="119">
        <f>L334+L335</f>
        <v>0</v>
      </c>
    </row>
    <row r="334" spans="1:12" ht="25.5" hidden="1" customHeight="1">
      <c r="A334" s="130">
        <v>3</v>
      </c>
      <c r="B334" s="131">
        <v>3</v>
      </c>
      <c r="C334" s="131">
        <v>1</v>
      </c>
      <c r="D334" s="131">
        <v>7</v>
      </c>
      <c r="E334" s="131">
        <v>1</v>
      </c>
      <c r="F334" s="133">
        <v>1</v>
      </c>
      <c r="G334" s="132" t="s">
        <v>214</v>
      </c>
      <c r="H334" s="177">
        <v>301</v>
      </c>
      <c r="I334" s="185">
        <v>0</v>
      </c>
      <c r="J334" s="185">
        <v>0</v>
      </c>
      <c r="K334" s="185">
        <v>0</v>
      </c>
      <c r="L334" s="184">
        <v>0</v>
      </c>
    </row>
    <row r="335" spans="1:12" ht="25.5" hidden="1" customHeight="1">
      <c r="A335" s="130">
        <v>3</v>
      </c>
      <c r="B335" s="131">
        <v>3</v>
      </c>
      <c r="C335" s="131">
        <v>1</v>
      </c>
      <c r="D335" s="131">
        <v>7</v>
      </c>
      <c r="E335" s="131">
        <v>1</v>
      </c>
      <c r="F335" s="133">
        <v>2</v>
      </c>
      <c r="G335" s="132" t="s">
        <v>215</v>
      </c>
      <c r="H335" s="177">
        <v>302</v>
      </c>
      <c r="I335" s="137">
        <v>0</v>
      </c>
      <c r="J335" s="137">
        <v>0</v>
      </c>
      <c r="K335" s="137">
        <v>0</v>
      </c>
      <c r="L335" s="137">
        <v>0</v>
      </c>
    </row>
    <row r="336" spans="1:12" ht="38.25" hidden="1" customHeight="1">
      <c r="A336" s="130">
        <v>3</v>
      </c>
      <c r="B336" s="131">
        <v>3</v>
      </c>
      <c r="C336" s="131">
        <v>2</v>
      </c>
      <c r="D336" s="131"/>
      <c r="E336" s="131"/>
      <c r="F336" s="133"/>
      <c r="G336" s="132" t="s">
        <v>216</v>
      </c>
      <c r="H336" s="177">
        <v>303</v>
      </c>
      <c r="I336" s="119">
        <f>SUM(I337+I346+I350+I354+I358+I361+I364)</f>
        <v>0</v>
      </c>
      <c r="J336" s="196">
        <f>SUM(J337+J346+J350+J354+J358+J361+J364)</f>
        <v>0</v>
      </c>
      <c r="K336" s="120">
        <f>SUM(K337+K346+K350+K354+K358+K361+K364)</f>
        <v>0</v>
      </c>
      <c r="L336" s="120">
        <f>SUM(L337+L346+L350+L354+L358+L361+L364)</f>
        <v>0</v>
      </c>
    </row>
    <row r="337" spans="1:15" hidden="1">
      <c r="A337" s="130">
        <v>3</v>
      </c>
      <c r="B337" s="131">
        <v>3</v>
      </c>
      <c r="C337" s="131">
        <v>2</v>
      </c>
      <c r="D337" s="131">
        <v>1</v>
      </c>
      <c r="E337" s="131"/>
      <c r="F337" s="133"/>
      <c r="G337" s="132" t="s">
        <v>164</v>
      </c>
      <c r="H337" s="177">
        <v>304</v>
      </c>
      <c r="I337" s="119">
        <f>I338</f>
        <v>0</v>
      </c>
      <c r="J337" s="196">
        <f>J338</f>
        <v>0</v>
      </c>
      <c r="K337" s="120">
        <f>K338</f>
        <v>0</v>
      </c>
      <c r="L337" s="120">
        <f>L338</f>
        <v>0</v>
      </c>
    </row>
    <row r="338" spans="1:15" hidden="1">
      <c r="A338" s="134">
        <v>3</v>
      </c>
      <c r="B338" s="130">
        <v>3</v>
      </c>
      <c r="C338" s="131">
        <v>2</v>
      </c>
      <c r="D338" s="132">
        <v>1</v>
      </c>
      <c r="E338" s="130">
        <v>1</v>
      </c>
      <c r="F338" s="133"/>
      <c r="G338" s="132" t="s">
        <v>164</v>
      </c>
      <c r="H338" s="177">
        <v>305</v>
      </c>
      <c r="I338" s="119">
        <f>SUM(I339:I339)</f>
        <v>0</v>
      </c>
      <c r="J338" s="119">
        <f>SUM(J339:J339)</f>
        <v>0</v>
      </c>
      <c r="K338" s="119">
        <f>SUM(K339:K339)</f>
        <v>0</v>
      </c>
      <c r="L338" s="119">
        <f>SUM(L339:L339)</f>
        <v>0</v>
      </c>
      <c r="M338" s="198"/>
      <c r="N338" s="198"/>
      <c r="O338" s="198"/>
    </row>
    <row r="339" spans="1:15" hidden="1">
      <c r="A339" s="134">
        <v>3</v>
      </c>
      <c r="B339" s="130">
        <v>3</v>
      </c>
      <c r="C339" s="131">
        <v>2</v>
      </c>
      <c r="D339" s="132">
        <v>1</v>
      </c>
      <c r="E339" s="130">
        <v>1</v>
      </c>
      <c r="F339" s="133">
        <v>1</v>
      </c>
      <c r="G339" s="132" t="s">
        <v>165</v>
      </c>
      <c r="H339" s="177">
        <v>306</v>
      </c>
      <c r="I339" s="185">
        <v>0</v>
      </c>
      <c r="J339" s="185">
        <v>0</v>
      </c>
      <c r="K339" s="185">
        <v>0</v>
      </c>
      <c r="L339" s="184">
        <v>0</v>
      </c>
    </row>
    <row r="340" spans="1:15" hidden="1">
      <c r="A340" s="134">
        <v>3</v>
      </c>
      <c r="B340" s="130">
        <v>3</v>
      </c>
      <c r="C340" s="131">
        <v>2</v>
      </c>
      <c r="D340" s="132">
        <v>1</v>
      </c>
      <c r="E340" s="130">
        <v>2</v>
      </c>
      <c r="F340" s="133"/>
      <c r="G340" s="154" t="s">
        <v>188</v>
      </c>
      <c r="H340" s="177">
        <v>307</v>
      </c>
      <c r="I340" s="119">
        <f>SUM(I341:I342)</f>
        <v>0</v>
      </c>
      <c r="J340" s="119">
        <f>SUM(J341:J342)</f>
        <v>0</v>
      </c>
      <c r="K340" s="119">
        <f>SUM(K341:K342)</f>
        <v>0</v>
      </c>
      <c r="L340" s="119">
        <f>SUM(L341:L342)</f>
        <v>0</v>
      </c>
    </row>
    <row r="341" spans="1:15" hidden="1">
      <c r="A341" s="134">
        <v>3</v>
      </c>
      <c r="B341" s="130">
        <v>3</v>
      </c>
      <c r="C341" s="131">
        <v>2</v>
      </c>
      <c r="D341" s="132">
        <v>1</v>
      </c>
      <c r="E341" s="130">
        <v>2</v>
      </c>
      <c r="F341" s="133">
        <v>1</v>
      </c>
      <c r="G341" s="154" t="s">
        <v>167</v>
      </c>
      <c r="H341" s="177">
        <v>308</v>
      </c>
      <c r="I341" s="185">
        <v>0</v>
      </c>
      <c r="J341" s="185">
        <v>0</v>
      </c>
      <c r="K341" s="185">
        <v>0</v>
      </c>
      <c r="L341" s="184">
        <v>0</v>
      </c>
    </row>
    <row r="342" spans="1:15" hidden="1">
      <c r="A342" s="134">
        <v>3</v>
      </c>
      <c r="B342" s="130">
        <v>3</v>
      </c>
      <c r="C342" s="131">
        <v>2</v>
      </c>
      <c r="D342" s="132">
        <v>1</v>
      </c>
      <c r="E342" s="130">
        <v>2</v>
      </c>
      <c r="F342" s="133">
        <v>2</v>
      </c>
      <c r="G342" s="154" t="s">
        <v>168</v>
      </c>
      <c r="H342" s="177">
        <v>309</v>
      </c>
      <c r="I342" s="137">
        <v>0</v>
      </c>
      <c r="J342" s="137">
        <v>0</v>
      </c>
      <c r="K342" s="137">
        <v>0</v>
      </c>
      <c r="L342" s="137">
        <v>0</v>
      </c>
    </row>
    <row r="343" spans="1:15" hidden="1">
      <c r="A343" s="134">
        <v>3</v>
      </c>
      <c r="B343" s="130">
        <v>3</v>
      </c>
      <c r="C343" s="131">
        <v>2</v>
      </c>
      <c r="D343" s="132">
        <v>1</v>
      </c>
      <c r="E343" s="130">
        <v>3</v>
      </c>
      <c r="F343" s="133"/>
      <c r="G343" s="154" t="s">
        <v>169</v>
      </c>
      <c r="H343" s="177">
        <v>310</v>
      </c>
      <c r="I343" s="119">
        <f>SUM(I344:I345)</f>
        <v>0</v>
      </c>
      <c r="J343" s="119">
        <f>SUM(J344:J345)</f>
        <v>0</v>
      </c>
      <c r="K343" s="119">
        <f>SUM(K344:K345)</f>
        <v>0</v>
      </c>
      <c r="L343" s="119">
        <f>SUM(L344:L345)</f>
        <v>0</v>
      </c>
    </row>
    <row r="344" spans="1:15" hidden="1">
      <c r="A344" s="134">
        <v>3</v>
      </c>
      <c r="B344" s="130">
        <v>3</v>
      </c>
      <c r="C344" s="131">
        <v>2</v>
      </c>
      <c r="D344" s="132">
        <v>1</v>
      </c>
      <c r="E344" s="130">
        <v>3</v>
      </c>
      <c r="F344" s="133">
        <v>1</v>
      </c>
      <c r="G344" s="154" t="s">
        <v>170</v>
      </c>
      <c r="H344" s="177">
        <v>311</v>
      </c>
      <c r="I344" s="137">
        <v>0</v>
      </c>
      <c r="J344" s="137">
        <v>0</v>
      </c>
      <c r="K344" s="137">
        <v>0</v>
      </c>
      <c r="L344" s="137">
        <v>0</v>
      </c>
    </row>
    <row r="345" spans="1:15" hidden="1">
      <c r="A345" s="134">
        <v>3</v>
      </c>
      <c r="B345" s="130">
        <v>3</v>
      </c>
      <c r="C345" s="131">
        <v>2</v>
      </c>
      <c r="D345" s="132">
        <v>1</v>
      </c>
      <c r="E345" s="130">
        <v>3</v>
      </c>
      <c r="F345" s="133">
        <v>2</v>
      </c>
      <c r="G345" s="154" t="s">
        <v>189</v>
      </c>
      <c r="H345" s="177">
        <v>312</v>
      </c>
      <c r="I345" s="155">
        <v>0</v>
      </c>
      <c r="J345" s="199">
        <v>0</v>
      </c>
      <c r="K345" s="155">
        <v>0</v>
      </c>
      <c r="L345" s="155">
        <v>0</v>
      </c>
    </row>
    <row r="346" spans="1:15" hidden="1">
      <c r="A346" s="142">
        <v>3</v>
      </c>
      <c r="B346" s="142">
        <v>3</v>
      </c>
      <c r="C346" s="151">
        <v>2</v>
      </c>
      <c r="D346" s="154">
        <v>2</v>
      </c>
      <c r="E346" s="151"/>
      <c r="F346" s="153"/>
      <c r="G346" s="154" t="s">
        <v>202</v>
      </c>
      <c r="H346" s="177">
        <v>313</v>
      </c>
      <c r="I346" s="147">
        <f>I347</f>
        <v>0</v>
      </c>
      <c r="J346" s="200">
        <f>J347</f>
        <v>0</v>
      </c>
      <c r="K346" s="148">
        <f>K347</f>
        <v>0</v>
      </c>
      <c r="L346" s="148">
        <f>L347</f>
        <v>0</v>
      </c>
    </row>
    <row r="347" spans="1:15" hidden="1">
      <c r="A347" s="134">
        <v>3</v>
      </c>
      <c r="B347" s="134">
        <v>3</v>
      </c>
      <c r="C347" s="130">
        <v>2</v>
      </c>
      <c r="D347" s="132">
        <v>2</v>
      </c>
      <c r="E347" s="130">
        <v>1</v>
      </c>
      <c r="F347" s="133"/>
      <c r="G347" s="154" t="s">
        <v>202</v>
      </c>
      <c r="H347" s="177">
        <v>314</v>
      </c>
      <c r="I347" s="119">
        <f>SUM(I348:I349)</f>
        <v>0</v>
      </c>
      <c r="J347" s="160">
        <f>SUM(J348:J349)</f>
        <v>0</v>
      </c>
      <c r="K347" s="120">
        <f>SUM(K348:K349)</f>
        <v>0</v>
      </c>
      <c r="L347" s="120">
        <f>SUM(L348:L349)</f>
        <v>0</v>
      </c>
    </row>
    <row r="348" spans="1:15" ht="25.5" hidden="1" customHeight="1">
      <c r="A348" s="134">
        <v>3</v>
      </c>
      <c r="B348" s="134">
        <v>3</v>
      </c>
      <c r="C348" s="130">
        <v>2</v>
      </c>
      <c r="D348" s="132">
        <v>2</v>
      </c>
      <c r="E348" s="134">
        <v>1</v>
      </c>
      <c r="F348" s="165">
        <v>1</v>
      </c>
      <c r="G348" s="132" t="s">
        <v>203</v>
      </c>
      <c r="H348" s="177">
        <v>315</v>
      </c>
      <c r="I348" s="137">
        <v>0</v>
      </c>
      <c r="J348" s="137">
        <v>0</v>
      </c>
      <c r="K348" s="137">
        <v>0</v>
      </c>
      <c r="L348" s="137">
        <v>0</v>
      </c>
    </row>
    <row r="349" spans="1:15" hidden="1">
      <c r="A349" s="142">
        <v>3</v>
      </c>
      <c r="B349" s="142">
        <v>3</v>
      </c>
      <c r="C349" s="143">
        <v>2</v>
      </c>
      <c r="D349" s="144">
        <v>2</v>
      </c>
      <c r="E349" s="145">
        <v>1</v>
      </c>
      <c r="F349" s="174">
        <v>2</v>
      </c>
      <c r="G349" s="145" t="s">
        <v>204</v>
      </c>
      <c r="H349" s="177">
        <v>316</v>
      </c>
      <c r="I349" s="137">
        <v>0</v>
      </c>
      <c r="J349" s="137">
        <v>0</v>
      </c>
      <c r="K349" s="137">
        <v>0</v>
      </c>
      <c r="L349" s="137">
        <v>0</v>
      </c>
    </row>
    <row r="350" spans="1:15" ht="25.5" hidden="1" customHeight="1">
      <c r="A350" s="134">
        <v>3</v>
      </c>
      <c r="B350" s="134">
        <v>3</v>
      </c>
      <c r="C350" s="130">
        <v>2</v>
      </c>
      <c r="D350" s="131">
        <v>3</v>
      </c>
      <c r="E350" s="132"/>
      <c r="F350" s="165"/>
      <c r="G350" s="132" t="s">
        <v>205</v>
      </c>
      <c r="H350" s="177">
        <v>317</v>
      </c>
      <c r="I350" s="119">
        <f>I351</f>
        <v>0</v>
      </c>
      <c r="J350" s="160">
        <f>J351</f>
        <v>0</v>
      </c>
      <c r="K350" s="120">
        <f>K351</f>
        <v>0</v>
      </c>
      <c r="L350" s="120">
        <f>L351</f>
        <v>0</v>
      </c>
    </row>
    <row r="351" spans="1:15" ht="25.5" hidden="1" customHeight="1">
      <c r="A351" s="134">
        <v>3</v>
      </c>
      <c r="B351" s="134">
        <v>3</v>
      </c>
      <c r="C351" s="130">
        <v>2</v>
      </c>
      <c r="D351" s="131">
        <v>3</v>
      </c>
      <c r="E351" s="132">
        <v>1</v>
      </c>
      <c r="F351" s="165"/>
      <c r="G351" s="132" t="s">
        <v>205</v>
      </c>
      <c r="H351" s="177">
        <v>318</v>
      </c>
      <c r="I351" s="119">
        <f>I352+I353</f>
        <v>0</v>
      </c>
      <c r="J351" s="119">
        <f>J352+J353</f>
        <v>0</v>
      </c>
      <c r="K351" s="119">
        <f>K352+K353</f>
        <v>0</v>
      </c>
      <c r="L351" s="119">
        <f>L352+L353</f>
        <v>0</v>
      </c>
    </row>
    <row r="352" spans="1:15" ht="25.5" hidden="1" customHeight="1">
      <c r="A352" s="134">
        <v>3</v>
      </c>
      <c r="B352" s="134">
        <v>3</v>
      </c>
      <c r="C352" s="130">
        <v>2</v>
      </c>
      <c r="D352" s="131">
        <v>3</v>
      </c>
      <c r="E352" s="132">
        <v>1</v>
      </c>
      <c r="F352" s="165">
        <v>1</v>
      </c>
      <c r="G352" s="132" t="s">
        <v>206</v>
      </c>
      <c r="H352" s="177">
        <v>319</v>
      </c>
      <c r="I352" s="185">
        <v>0</v>
      </c>
      <c r="J352" s="185">
        <v>0</v>
      </c>
      <c r="K352" s="185">
        <v>0</v>
      </c>
      <c r="L352" s="184">
        <v>0</v>
      </c>
    </row>
    <row r="353" spans="1:12" ht="25.5" hidden="1" customHeight="1">
      <c r="A353" s="134">
        <v>3</v>
      </c>
      <c r="B353" s="134">
        <v>3</v>
      </c>
      <c r="C353" s="130">
        <v>2</v>
      </c>
      <c r="D353" s="131">
        <v>3</v>
      </c>
      <c r="E353" s="132">
        <v>1</v>
      </c>
      <c r="F353" s="165">
        <v>2</v>
      </c>
      <c r="G353" s="132" t="s">
        <v>207</v>
      </c>
      <c r="H353" s="177">
        <v>320</v>
      </c>
      <c r="I353" s="137">
        <v>0</v>
      </c>
      <c r="J353" s="137">
        <v>0</v>
      </c>
      <c r="K353" s="137">
        <v>0</v>
      </c>
      <c r="L353" s="137">
        <v>0</v>
      </c>
    </row>
    <row r="354" spans="1:12" hidden="1">
      <c r="A354" s="134">
        <v>3</v>
      </c>
      <c r="B354" s="134">
        <v>3</v>
      </c>
      <c r="C354" s="130">
        <v>2</v>
      </c>
      <c r="D354" s="131">
        <v>4</v>
      </c>
      <c r="E354" s="131"/>
      <c r="F354" s="133"/>
      <c r="G354" s="132" t="s">
        <v>208</v>
      </c>
      <c r="H354" s="177">
        <v>321</v>
      </c>
      <c r="I354" s="119">
        <f>I355</f>
        <v>0</v>
      </c>
      <c r="J354" s="160">
        <f>J355</f>
        <v>0</v>
      </c>
      <c r="K354" s="120">
        <f>K355</f>
        <v>0</v>
      </c>
      <c r="L354" s="120">
        <f>L355</f>
        <v>0</v>
      </c>
    </row>
    <row r="355" spans="1:12" hidden="1">
      <c r="A355" s="150">
        <v>3</v>
      </c>
      <c r="B355" s="150">
        <v>3</v>
      </c>
      <c r="C355" s="125">
        <v>2</v>
      </c>
      <c r="D355" s="123">
        <v>4</v>
      </c>
      <c r="E355" s="123">
        <v>1</v>
      </c>
      <c r="F355" s="126"/>
      <c r="G355" s="132" t="s">
        <v>208</v>
      </c>
      <c r="H355" s="177">
        <v>322</v>
      </c>
      <c r="I355" s="140">
        <f>SUM(I356:I357)</f>
        <v>0</v>
      </c>
      <c r="J355" s="162">
        <f>SUM(J356:J357)</f>
        <v>0</v>
      </c>
      <c r="K355" s="141">
        <f>SUM(K356:K357)</f>
        <v>0</v>
      </c>
      <c r="L355" s="141">
        <f>SUM(L356:L357)</f>
        <v>0</v>
      </c>
    </row>
    <row r="356" spans="1:12" hidden="1">
      <c r="A356" s="134">
        <v>3</v>
      </c>
      <c r="B356" s="134">
        <v>3</v>
      </c>
      <c r="C356" s="130">
        <v>2</v>
      </c>
      <c r="D356" s="131">
        <v>4</v>
      </c>
      <c r="E356" s="131">
        <v>1</v>
      </c>
      <c r="F356" s="133">
        <v>1</v>
      </c>
      <c r="G356" s="132" t="s">
        <v>209</v>
      </c>
      <c r="H356" s="177">
        <v>323</v>
      </c>
      <c r="I356" s="137">
        <v>0</v>
      </c>
      <c r="J356" s="137">
        <v>0</v>
      </c>
      <c r="K356" s="137">
        <v>0</v>
      </c>
      <c r="L356" s="137">
        <v>0</v>
      </c>
    </row>
    <row r="357" spans="1:12" hidden="1">
      <c r="A357" s="134">
        <v>3</v>
      </c>
      <c r="B357" s="134">
        <v>3</v>
      </c>
      <c r="C357" s="130">
        <v>2</v>
      </c>
      <c r="D357" s="131">
        <v>4</v>
      </c>
      <c r="E357" s="131">
        <v>1</v>
      </c>
      <c r="F357" s="133">
        <v>2</v>
      </c>
      <c r="G357" s="132" t="s">
        <v>217</v>
      </c>
      <c r="H357" s="177">
        <v>324</v>
      </c>
      <c r="I357" s="137">
        <v>0</v>
      </c>
      <c r="J357" s="137">
        <v>0</v>
      </c>
      <c r="K357" s="137">
        <v>0</v>
      </c>
      <c r="L357" s="137">
        <v>0</v>
      </c>
    </row>
    <row r="358" spans="1:12" hidden="1">
      <c r="A358" s="134">
        <v>3</v>
      </c>
      <c r="B358" s="134">
        <v>3</v>
      </c>
      <c r="C358" s="130">
        <v>2</v>
      </c>
      <c r="D358" s="131">
        <v>5</v>
      </c>
      <c r="E358" s="131"/>
      <c r="F358" s="133"/>
      <c r="G358" s="132" t="s">
        <v>211</v>
      </c>
      <c r="H358" s="177">
        <v>325</v>
      </c>
      <c r="I358" s="119">
        <f t="shared" ref="I358:L359" si="30">I359</f>
        <v>0</v>
      </c>
      <c r="J358" s="160">
        <f t="shared" si="30"/>
        <v>0</v>
      </c>
      <c r="K358" s="120">
        <f t="shared" si="30"/>
        <v>0</v>
      </c>
      <c r="L358" s="120">
        <f t="shared" si="30"/>
        <v>0</v>
      </c>
    </row>
    <row r="359" spans="1:12" hidden="1">
      <c r="A359" s="150">
        <v>3</v>
      </c>
      <c r="B359" s="150">
        <v>3</v>
      </c>
      <c r="C359" s="125">
        <v>2</v>
      </c>
      <c r="D359" s="123">
        <v>5</v>
      </c>
      <c r="E359" s="123">
        <v>1</v>
      </c>
      <c r="F359" s="126"/>
      <c r="G359" s="132" t="s">
        <v>211</v>
      </c>
      <c r="H359" s="177">
        <v>326</v>
      </c>
      <c r="I359" s="140">
        <f t="shared" si="30"/>
        <v>0</v>
      </c>
      <c r="J359" s="162">
        <f t="shared" si="30"/>
        <v>0</v>
      </c>
      <c r="K359" s="141">
        <f t="shared" si="30"/>
        <v>0</v>
      </c>
      <c r="L359" s="141">
        <f t="shared" si="30"/>
        <v>0</v>
      </c>
    </row>
    <row r="360" spans="1:12" hidden="1">
      <c r="A360" s="134">
        <v>3</v>
      </c>
      <c r="B360" s="134">
        <v>3</v>
      </c>
      <c r="C360" s="130">
        <v>2</v>
      </c>
      <c r="D360" s="131">
        <v>5</v>
      </c>
      <c r="E360" s="131">
        <v>1</v>
      </c>
      <c r="F360" s="133">
        <v>1</v>
      </c>
      <c r="G360" s="132" t="s">
        <v>211</v>
      </c>
      <c r="H360" s="177">
        <v>327</v>
      </c>
      <c r="I360" s="185">
        <v>0</v>
      </c>
      <c r="J360" s="185">
        <v>0</v>
      </c>
      <c r="K360" s="185">
        <v>0</v>
      </c>
      <c r="L360" s="184">
        <v>0</v>
      </c>
    </row>
    <row r="361" spans="1:12" hidden="1">
      <c r="A361" s="134">
        <v>3</v>
      </c>
      <c r="B361" s="134">
        <v>3</v>
      </c>
      <c r="C361" s="130">
        <v>2</v>
      </c>
      <c r="D361" s="131">
        <v>6</v>
      </c>
      <c r="E361" s="131"/>
      <c r="F361" s="133"/>
      <c r="G361" s="132" t="s">
        <v>182</v>
      </c>
      <c r="H361" s="177">
        <v>328</v>
      </c>
      <c r="I361" s="119">
        <f t="shared" ref="I361:L362" si="31">I362</f>
        <v>0</v>
      </c>
      <c r="J361" s="160">
        <f t="shared" si="31"/>
        <v>0</v>
      </c>
      <c r="K361" s="120">
        <f t="shared" si="31"/>
        <v>0</v>
      </c>
      <c r="L361" s="120">
        <f t="shared" si="31"/>
        <v>0</v>
      </c>
    </row>
    <row r="362" spans="1:12" hidden="1">
      <c r="A362" s="134">
        <v>3</v>
      </c>
      <c r="B362" s="134">
        <v>3</v>
      </c>
      <c r="C362" s="130">
        <v>2</v>
      </c>
      <c r="D362" s="131">
        <v>6</v>
      </c>
      <c r="E362" s="131">
        <v>1</v>
      </c>
      <c r="F362" s="133"/>
      <c r="G362" s="132" t="s">
        <v>182</v>
      </c>
      <c r="H362" s="177">
        <v>329</v>
      </c>
      <c r="I362" s="119">
        <f t="shared" si="31"/>
        <v>0</v>
      </c>
      <c r="J362" s="160">
        <f t="shared" si="31"/>
        <v>0</v>
      </c>
      <c r="K362" s="120">
        <f t="shared" si="31"/>
        <v>0</v>
      </c>
      <c r="L362" s="120">
        <f t="shared" si="31"/>
        <v>0</v>
      </c>
    </row>
    <row r="363" spans="1:12" hidden="1">
      <c r="A363" s="142">
        <v>3</v>
      </c>
      <c r="B363" s="142">
        <v>3</v>
      </c>
      <c r="C363" s="143">
        <v>2</v>
      </c>
      <c r="D363" s="144">
        <v>6</v>
      </c>
      <c r="E363" s="144">
        <v>1</v>
      </c>
      <c r="F363" s="146">
        <v>1</v>
      </c>
      <c r="G363" s="145" t="s">
        <v>182</v>
      </c>
      <c r="H363" s="177">
        <v>330</v>
      </c>
      <c r="I363" s="185">
        <v>0</v>
      </c>
      <c r="J363" s="185">
        <v>0</v>
      </c>
      <c r="K363" s="185">
        <v>0</v>
      </c>
      <c r="L363" s="184">
        <v>0</v>
      </c>
    </row>
    <row r="364" spans="1:12" hidden="1">
      <c r="A364" s="134">
        <v>3</v>
      </c>
      <c r="B364" s="134">
        <v>3</v>
      </c>
      <c r="C364" s="130">
        <v>2</v>
      </c>
      <c r="D364" s="131">
        <v>7</v>
      </c>
      <c r="E364" s="131"/>
      <c r="F364" s="133"/>
      <c r="G364" s="132" t="s">
        <v>213</v>
      </c>
      <c r="H364" s="177">
        <v>331</v>
      </c>
      <c r="I364" s="119">
        <f>I365</f>
        <v>0</v>
      </c>
      <c r="J364" s="160">
        <f>J365</f>
        <v>0</v>
      </c>
      <c r="K364" s="120">
        <f>K365</f>
        <v>0</v>
      </c>
      <c r="L364" s="120">
        <f>L365</f>
        <v>0</v>
      </c>
    </row>
    <row r="365" spans="1:12" hidden="1">
      <c r="A365" s="142">
        <v>3</v>
      </c>
      <c r="B365" s="142">
        <v>3</v>
      </c>
      <c r="C365" s="143">
        <v>2</v>
      </c>
      <c r="D365" s="144">
        <v>7</v>
      </c>
      <c r="E365" s="144">
        <v>1</v>
      </c>
      <c r="F365" s="146"/>
      <c r="G365" s="132" t="s">
        <v>213</v>
      </c>
      <c r="H365" s="177">
        <v>332</v>
      </c>
      <c r="I365" s="119">
        <f>SUM(I366:I367)</f>
        <v>0</v>
      </c>
      <c r="J365" s="119">
        <f>SUM(J366:J367)</f>
        <v>0</v>
      </c>
      <c r="K365" s="119">
        <f>SUM(K366:K367)</f>
        <v>0</v>
      </c>
      <c r="L365" s="119">
        <f>SUM(L366:L367)</f>
        <v>0</v>
      </c>
    </row>
    <row r="366" spans="1:12" ht="25.5" hidden="1" customHeight="1">
      <c r="A366" s="134">
        <v>3</v>
      </c>
      <c r="B366" s="134">
        <v>3</v>
      </c>
      <c r="C366" s="130">
        <v>2</v>
      </c>
      <c r="D366" s="131">
        <v>7</v>
      </c>
      <c r="E366" s="131">
        <v>1</v>
      </c>
      <c r="F366" s="133">
        <v>1</v>
      </c>
      <c r="G366" s="132" t="s">
        <v>214</v>
      </c>
      <c r="H366" s="177">
        <v>333</v>
      </c>
      <c r="I366" s="185">
        <v>0</v>
      </c>
      <c r="J366" s="185">
        <v>0</v>
      </c>
      <c r="K366" s="185">
        <v>0</v>
      </c>
      <c r="L366" s="184">
        <v>0</v>
      </c>
    </row>
    <row r="367" spans="1:12" ht="25.5" hidden="1" customHeight="1">
      <c r="A367" s="134">
        <v>3</v>
      </c>
      <c r="B367" s="134">
        <v>3</v>
      </c>
      <c r="C367" s="130">
        <v>2</v>
      </c>
      <c r="D367" s="131">
        <v>7</v>
      </c>
      <c r="E367" s="131">
        <v>1</v>
      </c>
      <c r="F367" s="133">
        <v>2</v>
      </c>
      <c r="G367" s="132" t="s">
        <v>215</v>
      </c>
      <c r="H367" s="177">
        <v>334</v>
      </c>
      <c r="I367" s="137">
        <v>0</v>
      </c>
      <c r="J367" s="137">
        <v>0</v>
      </c>
      <c r="K367" s="137">
        <v>0</v>
      </c>
      <c r="L367" s="137">
        <v>0</v>
      </c>
    </row>
    <row r="368" spans="1:12">
      <c r="A368" s="100"/>
      <c r="B368" s="100"/>
      <c r="C368" s="101"/>
      <c r="D368" s="201"/>
      <c r="E368" s="202"/>
      <c r="F368" s="203"/>
      <c r="G368" s="204" t="s">
        <v>218</v>
      </c>
      <c r="H368" s="177">
        <v>335</v>
      </c>
      <c r="I368" s="171">
        <f>SUM(I34+I184)</f>
        <v>1167607</v>
      </c>
      <c r="J368" s="171">
        <f>SUM(J34+J184)</f>
        <v>1167607</v>
      </c>
      <c r="K368" s="171">
        <f>SUM(K34+K184)</f>
        <v>1165530.6400000001</v>
      </c>
      <c r="L368" s="171">
        <f>SUM(L34+L184)</f>
        <v>1165530.6400000001</v>
      </c>
    </row>
    <row r="369" spans="1:12">
      <c r="G369" s="121"/>
      <c r="H369" s="110"/>
      <c r="I369" s="205"/>
      <c r="J369" s="206"/>
      <c r="K369" s="206"/>
      <c r="L369" s="206"/>
    </row>
    <row r="370" spans="1:12">
      <c r="A370" s="620"/>
      <c r="B370" s="620"/>
      <c r="C370" s="620"/>
      <c r="D370" s="900" t="s">
        <v>416</v>
      </c>
      <c r="E370" s="900"/>
      <c r="F370" s="900"/>
      <c r="G370" s="900"/>
      <c r="H370" s="616"/>
      <c r="I370" s="207"/>
      <c r="J370" s="206"/>
      <c r="K370" s="900" t="s">
        <v>219</v>
      </c>
      <c r="L370" s="900"/>
    </row>
    <row r="371" spans="1:12" ht="18.75" customHeight="1">
      <c r="A371" s="470" t="s">
        <v>491</v>
      </c>
      <c r="B371" s="470"/>
      <c r="C371" s="470"/>
      <c r="D371" s="470"/>
      <c r="E371" s="470"/>
      <c r="F371" s="470"/>
      <c r="G371" s="470"/>
      <c r="I371" s="622" t="s">
        <v>220</v>
      </c>
      <c r="K371" s="901" t="s">
        <v>221</v>
      </c>
      <c r="L371" s="901"/>
    </row>
    <row r="372" spans="1:12" ht="15.75" customHeight="1">
      <c r="D372" s="471"/>
      <c r="I372" s="208"/>
      <c r="K372" s="208"/>
      <c r="L372" s="208"/>
    </row>
    <row r="373" spans="1:12" ht="27" customHeight="1">
      <c r="A373" s="620"/>
      <c r="B373" s="620"/>
      <c r="C373" s="620"/>
      <c r="D373" s="909" t="s">
        <v>313</v>
      </c>
      <c r="E373" s="909"/>
      <c r="F373" s="909"/>
      <c r="G373" s="909"/>
      <c r="I373" s="208"/>
      <c r="K373" s="900" t="s">
        <v>407</v>
      </c>
      <c r="L373" s="900"/>
    </row>
    <row r="374" spans="1:12" ht="24.75" customHeight="1">
      <c r="A374" s="910" t="s">
        <v>492</v>
      </c>
      <c r="B374" s="910"/>
      <c r="C374" s="910"/>
      <c r="D374" s="910"/>
      <c r="E374" s="910"/>
      <c r="F374" s="910"/>
      <c r="G374" s="910"/>
      <c r="H374" s="618"/>
      <c r="I374" s="209" t="s">
        <v>220</v>
      </c>
      <c r="K374" s="901" t="s">
        <v>221</v>
      </c>
      <c r="L374" s="901"/>
    </row>
  </sheetData>
  <mergeCells count="30">
    <mergeCell ref="K373:L373"/>
    <mergeCell ref="K374:L374"/>
    <mergeCell ref="K31:K32"/>
    <mergeCell ref="L31:L32"/>
    <mergeCell ref="A33:F33"/>
    <mergeCell ref="D370:G370"/>
    <mergeCell ref="K370:L370"/>
    <mergeCell ref="K371:L371"/>
    <mergeCell ref="D373:G373"/>
    <mergeCell ref="A374:G374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59055118110236227" right="0" top="0" bottom="0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4"/>
  <sheetViews>
    <sheetView topLeftCell="A25" workbookViewId="0">
      <selection activeCell="J20" sqref="J20"/>
    </sheetView>
  </sheetViews>
  <sheetFormatPr defaultRowHeight="15"/>
  <cols>
    <col min="1" max="4" width="2" style="76" customWidth="1"/>
    <col min="5" max="5" width="2.140625" style="76" customWidth="1"/>
    <col min="6" max="6" width="3" style="580" customWidth="1"/>
    <col min="7" max="7" width="34.85546875" style="76" customWidth="1"/>
    <col min="8" max="8" width="3.85546875" style="76" customWidth="1"/>
    <col min="9" max="9" width="10" style="76" customWidth="1"/>
    <col min="10" max="10" width="11.140625" style="76" customWidth="1"/>
    <col min="11" max="11" width="11" style="76" customWidth="1"/>
    <col min="12" max="12" width="10.5703125" style="76" customWidth="1"/>
    <col min="13" max="13" width="0.140625" style="76" hidden="1" customWidth="1"/>
    <col min="14" max="14" width="6.140625" style="76" hidden="1" customWidth="1"/>
    <col min="15" max="15" width="5.5703125" style="76" hidden="1" customWidth="1"/>
    <col min="16" max="16" width="9.140625" style="81"/>
    <col min="17" max="16384" width="9.140625" style="583"/>
  </cols>
  <sheetData>
    <row r="1" spans="1:15">
      <c r="G1" s="77"/>
      <c r="H1" s="78"/>
      <c r="I1" s="79"/>
      <c r="J1" s="581" t="s">
        <v>0</v>
      </c>
      <c r="K1" s="581"/>
      <c r="L1" s="581"/>
      <c r="M1" s="80"/>
      <c r="N1" s="581"/>
      <c r="O1" s="581"/>
    </row>
    <row r="2" spans="1:15">
      <c r="H2" s="78"/>
      <c r="I2" s="81"/>
      <c r="J2" s="581" t="s">
        <v>1</v>
      </c>
      <c r="K2" s="581"/>
      <c r="L2" s="581"/>
      <c r="M2" s="80"/>
      <c r="N2" s="581"/>
      <c r="O2" s="581"/>
    </row>
    <row r="3" spans="1:15">
      <c r="H3" s="82"/>
      <c r="I3" s="78"/>
      <c r="J3" s="581" t="s">
        <v>2</v>
      </c>
      <c r="K3" s="581"/>
      <c r="L3" s="581"/>
      <c r="M3" s="80"/>
      <c r="N3" s="581"/>
      <c r="O3" s="581"/>
    </row>
    <row r="4" spans="1:15">
      <c r="G4" s="83" t="s">
        <v>3</v>
      </c>
      <c r="H4" s="78"/>
      <c r="I4" s="81"/>
      <c r="J4" s="581" t="s">
        <v>4</v>
      </c>
      <c r="K4" s="581"/>
      <c r="L4" s="581"/>
      <c r="M4" s="80"/>
      <c r="N4" s="581"/>
      <c r="O4" s="581"/>
    </row>
    <row r="5" spans="1:15">
      <c r="H5" s="78"/>
      <c r="I5" s="81"/>
      <c r="J5" s="581" t="s">
        <v>417</v>
      </c>
      <c r="K5" s="581"/>
      <c r="L5" s="581"/>
      <c r="M5" s="80"/>
      <c r="N5" s="581"/>
      <c r="O5" s="581"/>
    </row>
    <row r="6" spans="1:15" ht="6" customHeight="1">
      <c r="H6" s="78"/>
      <c r="I6" s="81"/>
      <c r="J6" s="581"/>
      <c r="K6" s="581"/>
      <c r="L6" s="581"/>
      <c r="M6" s="80"/>
      <c r="N6" s="581"/>
      <c r="O6" s="581"/>
    </row>
    <row r="7" spans="1:15" ht="30" customHeight="1">
      <c r="A7" s="925" t="s">
        <v>487</v>
      </c>
      <c r="B7" s="925"/>
      <c r="C7" s="925"/>
      <c r="D7" s="925"/>
      <c r="E7" s="925"/>
      <c r="F7" s="925"/>
      <c r="G7" s="925"/>
      <c r="H7" s="925"/>
      <c r="I7" s="925"/>
      <c r="J7" s="925"/>
      <c r="K7" s="925"/>
      <c r="L7" s="925"/>
      <c r="M7" s="80"/>
    </row>
    <row r="8" spans="1:15" ht="11.25" customHeight="1">
      <c r="G8" s="84"/>
      <c r="H8" s="85"/>
      <c r="I8" s="85"/>
      <c r="J8" s="86"/>
      <c r="K8" s="86"/>
      <c r="L8" s="87"/>
      <c r="M8" s="80"/>
    </row>
    <row r="9" spans="1:15" ht="15.75" customHeight="1">
      <c r="A9" s="926" t="s">
        <v>5</v>
      </c>
      <c r="B9" s="926"/>
      <c r="C9" s="926"/>
      <c r="D9" s="926"/>
      <c r="E9" s="926"/>
      <c r="F9" s="926"/>
      <c r="G9" s="926"/>
      <c r="H9" s="926"/>
      <c r="I9" s="926"/>
      <c r="J9" s="926"/>
      <c r="K9" s="926"/>
      <c r="L9" s="926"/>
      <c r="M9" s="80"/>
    </row>
    <row r="10" spans="1:15">
      <c r="A10" s="927" t="s">
        <v>6</v>
      </c>
      <c r="B10" s="927"/>
      <c r="C10" s="927"/>
      <c r="D10" s="927"/>
      <c r="E10" s="927"/>
      <c r="F10" s="927"/>
      <c r="G10" s="927"/>
      <c r="H10" s="927"/>
      <c r="I10" s="927"/>
      <c r="J10" s="927"/>
      <c r="K10" s="927"/>
      <c r="L10" s="927"/>
      <c r="M10" s="80"/>
    </row>
    <row r="11" spans="1:15" ht="7.5" customHeight="1">
      <c r="A11" s="88"/>
      <c r="B11" s="581"/>
      <c r="C11" s="581"/>
      <c r="D11" s="581"/>
      <c r="E11" s="581"/>
      <c r="F11" s="581"/>
      <c r="G11" s="581"/>
      <c r="H11" s="581"/>
      <c r="I11" s="581"/>
      <c r="J11" s="581"/>
      <c r="K11" s="581"/>
      <c r="L11" s="581"/>
      <c r="M11" s="80"/>
    </row>
    <row r="12" spans="1:15" ht="15.75" customHeight="1">
      <c r="A12" s="88"/>
      <c r="B12" s="581"/>
      <c r="C12" s="581"/>
      <c r="D12" s="581"/>
      <c r="E12" s="581"/>
      <c r="F12" s="581"/>
      <c r="G12" s="928" t="s">
        <v>7</v>
      </c>
      <c r="H12" s="928"/>
      <c r="I12" s="928"/>
      <c r="J12" s="928"/>
      <c r="K12" s="928"/>
      <c r="L12" s="581"/>
      <c r="M12" s="80"/>
    </row>
    <row r="13" spans="1:15" ht="15.75" customHeight="1">
      <c r="A13" s="929" t="s">
        <v>488</v>
      </c>
      <c r="B13" s="929"/>
      <c r="C13" s="929"/>
      <c r="D13" s="929"/>
      <c r="E13" s="929"/>
      <c r="F13" s="929"/>
      <c r="G13" s="929"/>
      <c r="H13" s="929"/>
      <c r="I13" s="929"/>
      <c r="J13" s="929"/>
      <c r="K13" s="929"/>
      <c r="L13" s="929"/>
      <c r="M13" s="80"/>
    </row>
    <row r="14" spans="1:15" ht="12" customHeight="1">
      <c r="G14" s="930" t="s">
        <v>489</v>
      </c>
      <c r="H14" s="930"/>
      <c r="I14" s="930"/>
      <c r="J14" s="930"/>
      <c r="K14" s="930"/>
      <c r="M14" s="80"/>
    </row>
    <row r="15" spans="1:15">
      <c r="G15" s="931" t="s">
        <v>543</v>
      </c>
      <c r="H15" s="927"/>
      <c r="I15" s="927"/>
      <c r="J15" s="927"/>
      <c r="K15" s="927"/>
    </row>
    <row r="16" spans="1:15" ht="15.75" customHeight="1">
      <c r="B16" s="929" t="s">
        <v>8</v>
      </c>
      <c r="C16" s="929"/>
      <c r="D16" s="929"/>
      <c r="E16" s="929"/>
      <c r="F16" s="929"/>
      <c r="G16" s="929"/>
      <c r="H16" s="929"/>
      <c r="I16" s="929"/>
      <c r="J16" s="929"/>
      <c r="K16" s="929"/>
      <c r="L16" s="929"/>
    </row>
    <row r="17" spans="1:13" ht="7.5" customHeight="1"/>
    <row r="18" spans="1:13">
      <c r="G18" s="930" t="s">
        <v>490</v>
      </c>
      <c r="H18" s="930"/>
      <c r="I18" s="930"/>
      <c r="J18" s="930"/>
      <c r="K18" s="930"/>
    </row>
    <row r="19" spans="1:13">
      <c r="G19" s="932" t="s">
        <v>9</v>
      </c>
      <c r="H19" s="932"/>
      <c r="I19" s="932"/>
      <c r="J19" s="932"/>
      <c r="K19" s="932"/>
    </row>
    <row r="20" spans="1:13" ht="6.75" customHeight="1">
      <c r="G20" s="581"/>
      <c r="H20" s="581"/>
      <c r="I20" s="581"/>
      <c r="J20" s="581"/>
      <c r="K20" s="581"/>
    </row>
    <row r="21" spans="1:13">
      <c r="B21" s="81"/>
      <c r="C21" s="81"/>
      <c r="D21" s="81"/>
      <c r="E21" s="933" t="s">
        <v>10</v>
      </c>
      <c r="F21" s="933"/>
      <c r="G21" s="933"/>
      <c r="H21" s="933"/>
      <c r="I21" s="933"/>
      <c r="J21" s="933"/>
      <c r="K21" s="933"/>
      <c r="L21" s="81"/>
    </row>
    <row r="22" spans="1:13" ht="15" customHeight="1">
      <c r="A22" s="924" t="s">
        <v>11</v>
      </c>
      <c r="B22" s="924"/>
      <c r="C22" s="924"/>
      <c r="D22" s="924"/>
      <c r="E22" s="924"/>
      <c r="F22" s="924"/>
      <c r="G22" s="924"/>
      <c r="H22" s="924"/>
      <c r="I22" s="924"/>
      <c r="J22" s="924"/>
      <c r="K22" s="924"/>
      <c r="L22" s="924"/>
      <c r="M22" s="89"/>
    </row>
    <row r="23" spans="1:13">
      <c r="F23" s="76"/>
      <c r="J23" s="90"/>
      <c r="K23" s="91"/>
      <c r="L23" s="92" t="s">
        <v>12</v>
      </c>
      <c r="M23" s="89"/>
    </row>
    <row r="24" spans="1:13">
      <c r="F24" s="76"/>
      <c r="J24" s="93" t="s">
        <v>13</v>
      </c>
      <c r="K24" s="82"/>
      <c r="L24" s="94"/>
      <c r="M24" s="89"/>
    </row>
    <row r="25" spans="1:13">
      <c r="E25" s="581"/>
      <c r="F25" s="579"/>
      <c r="I25" s="95"/>
      <c r="J25" s="95"/>
      <c r="K25" s="96" t="s">
        <v>14</v>
      </c>
      <c r="L25" s="94"/>
      <c r="M25" s="89"/>
    </row>
    <row r="26" spans="1:13">
      <c r="A26" s="911"/>
      <c r="B26" s="911"/>
      <c r="C26" s="911"/>
      <c r="D26" s="911"/>
      <c r="E26" s="911"/>
      <c r="F26" s="911"/>
      <c r="G26" s="911"/>
      <c r="H26" s="911"/>
      <c r="I26" s="911"/>
      <c r="K26" s="96" t="s">
        <v>16</v>
      </c>
      <c r="L26" s="97" t="s">
        <v>17</v>
      </c>
      <c r="M26" s="89"/>
    </row>
    <row r="27" spans="1:13" ht="43.5" customHeight="1">
      <c r="A27" s="911" t="s">
        <v>18</v>
      </c>
      <c r="B27" s="911"/>
      <c r="C27" s="911"/>
      <c r="D27" s="911"/>
      <c r="E27" s="911"/>
      <c r="F27" s="911"/>
      <c r="G27" s="911"/>
      <c r="H27" s="911"/>
      <c r="I27" s="911"/>
      <c r="J27" s="577" t="s">
        <v>19</v>
      </c>
      <c r="K27" s="98" t="s">
        <v>20</v>
      </c>
      <c r="L27" s="94"/>
      <c r="M27" s="89"/>
    </row>
    <row r="28" spans="1:13">
      <c r="F28" s="76"/>
      <c r="G28" s="99" t="s">
        <v>21</v>
      </c>
      <c r="H28" s="100" t="s">
        <v>406</v>
      </c>
      <c r="I28" s="101"/>
      <c r="J28" s="102"/>
      <c r="K28" s="94"/>
      <c r="L28" s="94"/>
      <c r="M28" s="89"/>
    </row>
    <row r="29" spans="1:13">
      <c r="F29" s="76"/>
      <c r="G29" s="912" t="s">
        <v>23</v>
      </c>
      <c r="H29" s="912"/>
      <c r="I29" s="103"/>
      <c r="J29" s="104"/>
      <c r="K29" s="94"/>
      <c r="L29" s="94"/>
      <c r="M29" s="89"/>
    </row>
    <row r="30" spans="1:13">
      <c r="A30" s="913" t="s">
        <v>418</v>
      </c>
      <c r="B30" s="913"/>
      <c r="C30" s="913"/>
      <c r="D30" s="913"/>
      <c r="E30" s="913"/>
      <c r="F30" s="913"/>
      <c r="G30" s="913"/>
      <c r="H30" s="913"/>
      <c r="I30" s="913"/>
      <c r="J30" s="105"/>
      <c r="K30" s="105"/>
      <c r="L30" s="106" t="s">
        <v>28</v>
      </c>
      <c r="M30" s="107"/>
    </row>
    <row r="31" spans="1:13" ht="27" customHeight="1">
      <c r="A31" s="914" t="s">
        <v>29</v>
      </c>
      <c r="B31" s="915"/>
      <c r="C31" s="915"/>
      <c r="D31" s="915"/>
      <c r="E31" s="915"/>
      <c r="F31" s="915"/>
      <c r="G31" s="918" t="s">
        <v>30</v>
      </c>
      <c r="H31" s="920" t="s">
        <v>31</v>
      </c>
      <c r="I31" s="922" t="s">
        <v>32</v>
      </c>
      <c r="J31" s="923"/>
      <c r="K31" s="902" t="s">
        <v>33</v>
      </c>
      <c r="L31" s="904" t="s">
        <v>34</v>
      </c>
      <c r="M31" s="107"/>
    </row>
    <row r="32" spans="1:13" ht="58.5" customHeight="1">
      <c r="A32" s="916"/>
      <c r="B32" s="917"/>
      <c r="C32" s="917"/>
      <c r="D32" s="917"/>
      <c r="E32" s="917"/>
      <c r="F32" s="917"/>
      <c r="G32" s="919"/>
      <c r="H32" s="921"/>
      <c r="I32" s="108" t="s">
        <v>35</v>
      </c>
      <c r="J32" s="109" t="s">
        <v>36</v>
      </c>
      <c r="K32" s="903"/>
      <c r="L32" s="905"/>
    </row>
    <row r="33" spans="1:15">
      <c r="A33" s="906" t="s">
        <v>20</v>
      </c>
      <c r="B33" s="907"/>
      <c r="C33" s="907"/>
      <c r="D33" s="907"/>
      <c r="E33" s="907"/>
      <c r="F33" s="908"/>
      <c r="G33" s="110">
        <v>2</v>
      </c>
      <c r="H33" s="111">
        <v>3</v>
      </c>
      <c r="I33" s="112" t="s">
        <v>37</v>
      </c>
      <c r="J33" s="113" t="s">
        <v>38</v>
      </c>
      <c r="K33" s="114">
        <v>6</v>
      </c>
      <c r="L33" s="114">
        <v>7</v>
      </c>
    </row>
    <row r="34" spans="1:15">
      <c r="A34" s="115">
        <v>2</v>
      </c>
      <c r="B34" s="115"/>
      <c r="C34" s="116"/>
      <c r="D34" s="117"/>
      <c r="E34" s="115"/>
      <c r="F34" s="118"/>
      <c r="G34" s="117" t="s">
        <v>39</v>
      </c>
      <c r="H34" s="110">
        <v>1</v>
      </c>
      <c r="I34" s="119">
        <f>SUM(I35+I46+I65+I86+I93+I113+I139+I158+I168)</f>
        <v>13464</v>
      </c>
      <c r="J34" s="119">
        <f>SUM(J35+J46+J65+J86+J93+J113+J139+J158+J168)</f>
        <v>13464</v>
      </c>
      <c r="K34" s="120">
        <f>SUM(K35+K46+K65+K86+K93+K113+K139+K158+K168)</f>
        <v>5430</v>
      </c>
      <c r="L34" s="119">
        <f>SUM(L35+L46+L65+L86+L93+L113+L139+L158+L168)</f>
        <v>5430</v>
      </c>
      <c r="M34" s="121"/>
      <c r="N34" s="121"/>
      <c r="O34" s="121"/>
    </row>
    <row r="35" spans="1:15" ht="17.25" customHeight="1">
      <c r="A35" s="115">
        <v>2</v>
      </c>
      <c r="B35" s="122">
        <v>1</v>
      </c>
      <c r="C35" s="123"/>
      <c r="D35" s="124"/>
      <c r="E35" s="125"/>
      <c r="F35" s="126"/>
      <c r="G35" s="127" t="s">
        <v>40</v>
      </c>
      <c r="H35" s="110">
        <v>2</v>
      </c>
      <c r="I35" s="119">
        <f>SUM(I36+I42)</f>
        <v>13464</v>
      </c>
      <c r="J35" s="119">
        <f>SUM(J36+J42)</f>
        <v>13464</v>
      </c>
      <c r="K35" s="128">
        <f>SUM(K36+K42)</f>
        <v>5430</v>
      </c>
      <c r="L35" s="129">
        <f>SUM(L36+L42)</f>
        <v>5430</v>
      </c>
    </row>
    <row r="36" spans="1:15">
      <c r="A36" s="130">
        <v>2</v>
      </c>
      <c r="B36" s="130">
        <v>1</v>
      </c>
      <c r="C36" s="131">
        <v>1</v>
      </c>
      <c r="D36" s="132"/>
      <c r="E36" s="130"/>
      <c r="F36" s="133"/>
      <c r="G36" s="132" t="s">
        <v>41</v>
      </c>
      <c r="H36" s="110">
        <v>3</v>
      </c>
      <c r="I36" s="119">
        <f>SUM(I37)</f>
        <v>13464</v>
      </c>
      <c r="J36" s="119">
        <f>SUM(J37)</f>
        <v>13464</v>
      </c>
      <c r="K36" s="120">
        <f>SUM(K37)</f>
        <v>5430</v>
      </c>
      <c r="L36" s="119">
        <f>SUM(L37)</f>
        <v>5430</v>
      </c>
    </row>
    <row r="37" spans="1:15">
      <c r="A37" s="134">
        <v>2</v>
      </c>
      <c r="B37" s="130">
        <v>1</v>
      </c>
      <c r="C37" s="131">
        <v>1</v>
      </c>
      <c r="D37" s="132">
        <v>1</v>
      </c>
      <c r="E37" s="130"/>
      <c r="F37" s="133"/>
      <c r="G37" s="132" t="s">
        <v>41</v>
      </c>
      <c r="H37" s="110">
        <v>4</v>
      </c>
      <c r="I37" s="119">
        <f>SUM(I38+I40)</f>
        <v>13464</v>
      </c>
      <c r="J37" s="119">
        <f t="shared" ref="J37:L38" si="0">SUM(J38)</f>
        <v>13464</v>
      </c>
      <c r="K37" s="119">
        <f t="shared" si="0"/>
        <v>5430</v>
      </c>
      <c r="L37" s="119">
        <f t="shared" si="0"/>
        <v>5430</v>
      </c>
    </row>
    <row r="38" spans="1:15">
      <c r="A38" s="134">
        <v>2</v>
      </c>
      <c r="B38" s="130">
        <v>1</v>
      </c>
      <c r="C38" s="131">
        <v>1</v>
      </c>
      <c r="D38" s="132">
        <v>1</v>
      </c>
      <c r="E38" s="130">
        <v>1</v>
      </c>
      <c r="F38" s="133"/>
      <c r="G38" s="132" t="s">
        <v>42</v>
      </c>
      <c r="H38" s="110">
        <v>5</v>
      </c>
      <c r="I38" s="120">
        <f>SUM(I39)</f>
        <v>13464</v>
      </c>
      <c r="J38" s="120">
        <f t="shared" si="0"/>
        <v>13464</v>
      </c>
      <c r="K38" s="120">
        <f t="shared" si="0"/>
        <v>5430</v>
      </c>
      <c r="L38" s="120">
        <f t="shared" si="0"/>
        <v>5430</v>
      </c>
    </row>
    <row r="39" spans="1:15">
      <c r="A39" s="134">
        <v>2</v>
      </c>
      <c r="B39" s="130">
        <v>1</v>
      </c>
      <c r="C39" s="131">
        <v>1</v>
      </c>
      <c r="D39" s="132">
        <v>1</v>
      </c>
      <c r="E39" s="130">
        <v>1</v>
      </c>
      <c r="F39" s="133">
        <v>1</v>
      </c>
      <c r="G39" s="132" t="s">
        <v>42</v>
      </c>
      <c r="H39" s="110">
        <v>6</v>
      </c>
      <c r="I39" s="135">
        <v>13464</v>
      </c>
      <c r="J39" s="136">
        <v>13464</v>
      </c>
      <c r="K39" s="136">
        <v>5430</v>
      </c>
      <c r="L39" s="136">
        <v>5430</v>
      </c>
    </row>
    <row r="40" spans="1:15" hidden="1">
      <c r="A40" s="134">
        <v>2</v>
      </c>
      <c r="B40" s="130">
        <v>1</v>
      </c>
      <c r="C40" s="131">
        <v>1</v>
      </c>
      <c r="D40" s="132">
        <v>1</v>
      </c>
      <c r="E40" s="130">
        <v>2</v>
      </c>
      <c r="F40" s="133"/>
      <c r="G40" s="132" t="s">
        <v>43</v>
      </c>
      <c r="H40" s="110">
        <v>7</v>
      </c>
      <c r="I40" s="120">
        <f>I41</f>
        <v>0</v>
      </c>
      <c r="J40" s="120">
        <f>J41</f>
        <v>0</v>
      </c>
      <c r="K40" s="120">
        <f>K41</f>
        <v>0</v>
      </c>
      <c r="L40" s="120">
        <f>L41</f>
        <v>0</v>
      </c>
    </row>
    <row r="41" spans="1:15" hidden="1">
      <c r="A41" s="134">
        <v>2</v>
      </c>
      <c r="B41" s="130">
        <v>1</v>
      </c>
      <c r="C41" s="131">
        <v>1</v>
      </c>
      <c r="D41" s="132">
        <v>1</v>
      </c>
      <c r="E41" s="130">
        <v>2</v>
      </c>
      <c r="F41" s="133">
        <v>1</v>
      </c>
      <c r="G41" s="132" t="s">
        <v>43</v>
      </c>
      <c r="H41" s="110">
        <v>8</v>
      </c>
      <c r="I41" s="136">
        <v>0</v>
      </c>
      <c r="J41" s="137">
        <v>0</v>
      </c>
      <c r="K41" s="136">
        <v>0</v>
      </c>
      <c r="L41" s="137">
        <v>0</v>
      </c>
    </row>
    <row r="42" spans="1:15" hidden="1">
      <c r="A42" s="134">
        <v>2</v>
      </c>
      <c r="B42" s="130">
        <v>1</v>
      </c>
      <c r="C42" s="131">
        <v>2</v>
      </c>
      <c r="D42" s="132"/>
      <c r="E42" s="130"/>
      <c r="F42" s="133"/>
      <c r="G42" s="132" t="s">
        <v>44</v>
      </c>
      <c r="H42" s="110">
        <v>9</v>
      </c>
      <c r="I42" s="120">
        <f t="shared" ref="I42:L44" si="1">I43</f>
        <v>0</v>
      </c>
      <c r="J42" s="119">
        <f t="shared" si="1"/>
        <v>0</v>
      </c>
      <c r="K42" s="120">
        <f t="shared" si="1"/>
        <v>0</v>
      </c>
      <c r="L42" s="119">
        <f t="shared" si="1"/>
        <v>0</v>
      </c>
    </row>
    <row r="43" spans="1:15" hidden="1">
      <c r="A43" s="134">
        <v>2</v>
      </c>
      <c r="B43" s="130">
        <v>1</v>
      </c>
      <c r="C43" s="131">
        <v>2</v>
      </c>
      <c r="D43" s="132">
        <v>1</v>
      </c>
      <c r="E43" s="130"/>
      <c r="F43" s="133"/>
      <c r="G43" s="132" t="s">
        <v>44</v>
      </c>
      <c r="H43" s="110">
        <v>10</v>
      </c>
      <c r="I43" s="120">
        <f t="shared" si="1"/>
        <v>0</v>
      </c>
      <c r="J43" s="119">
        <f t="shared" si="1"/>
        <v>0</v>
      </c>
      <c r="K43" s="119">
        <f t="shared" si="1"/>
        <v>0</v>
      </c>
      <c r="L43" s="119">
        <f t="shared" si="1"/>
        <v>0</v>
      </c>
    </row>
    <row r="44" spans="1:15" hidden="1">
      <c r="A44" s="134">
        <v>2</v>
      </c>
      <c r="B44" s="130">
        <v>1</v>
      </c>
      <c r="C44" s="131">
        <v>2</v>
      </c>
      <c r="D44" s="132">
        <v>1</v>
      </c>
      <c r="E44" s="130">
        <v>1</v>
      </c>
      <c r="F44" s="133"/>
      <c r="G44" s="132" t="s">
        <v>44</v>
      </c>
      <c r="H44" s="110">
        <v>11</v>
      </c>
      <c r="I44" s="119">
        <f t="shared" si="1"/>
        <v>0</v>
      </c>
      <c r="J44" s="119">
        <f t="shared" si="1"/>
        <v>0</v>
      </c>
      <c r="K44" s="119">
        <f t="shared" si="1"/>
        <v>0</v>
      </c>
      <c r="L44" s="119">
        <f t="shared" si="1"/>
        <v>0</v>
      </c>
    </row>
    <row r="45" spans="1:15" hidden="1">
      <c r="A45" s="134">
        <v>2</v>
      </c>
      <c r="B45" s="130">
        <v>1</v>
      </c>
      <c r="C45" s="131">
        <v>2</v>
      </c>
      <c r="D45" s="132">
        <v>1</v>
      </c>
      <c r="E45" s="130">
        <v>1</v>
      </c>
      <c r="F45" s="133">
        <v>1</v>
      </c>
      <c r="G45" s="132" t="s">
        <v>44</v>
      </c>
      <c r="H45" s="110">
        <v>12</v>
      </c>
      <c r="I45" s="137">
        <v>0</v>
      </c>
      <c r="J45" s="136">
        <v>0</v>
      </c>
      <c r="K45" s="136">
        <v>0</v>
      </c>
      <c r="L45" s="136">
        <v>0</v>
      </c>
    </row>
    <row r="46" spans="1:15" hidden="1">
      <c r="A46" s="138">
        <v>2</v>
      </c>
      <c r="B46" s="139">
        <v>2</v>
      </c>
      <c r="C46" s="123"/>
      <c r="D46" s="124"/>
      <c r="E46" s="125"/>
      <c r="F46" s="126"/>
      <c r="G46" s="127" t="s">
        <v>45</v>
      </c>
      <c r="H46" s="110">
        <v>13</v>
      </c>
      <c r="I46" s="140">
        <f t="shared" ref="I46:L48" si="2">I47</f>
        <v>0</v>
      </c>
      <c r="J46" s="141">
        <f t="shared" si="2"/>
        <v>0</v>
      </c>
      <c r="K46" s="140">
        <f t="shared" si="2"/>
        <v>0</v>
      </c>
      <c r="L46" s="140">
        <f t="shared" si="2"/>
        <v>0</v>
      </c>
    </row>
    <row r="47" spans="1:15" hidden="1">
      <c r="A47" s="134">
        <v>2</v>
      </c>
      <c r="B47" s="130">
        <v>2</v>
      </c>
      <c r="C47" s="131">
        <v>1</v>
      </c>
      <c r="D47" s="132"/>
      <c r="E47" s="130"/>
      <c r="F47" s="133"/>
      <c r="G47" s="124" t="s">
        <v>45</v>
      </c>
      <c r="H47" s="110">
        <v>14</v>
      </c>
      <c r="I47" s="119">
        <f t="shared" si="2"/>
        <v>0</v>
      </c>
      <c r="J47" s="120">
        <f t="shared" si="2"/>
        <v>0</v>
      </c>
      <c r="K47" s="119">
        <f t="shared" si="2"/>
        <v>0</v>
      </c>
      <c r="L47" s="120">
        <f t="shared" si="2"/>
        <v>0</v>
      </c>
    </row>
    <row r="48" spans="1:15" hidden="1">
      <c r="A48" s="134">
        <v>2</v>
      </c>
      <c r="B48" s="130">
        <v>2</v>
      </c>
      <c r="C48" s="131">
        <v>1</v>
      </c>
      <c r="D48" s="132">
        <v>1</v>
      </c>
      <c r="E48" s="130"/>
      <c r="F48" s="133"/>
      <c r="G48" s="124" t="s">
        <v>45</v>
      </c>
      <c r="H48" s="110">
        <v>15</v>
      </c>
      <c r="I48" s="119">
        <f t="shared" si="2"/>
        <v>0</v>
      </c>
      <c r="J48" s="120">
        <f t="shared" si="2"/>
        <v>0</v>
      </c>
      <c r="K48" s="129">
        <f t="shared" si="2"/>
        <v>0</v>
      </c>
      <c r="L48" s="129">
        <f t="shared" si="2"/>
        <v>0</v>
      </c>
    </row>
    <row r="49" spans="1:12" hidden="1">
      <c r="A49" s="142">
        <v>2</v>
      </c>
      <c r="B49" s="143">
        <v>2</v>
      </c>
      <c r="C49" s="144">
        <v>1</v>
      </c>
      <c r="D49" s="145">
        <v>1</v>
      </c>
      <c r="E49" s="143">
        <v>1</v>
      </c>
      <c r="F49" s="146"/>
      <c r="G49" s="124" t="s">
        <v>45</v>
      </c>
      <c r="H49" s="110">
        <v>16</v>
      </c>
      <c r="I49" s="147">
        <f>SUM(I50:I64)</f>
        <v>0</v>
      </c>
      <c r="J49" s="147">
        <f>SUM(J50:J64)</f>
        <v>0</v>
      </c>
      <c r="K49" s="148">
        <f>SUM(K50:K64)</f>
        <v>0</v>
      </c>
      <c r="L49" s="148">
        <f>SUM(L50:L64)</f>
        <v>0</v>
      </c>
    </row>
    <row r="50" spans="1:12" hidden="1">
      <c r="A50" s="134">
        <v>2</v>
      </c>
      <c r="B50" s="130">
        <v>2</v>
      </c>
      <c r="C50" s="131">
        <v>1</v>
      </c>
      <c r="D50" s="132">
        <v>1</v>
      </c>
      <c r="E50" s="130">
        <v>1</v>
      </c>
      <c r="F50" s="149">
        <v>1</v>
      </c>
      <c r="G50" s="132" t="s">
        <v>46</v>
      </c>
      <c r="H50" s="110">
        <v>17</v>
      </c>
      <c r="I50" s="136">
        <v>0</v>
      </c>
      <c r="J50" s="136">
        <v>0</v>
      </c>
      <c r="K50" s="136">
        <v>0</v>
      </c>
      <c r="L50" s="136">
        <v>0</v>
      </c>
    </row>
    <row r="51" spans="1:12" ht="25.5" hidden="1" customHeight="1">
      <c r="A51" s="134">
        <v>2</v>
      </c>
      <c r="B51" s="130">
        <v>2</v>
      </c>
      <c r="C51" s="131">
        <v>1</v>
      </c>
      <c r="D51" s="132">
        <v>1</v>
      </c>
      <c r="E51" s="130">
        <v>1</v>
      </c>
      <c r="F51" s="133">
        <v>2</v>
      </c>
      <c r="G51" s="132" t="s">
        <v>47</v>
      </c>
      <c r="H51" s="110">
        <v>18</v>
      </c>
      <c r="I51" s="136">
        <v>0</v>
      </c>
      <c r="J51" s="136">
        <v>0</v>
      </c>
      <c r="K51" s="136">
        <v>0</v>
      </c>
      <c r="L51" s="136">
        <v>0</v>
      </c>
    </row>
    <row r="52" spans="1:12" ht="25.5" hidden="1" customHeight="1">
      <c r="A52" s="134">
        <v>2</v>
      </c>
      <c r="B52" s="130">
        <v>2</v>
      </c>
      <c r="C52" s="131">
        <v>1</v>
      </c>
      <c r="D52" s="132">
        <v>1</v>
      </c>
      <c r="E52" s="130">
        <v>1</v>
      </c>
      <c r="F52" s="133">
        <v>5</v>
      </c>
      <c r="G52" s="132" t="s">
        <v>48</v>
      </c>
      <c r="H52" s="110">
        <v>19</v>
      </c>
      <c r="I52" s="136">
        <v>0</v>
      </c>
      <c r="J52" s="136">
        <v>0</v>
      </c>
      <c r="K52" s="136">
        <v>0</v>
      </c>
      <c r="L52" s="136">
        <v>0</v>
      </c>
    </row>
    <row r="53" spans="1:12" ht="25.5" hidden="1" customHeight="1">
      <c r="A53" s="134">
        <v>2</v>
      </c>
      <c r="B53" s="130">
        <v>2</v>
      </c>
      <c r="C53" s="131">
        <v>1</v>
      </c>
      <c r="D53" s="132">
        <v>1</v>
      </c>
      <c r="E53" s="130">
        <v>1</v>
      </c>
      <c r="F53" s="133">
        <v>6</v>
      </c>
      <c r="G53" s="132" t="s">
        <v>49</v>
      </c>
      <c r="H53" s="110">
        <v>20</v>
      </c>
      <c r="I53" s="136">
        <v>0</v>
      </c>
      <c r="J53" s="136">
        <v>0</v>
      </c>
      <c r="K53" s="136">
        <v>0</v>
      </c>
      <c r="L53" s="136">
        <v>0</v>
      </c>
    </row>
    <row r="54" spans="1:12" ht="25.5" hidden="1" customHeight="1">
      <c r="A54" s="150">
        <v>2</v>
      </c>
      <c r="B54" s="125">
        <v>2</v>
      </c>
      <c r="C54" s="123">
        <v>1</v>
      </c>
      <c r="D54" s="124">
        <v>1</v>
      </c>
      <c r="E54" s="125">
        <v>1</v>
      </c>
      <c r="F54" s="126">
        <v>7</v>
      </c>
      <c r="G54" s="124" t="s">
        <v>50</v>
      </c>
      <c r="H54" s="110">
        <v>21</v>
      </c>
      <c r="I54" s="136">
        <v>0</v>
      </c>
      <c r="J54" s="136">
        <v>0</v>
      </c>
      <c r="K54" s="136">
        <v>0</v>
      </c>
      <c r="L54" s="136">
        <v>0</v>
      </c>
    </row>
    <row r="55" spans="1:12" hidden="1">
      <c r="A55" s="134">
        <v>2</v>
      </c>
      <c r="B55" s="130">
        <v>2</v>
      </c>
      <c r="C55" s="131">
        <v>1</v>
      </c>
      <c r="D55" s="132">
        <v>1</v>
      </c>
      <c r="E55" s="130">
        <v>1</v>
      </c>
      <c r="F55" s="133">
        <v>11</v>
      </c>
      <c r="G55" s="132" t="s">
        <v>51</v>
      </c>
      <c r="H55" s="110">
        <v>22</v>
      </c>
      <c r="I55" s="137">
        <v>0</v>
      </c>
      <c r="J55" s="136">
        <v>0</v>
      </c>
      <c r="K55" s="136">
        <v>0</v>
      </c>
      <c r="L55" s="136">
        <v>0</v>
      </c>
    </row>
    <row r="56" spans="1:12" ht="25.5" hidden="1" customHeight="1">
      <c r="A56" s="142">
        <v>2</v>
      </c>
      <c r="B56" s="151">
        <v>2</v>
      </c>
      <c r="C56" s="152">
        <v>1</v>
      </c>
      <c r="D56" s="152">
        <v>1</v>
      </c>
      <c r="E56" s="152">
        <v>1</v>
      </c>
      <c r="F56" s="153">
        <v>12</v>
      </c>
      <c r="G56" s="154" t="s">
        <v>52</v>
      </c>
      <c r="H56" s="110">
        <v>23</v>
      </c>
      <c r="I56" s="155">
        <v>0</v>
      </c>
      <c r="J56" s="136">
        <v>0</v>
      </c>
      <c r="K56" s="136">
        <v>0</v>
      </c>
      <c r="L56" s="136">
        <v>0</v>
      </c>
    </row>
    <row r="57" spans="1:12" ht="25.5" hidden="1" customHeight="1">
      <c r="A57" s="134">
        <v>2</v>
      </c>
      <c r="B57" s="130">
        <v>2</v>
      </c>
      <c r="C57" s="131">
        <v>1</v>
      </c>
      <c r="D57" s="131">
        <v>1</v>
      </c>
      <c r="E57" s="131">
        <v>1</v>
      </c>
      <c r="F57" s="133">
        <v>14</v>
      </c>
      <c r="G57" s="156" t="s">
        <v>53</v>
      </c>
      <c r="H57" s="110">
        <v>24</v>
      </c>
      <c r="I57" s="137">
        <v>0</v>
      </c>
      <c r="J57" s="137">
        <v>0</v>
      </c>
      <c r="K57" s="137">
        <v>0</v>
      </c>
      <c r="L57" s="137">
        <v>0</v>
      </c>
    </row>
    <row r="58" spans="1:12" ht="25.5" hidden="1" customHeight="1">
      <c r="A58" s="134">
        <v>2</v>
      </c>
      <c r="B58" s="130">
        <v>2</v>
      </c>
      <c r="C58" s="131">
        <v>1</v>
      </c>
      <c r="D58" s="131">
        <v>1</v>
      </c>
      <c r="E58" s="131">
        <v>1</v>
      </c>
      <c r="F58" s="133">
        <v>15</v>
      </c>
      <c r="G58" s="132" t="s">
        <v>54</v>
      </c>
      <c r="H58" s="110">
        <v>25</v>
      </c>
      <c r="I58" s="137">
        <v>0</v>
      </c>
      <c r="J58" s="136">
        <v>0</v>
      </c>
      <c r="K58" s="136">
        <v>0</v>
      </c>
      <c r="L58" s="136">
        <v>0</v>
      </c>
    </row>
    <row r="59" spans="1:12" hidden="1">
      <c r="A59" s="134">
        <v>2</v>
      </c>
      <c r="B59" s="130">
        <v>2</v>
      </c>
      <c r="C59" s="131">
        <v>1</v>
      </c>
      <c r="D59" s="131">
        <v>1</v>
      </c>
      <c r="E59" s="131">
        <v>1</v>
      </c>
      <c r="F59" s="133">
        <v>16</v>
      </c>
      <c r="G59" s="132" t="s">
        <v>55</v>
      </c>
      <c r="H59" s="110">
        <v>26</v>
      </c>
      <c r="I59" s="137">
        <v>0</v>
      </c>
      <c r="J59" s="136">
        <v>0</v>
      </c>
      <c r="K59" s="136">
        <v>0</v>
      </c>
      <c r="L59" s="136">
        <v>0</v>
      </c>
    </row>
    <row r="60" spans="1:12" ht="25.5" hidden="1" customHeight="1">
      <c r="A60" s="134">
        <v>2</v>
      </c>
      <c r="B60" s="130">
        <v>2</v>
      </c>
      <c r="C60" s="131">
        <v>1</v>
      </c>
      <c r="D60" s="131">
        <v>1</v>
      </c>
      <c r="E60" s="131">
        <v>1</v>
      </c>
      <c r="F60" s="133">
        <v>17</v>
      </c>
      <c r="G60" s="132" t="s">
        <v>56</v>
      </c>
      <c r="H60" s="110">
        <v>27</v>
      </c>
      <c r="I60" s="137">
        <v>0</v>
      </c>
      <c r="J60" s="137">
        <v>0</v>
      </c>
      <c r="K60" s="137">
        <v>0</v>
      </c>
      <c r="L60" s="137">
        <v>0</v>
      </c>
    </row>
    <row r="61" spans="1:12" hidden="1">
      <c r="A61" s="134">
        <v>2</v>
      </c>
      <c r="B61" s="130">
        <v>2</v>
      </c>
      <c r="C61" s="131">
        <v>1</v>
      </c>
      <c r="D61" s="131">
        <v>1</v>
      </c>
      <c r="E61" s="131">
        <v>1</v>
      </c>
      <c r="F61" s="133">
        <v>20</v>
      </c>
      <c r="G61" s="132" t="s">
        <v>57</v>
      </c>
      <c r="H61" s="110">
        <v>28</v>
      </c>
      <c r="I61" s="137">
        <v>0</v>
      </c>
      <c r="J61" s="136">
        <v>0</v>
      </c>
      <c r="K61" s="136">
        <v>0</v>
      </c>
      <c r="L61" s="136">
        <v>0</v>
      </c>
    </row>
    <row r="62" spans="1:12" ht="25.5" hidden="1" customHeight="1">
      <c r="A62" s="134">
        <v>2</v>
      </c>
      <c r="B62" s="130">
        <v>2</v>
      </c>
      <c r="C62" s="131">
        <v>1</v>
      </c>
      <c r="D62" s="131">
        <v>1</v>
      </c>
      <c r="E62" s="131">
        <v>1</v>
      </c>
      <c r="F62" s="133">
        <v>21</v>
      </c>
      <c r="G62" s="132" t="s">
        <v>58</v>
      </c>
      <c r="H62" s="110">
        <v>29</v>
      </c>
      <c r="I62" s="137">
        <v>0</v>
      </c>
      <c r="J62" s="136">
        <v>0</v>
      </c>
      <c r="K62" s="136">
        <v>0</v>
      </c>
      <c r="L62" s="136">
        <v>0</v>
      </c>
    </row>
    <row r="63" spans="1:12" hidden="1">
      <c r="A63" s="134">
        <v>2</v>
      </c>
      <c r="B63" s="130">
        <v>2</v>
      </c>
      <c r="C63" s="131">
        <v>1</v>
      </c>
      <c r="D63" s="131">
        <v>1</v>
      </c>
      <c r="E63" s="131">
        <v>1</v>
      </c>
      <c r="F63" s="133">
        <v>22</v>
      </c>
      <c r="G63" s="132" t="s">
        <v>59</v>
      </c>
      <c r="H63" s="110">
        <v>30</v>
      </c>
      <c r="I63" s="137">
        <v>0</v>
      </c>
      <c r="J63" s="136">
        <v>0</v>
      </c>
      <c r="K63" s="136">
        <v>0</v>
      </c>
      <c r="L63" s="136">
        <v>0</v>
      </c>
    </row>
    <row r="64" spans="1:12" hidden="1">
      <c r="A64" s="134">
        <v>2</v>
      </c>
      <c r="B64" s="130">
        <v>2</v>
      </c>
      <c r="C64" s="131">
        <v>1</v>
      </c>
      <c r="D64" s="131">
        <v>1</v>
      </c>
      <c r="E64" s="131">
        <v>1</v>
      </c>
      <c r="F64" s="133">
        <v>30</v>
      </c>
      <c r="G64" s="132" t="s">
        <v>60</v>
      </c>
      <c r="H64" s="110">
        <v>31</v>
      </c>
      <c r="I64" s="137">
        <v>0</v>
      </c>
      <c r="J64" s="136">
        <v>0</v>
      </c>
      <c r="K64" s="136">
        <v>0</v>
      </c>
      <c r="L64" s="136">
        <v>0</v>
      </c>
    </row>
    <row r="65" spans="1:15" hidden="1">
      <c r="A65" s="157">
        <v>2</v>
      </c>
      <c r="B65" s="158">
        <v>3</v>
      </c>
      <c r="C65" s="122"/>
      <c r="D65" s="123"/>
      <c r="E65" s="123"/>
      <c r="F65" s="126"/>
      <c r="G65" s="159" t="s">
        <v>61</v>
      </c>
      <c r="H65" s="110">
        <v>32</v>
      </c>
      <c r="I65" s="140">
        <f>I66+I82</f>
        <v>0</v>
      </c>
      <c r="J65" s="140">
        <f>J66+J82</f>
        <v>0</v>
      </c>
      <c r="K65" s="140">
        <f>K66+K82</f>
        <v>0</v>
      </c>
      <c r="L65" s="140">
        <f>L66+L82</f>
        <v>0</v>
      </c>
    </row>
    <row r="66" spans="1:15" hidden="1">
      <c r="A66" s="134">
        <v>2</v>
      </c>
      <c r="B66" s="130">
        <v>3</v>
      </c>
      <c r="C66" s="131">
        <v>1</v>
      </c>
      <c r="D66" s="131"/>
      <c r="E66" s="131"/>
      <c r="F66" s="133"/>
      <c r="G66" s="132" t="s">
        <v>62</v>
      </c>
      <c r="H66" s="110">
        <v>33</v>
      </c>
      <c r="I66" s="119">
        <f>SUM(I67+I72+I77)</f>
        <v>0</v>
      </c>
      <c r="J66" s="160">
        <f>SUM(J67+J72+J77)</f>
        <v>0</v>
      </c>
      <c r="K66" s="120">
        <f>SUM(K67+K72+K77)</f>
        <v>0</v>
      </c>
      <c r="L66" s="119">
        <f>SUM(L67+L72+L77)</f>
        <v>0</v>
      </c>
    </row>
    <row r="67" spans="1:15" hidden="1">
      <c r="A67" s="134">
        <v>2</v>
      </c>
      <c r="B67" s="130">
        <v>3</v>
      </c>
      <c r="C67" s="131">
        <v>1</v>
      </c>
      <c r="D67" s="131">
        <v>1</v>
      </c>
      <c r="E67" s="131"/>
      <c r="F67" s="133"/>
      <c r="G67" s="132" t="s">
        <v>63</v>
      </c>
      <c r="H67" s="110">
        <v>34</v>
      </c>
      <c r="I67" s="119">
        <f>I68</f>
        <v>0</v>
      </c>
      <c r="J67" s="160">
        <f>J68</f>
        <v>0</v>
      </c>
      <c r="K67" s="120">
        <f>K68</f>
        <v>0</v>
      </c>
      <c r="L67" s="119">
        <f>L68</f>
        <v>0</v>
      </c>
    </row>
    <row r="68" spans="1:15" hidden="1">
      <c r="A68" s="134">
        <v>2</v>
      </c>
      <c r="B68" s="130">
        <v>3</v>
      </c>
      <c r="C68" s="131">
        <v>1</v>
      </c>
      <c r="D68" s="131">
        <v>1</v>
      </c>
      <c r="E68" s="131">
        <v>1</v>
      </c>
      <c r="F68" s="133"/>
      <c r="G68" s="132" t="s">
        <v>63</v>
      </c>
      <c r="H68" s="110">
        <v>35</v>
      </c>
      <c r="I68" s="119">
        <f>SUM(I69:I71)</f>
        <v>0</v>
      </c>
      <c r="J68" s="160">
        <f>SUM(J69:J71)</f>
        <v>0</v>
      </c>
      <c r="K68" s="120">
        <f>SUM(K69:K71)</f>
        <v>0</v>
      </c>
      <c r="L68" s="119">
        <f>SUM(L69:L71)</f>
        <v>0</v>
      </c>
    </row>
    <row r="69" spans="1:15" ht="25.5" hidden="1" customHeight="1">
      <c r="A69" s="134">
        <v>2</v>
      </c>
      <c r="B69" s="130">
        <v>3</v>
      </c>
      <c r="C69" s="131">
        <v>1</v>
      </c>
      <c r="D69" s="131">
        <v>1</v>
      </c>
      <c r="E69" s="131">
        <v>1</v>
      </c>
      <c r="F69" s="133">
        <v>1</v>
      </c>
      <c r="G69" s="132" t="s">
        <v>64</v>
      </c>
      <c r="H69" s="110">
        <v>36</v>
      </c>
      <c r="I69" s="137">
        <v>0</v>
      </c>
      <c r="J69" s="137">
        <v>0</v>
      </c>
      <c r="K69" s="137">
        <v>0</v>
      </c>
      <c r="L69" s="137">
        <v>0</v>
      </c>
      <c r="M69" s="161"/>
      <c r="N69" s="161"/>
      <c r="O69" s="161"/>
    </row>
    <row r="70" spans="1:15" ht="25.5" hidden="1" customHeight="1">
      <c r="A70" s="134">
        <v>2</v>
      </c>
      <c r="B70" s="125">
        <v>3</v>
      </c>
      <c r="C70" s="123">
        <v>1</v>
      </c>
      <c r="D70" s="123">
        <v>1</v>
      </c>
      <c r="E70" s="123">
        <v>1</v>
      </c>
      <c r="F70" s="126">
        <v>2</v>
      </c>
      <c r="G70" s="124" t="s">
        <v>65</v>
      </c>
      <c r="H70" s="110">
        <v>37</v>
      </c>
      <c r="I70" s="135">
        <v>0</v>
      </c>
      <c r="J70" s="135">
        <v>0</v>
      </c>
      <c r="K70" s="135">
        <v>0</v>
      </c>
      <c r="L70" s="135">
        <v>0</v>
      </c>
    </row>
    <row r="71" spans="1:15" hidden="1">
      <c r="A71" s="130">
        <v>2</v>
      </c>
      <c r="B71" s="131">
        <v>3</v>
      </c>
      <c r="C71" s="131">
        <v>1</v>
      </c>
      <c r="D71" s="131">
        <v>1</v>
      </c>
      <c r="E71" s="131">
        <v>1</v>
      </c>
      <c r="F71" s="133">
        <v>3</v>
      </c>
      <c r="G71" s="132" t="s">
        <v>66</v>
      </c>
      <c r="H71" s="110">
        <v>38</v>
      </c>
      <c r="I71" s="137">
        <v>0</v>
      </c>
      <c r="J71" s="137">
        <v>0</v>
      </c>
      <c r="K71" s="137">
        <v>0</v>
      </c>
      <c r="L71" s="137">
        <v>0</v>
      </c>
    </row>
    <row r="72" spans="1:15" ht="25.5" hidden="1" customHeight="1">
      <c r="A72" s="125">
        <v>2</v>
      </c>
      <c r="B72" s="123">
        <v>3</v>
      </c>
      <c r="C72" s="123">
        <v>1</v>
      </c>
      <c r="D72" s="123">
        <v>2</v>
      </c>
      <c r="E72" s="123"/>
      <c r="F72" s="126"/>
      <c r="G72" s="124" t="s">
        <v>67</v>
      </c>
      <c r="H72" s="110">
        <v>39</v>
      </c>
      <c r="I72" s="140">
        <f>I73</f>
        <v>0</v>
      </c>
      <c r="J72" s="162">
        <f>J73</f>
        <v>0</v>
      </c>
      <c r="K72" s="141">
        <f>K73</f>
        <v>0</v>
      </c>
      <c r="L72" s="141">
        <f>L73</f>
        <v>0</v>
      </c>
    </row>
    <row r="73" spans="1:15" ht="25.5" hidden="1" customHeight="1">
      <c r="A73" s="143">
        <v>2</v>
      </c>
      <c r="B73" s="144">
        <v>3</v>
      </c>
      <c r="C73" s="144">
        <v>1</v>
      </c>
      <c r="D73" s="144">
        <v>2</v>
      </c>
      <c r="E73" s="144">
        <v>1</v>
      </c>
      <c r="F73" s="146"/>
      <c r="G73" s="124" t="s">
        <v>67</v>
      </c>
      <c r="H73" s="110">
        <v>40</v>
      </c>
      <c r="I73" s="129">
        <f>SUM(I74:I76)</f>
        <v>0</v>
      </c>
      <c r="J73" s="163">
        <f>SUM(J74:J76)</f>
        <v>0</v>
      </c>
      <c r="K73" s="128">
        <f>SUM(K74:K76)</f>
        <v>0</v>
      </c>
      <c r="L73" s="120">
        <f>SUM(L74:L76)</f>
        <v>0</v>
      </c>
    </row>
    <row r="74" spans="1:15" ht="25.5" hidden="1" customHeight="1">
      <c r="A74" s="130">
        <v>2</v>
      </c>
      <c r="B74" s="131">
        <v>3</v>
      </c>
      <c r="C74" s="131">
        <v>1</v>
      </c>
      <c r="D74" s="131">
        <v>2</v>
      </c>
      <c r="E74" s="131">
        <v>1</v>
      </c>
      <c r="F74" s="133">
        <v>1</v>
      </c>
      <c r="G74" s="134" t="s">
        <v>64</v>
      </c>
      <c r="H74" s="110">
        <v>41</v>
      </c>
      <c r="I74" s="137">
        <v>0</v>
      </c>
      <c r="J74" s="137">
        <v>0</v>
      </c>
      <c r="K74" s="137">
        <v>0</v>
      </c>
      <c r="L74" s="137">
        <v>0</v>
      </c>
      <c r="M74" s="161"/>
      <c r="N74" s="161"/>
      <c r="O74" s="161"/>
    </row>
    <row r="75" spans="1:15" ht="25.5" hidden="1" customHeight="1">
      <c r="A75" s="130">
        <v>2</v>
      </c>
      <c r="B75" s="131">
        <v>3</v>
      </c>
      <c r="C75" s="131">
        <v>1</v>
      </c>
      <c r="D75" s="131">
        <v>2</v>
      </c>
      <c r="E75" s="131">
        <v>1</v>
      </c>
      <c r="F75" s="133">
        <v>2</v>
      </c>
      <c r="G75" s="134" t="s">
        <v>65</v>
      </c>
      <c r="H75" s="110">
        <v>42</v>
      </c>
      <c r="I75" s="137">
        <v>0</v>
      </c>
      <c r="J75" s="137">
        <v>0</v>
      </c>
      <c r="K75" s="137">
        <v>0</v>
      </c>
      <c r="L75" s="137">
        <v>0</v>
      </c>
    </row>
    <row r="76" spans="1:15" hidden="1">
      <c r="A76" s="130">
        <v>2</v>
      </c>
      <c r="B76" s="131">
        <v>3</v>
      </c>
      <c r="C76" s="131">
        <v>1</v>
      </c>
      <c r="D76" s="131">
        <v>2</v>
      </c>
      <c r="E76" s="131">
        <v>1</v>
      </c>
      <c r="F76" s="133">
        <v>3</v>
      </c>
      <c r="G76" s="134" t="s">
        <v>66</v>
      </c>
      <c r="H76" s="110">
        <v>43</v>
      </c>
      <c r="I76" s="137">
        <v>0</v>
      </c>
      <c r="J76" s="137">
        <v>0</v>
      </c>
      <c r="K76" s="137">
        <v>0</v>
      </c>
      <c r="L76" s="137">
        <v>0</v>
      </c>
    </row>
    <row r="77" spans="1:15" ht="25.5" hidden="1" customHeight="1">
      <c r="A77" s="130">
        <v>2</v>
      </c>
      <c r="B77" s="131">
        <v>3</v>
      </c>
      <c r="C77" s="131">
        <v>1</v>
      </c>
      <c r="D77" s="131">
        <v>3</v>
      </c>
      <c r="E77" s="131"/>
      <c r="F77" s="133"/>
      <c r="G77" s="134" t="s">
        <v>419</v>
      </c>
      <c r="H77" s="110">
        <v>44</v>
      </c>
      <c r="I77" s="119">
        <f>I78</f>
        <v>0</v>
      </c>
      <c r="J77" s="160">
        <f>J78</f>
        <v>0</v>
      </c>
      <c r="K77" s="120">
        <f>K78</f>
        <v>0</v>
      </c>
      <c r="L77" s="120">
        <f>L78</f>
        <v>0</v>
      </c>
    </row>
    <row r="78" spans="1:15" ht="25.5" hidden="1" customHeight="1">
      <c r="A78" s="130">
        <v>2</v>
      </c>
      <c r="B78" s="131">
        <v>3</v>
      </c>
      <c r="C78" s="131">
        <v>1</v>
      </c>
      <c r="D78" s="131">
        <v>3</v>
      </c>
      <c r="E78" s="131">
        <v>1</v>
      </c>
      <c r="F78" s="133"/>
      <c r="G78" s="134" t="s">
        <v>420</v>
      </c>
      <c r="H78" s="110">
        <v>45</v>
      </c>
      <c r="I78" s="119">
        <f>SUM(I79:I81)</f>
        <v>0</v>
      </c>
      <c r="J78" s="160">
        <f>SUM(J79:J81)</f>
        <v>0</v>
      </c>
      <c r="K78" s="120">
        <f>SUM(K79:K81)</f>
        <v>0</v>
      </c>
      <c r="L78" s="120">
        <f>SUM(L79:L81)</f>
        <v>0</v>
      </c>
    </row>
    <row r="79" spans="1:15" hidden="1">
      <c r="A79" s="125">
        <v>2</v>
      </c>
      <c r="B79" s="123">
        <v>3</v>
      </c>
      <c r="C79" s="123">
        <v>1</v>
      </c>
      <c r="D79" s="123">
        <v>3</v>
      </c>
      <c r="E79" s="123">
        <v>1</v>
      </c>
      <c r="F79" s="126">
        <v>1</v>
      </c>
      <c r="G79" s="150" t="s">
        <v>68</v>
      </c>
      <c r="H79" s="110">
        <v>46</v>
      </c>
      <c r="I79" s="135">
        <v>0</v>
      </c>
      <c r="J79" s="135">
        <v>0</v>
      </c>
      <c r="K79" s="135">
        <v>0</v>
      </c>
      <c r="L79" s="135">
        <v>0</v>
      </c>
    </row>
    <row r="80" spans="1:15" hidden="1">
      <c r="A80" s="130">
        <v>2</v>
      </c>
      <c r="B80" s="131">
        <v>3</v>
      </c>
      <c r="C80" s="131">
        <v>1</v>
      </c>
      <c r="D80" s="131">
        <v>3</v>
      </c>
      <c r="E80" s="131">
        <v>1</v>
      </c>
      <c r="F80" s="133">
        <v>2</v>
      </c>
      <c r="G80" s="134" t="s">
        <v>69</v>
      </c>
      <c r="H80" s="110">
        <v>47</v>
      </c>
      <c r="I80" s="137">
        <v>0</v>
      </c>
      <c r="J80" s="137">
        <v>0</v>
      </c>
      <c r="K80" s="137">
        <v>0</v>
      </c>
      <c r="L80" s="137">
        <v>0</v>
      </c>
    </row>
    <row r="81" spans="1:12" hidden="1">
      <c r="A81" s="125">
        <v>2</v>
      </c>
      <c r="B81" s="123">
        <v>3</v>
      </c>
      <c r="C81" s="123">
        <v>1</v>
      </c>
      <c r="D81" s="123">
        <v>3</v>
      </c>
      <c r="E81" s="123">
        <v>1</v>
      </c>
      <c r="F81" s="126">
        <v>3</v>
      </c>
      <c r="G81" s="150" t="s">
        <v>70</v>
      </c>
      <c r="H81" s="110">
        <v>48</v>
      </c>
      <c r="I81" s="135">
        <v>0</v>
      </c>
      <c r="J81" s="135">
        <v>0</v>
      </c>
      <c r="K81" s="135">
        <v>0</v>
      </c>
      <c r="L81" s="135">
        <v>0</v>
      </c>
    </row>
    <row r="82" spans="1:12" hidden="1">
      <c r="A82" s="125">
        <v>2</v>
      </c>
      <c r="B82" s="123">
        <v>3</v>
      </c>
      <c r="C82" s="123">
        <v>2</v>
      </c>
      <c r="D82" s="123"/>
      <c r="E82" s="123"/>
      <c r="F82" s="126"/>
      <c r="G82" s="150" t="s">
        <v>71</v>
      </c>
      <c r="H82" s="110">
        <v>49</v>
      </c>
      <c r="I82" s="119">
        <f t="shared" ref="I82:L83" si="3">I83</f>
        <v>0</v>
      </c>
      <c r="J82" s="119">
        <f t="shared" si="3"/>
        <v>0</v>
      </c>
      <c r="K82" s="119">
        <f t="shared" si="3"/>
        <v>0</v>
      </c>
      <c r="L82" s="119">
        <f t="shared" si="3"/>
        <v>0</v>
      </c>
    </row>
    <row r="83" spans="1:12" hidden="1">
      <c r="A83" s="125">
        <v>2</v>
      </c>
      <c r="B83" s="123">
        <v>3</v>
      </c>
      <c r="C83" s="123">
        <v>2</v>
      </c>
      <c r="D83" s="123">
        <v>1</v>
      </c>
      <c r="E83" s="123"/>
      <c r="F83" s="126"/>
      <c r="G83" s="150" t="s">
        <v>71</v>
      </c>
      <c r="H83" s="110">
        <v>50</v>
      </c>
      <c r="I83" s="119">
        <f t="shared" si="3"/>
        <v>0</v>
      </c>
      <c r="J83" s="119">
        <f t="shared" si="3"/>
        <v>0</v>
      </c>
      <c r="K83" s="119">
        <f t="shared" si="3"/>
        <v>0</v>
      </c>
      <c r="L83" s="119">
        <f t="shared" si="3"/>
        <v>0</v>
      </c>
    </row>
    <row r="84" spans="1:12" hidden="1">
      <c r="A84" s="125">
        <v>2</v>
      </c>
      <c r="B84" s="123">
        <v>3</v>
      </c>
      <c r="C84" s="123">
        <v>2</v>
      </c>
      <c r="D84" s="123">
        <v>1</v>
      </c>
      <c r="E84" s="123">
        <v>1</v>
      </c>
      <c r="F84" s="126"/>
      <c r="G84" s="150" t="s">
        <v>71</v>
      </c>
      <c r="H84" s="110">
        <v>51</v>
      </c>
      <c r="I84" s="119">
        <f>SUM(I85)</f>
        <v>0</v>
      </c>
      <c r="J84" s="119">
        <f>SUM(J85)</f>
        <v>0</v>
      </c>
      <c r="K84" s="119">
        <f>SUM(K85)</f>
        <v>0</v>
      </c>
      <c r="L84" s="119">
        <f>SUM(L85)</f>
        <v>0</v>
      </c>
    </row>
    <row r="85" spans="1:12" hidden="1">
      <c r="A85" s="125">
        <v>2</v>
      </c>
      <c r="B85" s="123">
        <v>3</v>
      </c>
      <c r="C85" s="123">
        <v>2</v>
      </c>
      <c r="D85" s="123">
        <v>1</v>
      </c>
      <c r="E85" s="123">
        <v>1</v>
      </c>
      <c r="F85" s="126">
        <v>1</v>
      </c>
      <c r="G85" s="150" t="s">
        <v>71</v>
      </c>
      <c r="H85" s="110">
        <v>52</v>
      </c>
      <c r="I85" s="137">
        <v>0</v>
      </c>
      <c r="J85" s="137">
        <v>0</v>
      </c>
      <c r="K85" s="137">
        <v>0</v>
      </c>
      <c r="L85" s="137">
        <v>0</v>
      </c>
    </row>
    <row r="86" spans="1:12" hidden="1">
      <c r="A86" s="115">
        <v>2</v>
      </c>
      <c r="B86" s="116">
        <v>4</v>
      </c>
      <c r="C86" s="116"/>
      <c r="D86" s="116"/>
      <c r="E86" s="116"/>
      <c r="F86" s="118"/>
      <c r="G86" s="164" t="s">
        <v>72</v>
      </c>
      <c r="H86" s="110">
        <v>53</v>
      </c>
      <c r="I86" s="119">
        <f t="shared" ref="I86:L88" si="4">I87</f>
        <v>0</v>
      </c>
      <c r="J86" s="160">
        <f t="shared" si="4"/>
        <v>0</v>
      </c>
      <c r="K86" s="120">
        <f t="shared" si="4"/>
        <v>0</v>
      </c>
      <c r="L86" s="120">
        <f t="shared" si="4"/>
        <v>0</v>
      </c>
    </row>
    <row r="87" spans="1:12" hidden="1">
      <c r="A87" s="130">
        <v>2</v>
      </c>
      <c r="B87" s="131">
        <v>4</v>
      </c>
      <c r="C87" s="131">
        <v>1</v>
      </c>
      <c r="D87" s="131"/>
      <c r="E87" s="131"/>
      <c r="F87" s="133"/>
      <c r="G87" s="134" t="s">
        <v>73</v>
      </c>
      <c r="H87" s="110">
        <v>54</v>
      </c>
      <c r="I87" s="119">
        <f t="shared" si="4"/>
        <v>0</v>
      </c>
      <c r="J87" s="160">
        <f t="shared" si="4"/>
        <v>0</v>
      </c>
      <c r="K87" s="120">
        <f t="shared" si="4"/>
        <v>0</v>
      </c>
      <c r="L87" s="120">
        <f t="shared" si="4"/>
        <v>0</v>
      </c>
    </row>
    <row r="88" spans="1:12" hidden="1">
      <c r="A88" s="130">
        <v>2</v>
      </c>
      <c r="B88" s="131">
        <v>4</v>
      </c>
      <c r="C88" s="131">
        <v>1</v>
      </c>
      <c r="D88" s="131">
        <v>1</v>
      </c>
      <c r="E88" s="131"/>
      <c r="F88" s="133"/>
      <c r="G88" s="134" t="s">
        <v>73</v>
      </c>
      <c r="H88" s="110">
        <v>55</v>
      </c>
      <c r="I88" s="119">
        <f t="shared" si="4"/>
        <v>0</v>
      </c>
      <c r="J88" s="160">
        <f t="shared" si="4"/>
        <v>0</v>
      </c>
      <c r="K88" s="120">
        <f t="shared" si="4"/>
        <v>0</v>
      </c>
      <c r="L88" s="120">
        <f t="shared" si="4"/>
        <v>0</v>
      </c>
    </row>
    <row r="89" spans="1:12" hidden="1">
      <c r="A89" s="130">
        <v>2</v>
      </c>
      <c r="B89" s="131">
        <v>4</v>
      </c>
      <c r="C89" s="131">
        <v>1</v>
      </c>
      <c r="D89" s="131">
        <v>1</v>
      </c>
      <c r="E89" s="131">
        <v>1</v>
      </c>
      <c r="F89" s="133"/>
      <c r="G89" s="134" t="s">
        <v>73</v>
      </c>
      <c r="H89" s="110">
        <v>56</v>
      </c>
      <c r="I89" s="119">
        <f>SUM(I90:I92)</f>
        <v>0</v>
      </c>
      <c r="J89" s="160">
        <f>SUM(J90:J92)</f>
        <v>0</v>
      </c>
      <c r="K89" s="120">
        <f>SUM(K90:K92)</f>
        <v>0</v>
      </c>
      <c r="L89" s="120">
        <f>SUM(L90:L92)</f>
        <v>0</v>
      </c>
    </row>
    <row r="90" spans="1:12" hidden="1">
      <c r="A90" s="130">
        <v>2</v>
      </c>
      <c r="B90" s="131">
        <v>4</v>
      </c>
      <c r="C90" s="131">
        <v>1</v>
      </c>
      <c r="D90" s="131">
        <v>1</v>
      </c>
      <c r="E90" s="131">
        <v>1</v>
      </c>
      <c r="F90" s="133">
        <v>1</v>
      </c>
      <c r="G90" s="134" t="s">
        <v>74</v>
      </c>
      <c r="H90" s="110">
        <v>57</v>
      </c>
      <c r="I90" s="137">
        <v>0</v>
      </c>
      <c r="J90" s="137">
        <v>0</v>
      </c>
      <c r="K90" s="137">
        <v>0</v>
      </c>
      <c r="L90" s="137">
        <v>0</v>
      </c>
    </row>
    <row r="91" spans="1:12" hidden="1">
      <c r="A91" s="130">
        <v>2</v>
      </c>
      <c r="B91" s="130">
        <v>4</v>
      </c>
      <c r="C91" s="130">
        <v>1</v>
      </c>
      <c r="D91" s="131">
        <v>1</v>
      </c>
      <c r="E91" s="131">
        <v>1</v>
      </c>
      <c r="F91" s="165">
        <v>2</v>
      </c>
      <c r="G91" s="132" t="s">
        <v>75</v>
      </c>
      <c r="H91" s="110">
        <v>58</v>
      </c>
      <c r="I91" s="137">
        <v>0</v>
      </c>
      <c r="J91" s="137">
        <v>0</v>
      </c>
      <c r="K91" s="137">
        <v>0</v>
      </c>
      <c r="L91" s="137">
        <v>0</v>
      </c>
    </row>
    <row r="92" spans="1:12" hidden="1">
      <c r="A92" s="130">
        <v>2</v>
      </c>
      <c r="B92" s="131">
        <v>4</v>
      </c>
      <c r="C92" s="130">
        <v>1</v>
      </c>
      <c r="D92" s="131">
        <v>1</v>
      </c>
      <c r="E92" s="131">
        <v>1</v>
      </c>
      <c r="F92" s="165">
        <v>3</v>
      </c>
      <c r="G92" s="132" t="s">
        <v>76</v>
      </c>
      <c r="H92" s="110">
        <v>59</v>
      </c>
      <c r="I92" s="137">
        <v>0</v>
      </c>
      <c r="J92" s="137">
        <v>0</v>
      </c>
      <c r="K92" s="137">
        <v>0</v>
      </c>
      <c r="L92" s="137">
        <v>0</v>
      </c>
    </row>
    <row r="93" spans="1:12" hidden="1">
      <c r="A93" s="115">
        <v>2</v>
      </c>
      <c r="B93" s="116">
        <v>5</v>
      </c>
      <c r="C93" s="115"/>
      <c r="D93" s="116"/>
      <c r="E93" s="116"/>
      <c r="F93" s="166"/>
      <c r="G93" s="117" t="s">
        <v>77</v>
      </c>
      <c r="H93" s="110">
        <v>60</v>
      </c>
      <c r="I93" s="119">
        <f>SUM(I94+I99+I104)</f>
        <v>0</v>
      </c>
      <c r="J93" s="160">
        <f>SUM(J94+J99+J104)</f>
        <v>0</v>
      </c>
      <c r="K93" s="120">
        <f>SUM(K94+K99+K104)</f>
        <v>0</v>
      </c>
      <c r="L93" s="120">
        <f>SUM(L94+L99+L104)</f>
        <v>0</v>
      </c>
    </row>
    <row r="94" spans="1:12" hidden="1">
      <c r="A94" s="125">
        <v>2</v>
      </c>
      <c r="B94" s="123">
        <v>5</v>
      </c>
      <c r="C94" s="125">
        <v>1</v>
      </c>
      <c r="D94" s="123"/>
      <c r="E94" s="123"/>
      <c r="F94" s="167"/>
      <c r="G94" s="124" t="s">
        <v>78</v>
      </c>
      <c r="H94" s="110">
        <v>61</v>
      </c>
      <c r="I94" s="140">
        <f t="shared" ref="I94:L95" si="5">I95</f>
        <v>0</v>
      </c>
      <c r="J94" s="162">
        <f t="shared" si="5"/>
        <v>0</v>
      </c>
      <c r="K94" s="141">
        <f t="shared" si="5"/>
        <v>0</v>
      </c>
      <c r="L94" s="141">
        <f t="shared" si="5"/>
        <v>0</v>
      </c>
    </row>
    <row r="95" spans="1:12" hidden="1">
      <c r="A95" s="130">
        <v>2</v>
      </c>
      <c r="B95" s="131">
        <v>5</v>
      </c>
      <c r="C95" s="130">
        <v>1</v>
      </c>
      <c r="D95" s="131">
        <v>1</v>
      </c>
      <c r="E95" s="131"/>
      <c r="F95" s="165"/>
      <c r="G95" s="132" t="s">
        <v>78</v>
      </c>
      <c r="H95" s="110">
        <v>62</v>
      </c>
      <c r="I95" s="119">
        <f t="shared" si="5"/>
        <v>0</v>
      </c>
      <c r="J95" s="160">
        <f t="shared" si="5"/>
        <v>0</v>
      </c>
      <c r="K95" s="120">
        <f t="shared" si="5"/>
        <v>0</v>
      </c>
      <c r="L95" s="120">
        <f t="shared" si="5"/>
        <v>0</v>
      </c>
    </row>
    <row r="96" spans="1:12" hidden="1">
      <c r="A96" s="130">
        <v>2</v>
      </c>
      <c r="B96" s="131">
        <v>5</v>
      </c>
      <c r="C96" s="130">
        <v>1</v>
      </c>
      <c r="D96" s="131">
        <v>1</v>
      </c>
      <c r="E96" s="131">
        <v>1</v>
      </c>
      <c r="F96" s="165"/>
      <c r="G96" s="132" t="s">
        <v>78</v>
      </c>
      <c r="H96" s="110">
        <v>63</v>
      </c>
      <c r="I96" s="119">
        <f>SUM(I97:I98)</f>
        <v>0</v>
      </c>
      <c r="J96" s="160">
        <f>SUM(J97:J98)</f>
        <v>0</v>
      </c>
      <c r="K96" s="120">
        <f>SUM(K97:K98)</f>
        <v>0</v>
      </c>
      <c r="L96" s="120">
        <f>SUM(L97:L98)</f>
        <v>0</v>
      </c>
    </row>
    <row r="97" spans="1:19" ht="25.5" hidden="1" customHeight="1">
      <c r="A97" s="130">
        <v>2</v>
      </c>
      <c r="B97" s="131">
        <v>5</v>
      </c>
      <c r="C97" s="130">
        <v>1</v>
      </c>
      <c r="D97" s="131">
        <v>1</v>
      </c>
      <c r="E97" s="131">
        <v>1</v>
      </c>
      <c r="F97" s="165">
        <v>1</v>
      </c>
      <c r="G97" s="132" t="s">
        <v>79</v>
      </c>
      <c r="H97" s="110">
        <v>64</v>
      </c>
      <c r="I97" s="137">
        <v>0</v>
      </c>
      <c r="J97" s="137">
        <v>0</v>
      </c>
      <c r="K97" s="137">
        <v>0</v>
      </c>
      <c r="L97" s="137">
        <v>0</v>
      </c>
    </row>
    <row r="98" spans="1:19" ht="25.5" hidden="1" customHeight="1">
      <c r="A98" s="130">
        <v>2</v>
      </c>
      <c r="B98" s="131">
        <v>5</v>
      </c>
      <c r="C98" s="130">
        <v>1</v>
      </c>
      <c r="D98" s="131">
        <v>1</v>
      </c>
      <c r="E98" s="131">
        <v>1</v>
      </c>
      <c r="F98" s="165">
        <v>2</v>
      </c>
      <c r="G98" s="132" t="s">
        <v>80</v>
      </c>
      <c r="H98" s="110">
        <v>65</v>
      </c>
      <c r="I98" s="137">
        <v>0</v>
      </c>
      <c r="J98" s="137">
        <v>0</v>
      </c>
      <c r="K98" s="137">
        <v>0</v>
      </c>
      <c r="L98" s="137">
        <v>0</v>
      </c>
    </row>
    <row r="99" spans="1:19" hidden="1">
      <c r="A99" s="130">
        <v>2</v>
      </c>
      <c r="B99" s="131">
        <v>5</v>
      </c>
      <c r="C99" s="130">
        <v>2</v>
      </c>
      <c r="D99" s="131"/>
      <c r="E99" s="131"/>
      <c r="F99" s="165"/>
      <c r="G99" s="132" t="s">
        <v>81</v>
      </c>
      <c r="H99" s="110">
        <v>66</v>
      </c>
      <c r="I99" s="119">
        <f t="shared" ref="I99:L100" si="6">I100</f>
        <v>0</v>
      </c>
      <c r="J99" s="160">
        <f t="shared" si="6"/>
        <v>0</v>
      </c>
      <c r="K99" s="120">
        <f t="shared" si="6"/>
        <v>0</v>
      </c>
      <c r="L99" s="119">
        <f t="shared" si="6"/>
        <v>0</v>
      </c>
    </row>
    <row r="100" spans="1:19" hidden="1">
      <c r="A100" s="134">
        <v>2</v>
      </c>
      <c r="B100" s="130">
        <v>5</v>
      </c>
      <c r="C100" s="131">
        <v>2</v>
      </c>
      <c r="D100" s="132">
        <v>1</v>
      </c>
      <c r="E100" s="130"/>
      <c r="F100" s="165"/>
      <c r="G100" s="132" t="s">
        <v>81</v>
      </c>
      <c r="H100" s="110">
        <v>67</v>
      </c>
      <c r="I100" s="119">
        <f t="shared" si="6"/>
        <v>0</v>
      </c>
      <c r="J100" s="160">
        <f t="shared" si="6"/>
        <v>0</v>
      </c>
      <c r="K100" s="120">
        <f t="shared" si="6"/>
        <v>0</v>
      </c>
      <c r="L100" s="119">
        <f t="shared" si="6"/>
        <v>0</v>
      </c>
    </row>
    <row r="101" spans="1:19" hidden="1">
      <c r="A101" s="134">
        <v>2</v>
      </c>
      <c r="B101" s="130">
        <v>5</v>
      </c>
      <c r="C101" s="131">
        <v>2</v>
      </c>
      <c r="D101" s="132">
        <v>1</v>
      </c>
      <c r="E101" s="130">
        <v>1</v>
      </c>
      <c r="F101" s="165"/>
      <c r="G101" s="132" t="s">
        <v>81</v>
      </c>
      <c r="H101" s="110">
        <v>68</v>
      </c>
      <c r="I101" s="119">
        <f>SUM(I102:I103)</f>
        <v>0</v>
      </c>
      <c r="J101" s="160">
        <f>SUM(J102:J103)</f>
        <v>0</v>
      </c>
      <c r="K101" s="120">
        <f>SUM(K102:K103)</f>
        <v>0</v>
      </c>
      <c r="L101" s="119">
        <f>SUM(L102:L103)</f>
        <v>0</v>
      </c>
    </row>
    <row r="102" spans="1:19" ht="25.5" hidden="1" customHeight="1">
      <c r="A102" s="134">
        <v>2</v>
      </c>
      <c r="B102" s="130">
        <v>5</v>
      </c>
      <c r="C102" s="131">
        <v>2</v>
      </c>
      <c r="D102" s="132">
        <v>1</v>
      </c>
      <c r="E102" s="130">
        <v>1</v>
      </c>
      <c r="F102" s="165">
        <v>1</v>
      </c>
      <c r="G102" s="132" t="s">
        <v>82</v>
      </c>
      <c r="H102" s="110">
        <v>69</v>
      </c>
      <c r="I102" s="137">
        <v>0</v>
      </c>
      <c r="J102" s="137">
        <v>0</v>
      </c>
      <c r="K102" s="137">
        <v>0</v>
      </c>
      <c r="L102" s="137">
        <v>0</v>
      </c>
    </row>
    <row r="103" spans="1:19" ht="25.5" hidden="1" customHeight="1">
      <c r="A103" s="134">
        <v>2</v>
      </c>
      <c r="B103" s="130">
        <v>5</v>
      </c>
      <c r="C103" s="131">
        <v>2</v>
      </c>
      <c r="D103" s="132">
        <v>1</v>
      </c>
      <c r="E103" s="130">
        <v>1</v>
      </c>
      <c r="F103" s="165">
        <v>2</v>
      </c>
      <c r="G103" s="132" t="s">
        <v>83</v>
      </c>
      <c r="H103" s="110">
        <v>70</v>
      </c>
      <c r="I103" s="137">
        <v>0</v>
      </c>
      <c r="J103" s="137">
        <v>0</v>
      </c>
      <c r="K103" s="137">
        <v>0</v>
      </c>
      <c r="L103" s="137">
        <v>0</v>
      </c>
    </row>
    <row r="104" spans="1:19" ht="25.5" hidden="1" customHeight="1">
      <c r="A104" s="134">
        <v>2</v>
      </c>
      <c r="B104" s="130">
        <v>5</v>
      </c>
      <c r="C104" s="131">
        <v>3</v>
      </c>
      <c r="D104" s="132"/>
      <c r="E104" s="130"/>
      <c r="F104" s="165"/>
      <c r="G104" s="132" t="s">
        <v>84</v>
      </c>
      <c r="H104" s="110">
        <v>71</v>
      </c>
      <c r="I104" s="119">
        <f>I105+I109</f>
        <v>0</v>
      </c>
      <c r="J104" s="119">
        <f>J105+J109</f>
        <v>0</v>
      </c>
      <c r="K104" s="119">
        <f>K105+K109</f>
        <v>0</v>
      </c>
      <c r="L104" s="119">
        <f>L105+L109</f>
        <v>0</v>
      </c>
    </row>
    <row r="105" spans="1:19" ht="25.5" hidden="1" customHeight="1">
      <c r="A105" s="134">
        <v>2</v>
      </c>
      <c r="B105" s="130">
        <v>5</v>
      </c>
      <c r="C105" s="131">
        <v>3</v>
      </c>
      <c r="D105" s="132">
        <v>1</v>
      </c>
      <c r="E105" s="130"/>
      <c r="F105" s="165"/>
      <c r="G105" s="132" t="s">
        <v>85</v>
      </c>
      <c r="H105" s="110">
        <v>72</v>
      </c>
      <c r="I105" s="119">
        <f>I106</f>
        <v>0</v>
      </c>
      <c r="J105" s="160">
        <f>J106</f>
        <v>0</v>
      </c>
      <c r="K105" s="120">
        <f>K106</f>
        <v>0</v>
      </c>
      <c r="L105" s="119">
        <f>L106</f>
        <v>0</v>
      </c>
    </row>
    <row r="106" spans="1:19" ht="25.5" hidden="1" customHeight="1">
      <c r="A106" s="142">
        <v>2</v>
      </c>
      <c r="B106" s="143">
        <v>5</v>
      </c>
      <c r="C106" s="144">
        <v>3</v>
      </c>
      <c r="D106" s="145">
        <v>1</v>
      </c>
      <c r="E106" s="143">
        <v>1</v>
      </c>
      <c r="F106" s="168"/>
      <c r="G106" s="145" t="s">
        <v>85</v>
      </c>
      <c r="H106" s="110">
        <v>73</v>
      </c>
      <c r="I106" s="129">
        <f>SUM(I107:I108)</f>
        <v>0</v>
      </c>
      <c r="J106" s="163">
        <f>SUM(J107:J108)</f>
        <v>0</v>
      </c>
      <c r="K106" s="128">
        <f>SUM(K107:K108)</f>
        <v>0</v>
      </c>
      <c r="L106" s="129">
        <f>SUM(L107:L108)</f>
        <v>0</v>
      </c>
    </row>
    <row r="107" spans="1:19" ht="25.5" hidden="1" customHeight="1">
      <c r="A107" s="134">
        <v>2</v>
      </c>
      <c r="B107" s="130">
        <v>5</v>
      </c>
      <c r="C107" s="131">
        <v>3</v>
      </c>
      <c r="D107" s="132">
        <v>1</v>
      </c>
      <c r="E107" s="130">
        <v>1</v>
      </c>
      <c r="F107" s="165">
        <v>1</v>
      </c>
      <c r="G107" s="132" t="s">
        <v>85</v>
      </c>
      <c r="H107" s="110">
        <v>74</v>
      </c>
      <c r="I107" s="137">
        <v>0</v>
      </c>
      <c r="J107" s="137">
        <v>0</v>
      </c>
      <c r="K107" s="137">
        <v>0</v>
      </c>
      <c r="L107" s="137">
        <v>0</v>
      </c>
    </row>
    <row r="108" spans="1:19" ht="25.5" hidden="1" customHeight="1">
      <c r="A108" s="142">
        <v>2</v>
      </c>
      <c r="B108" s="143">
        <v>5</v>
      </c>
      <c r="C108" s="144">
        <v>3</v>
      </c>
      <c r="D108" s="145">
        <v>1</v>
      </c>
      <c r="E108" s="143">
        <v>1</v>
      </c>
      <c r="F108" s="168">
        <v>2</v>
      </c>
      <c r="G108" s="145" t="s">
        <v>86</v>
      </c>
      <c r="H108" s="110">
        <v>75</v>
      </c>
      <c r="I108" s="137">
        <v>0</v>
      </c>
      <c r="J108" s="137">
        <v>0</v>
      </c>
      <c r="K108" s="137">
        <v>0</v>
      </c>
      <c r="L108" s="137">
        <v>0</v>
      </c>
      <c r="S108" s="169"/>
    </row>
    <row r="109" spans="1:19" ht="25.5" hidden="1" customHeight="1">
      <c r="A109" s="142">
        <v>2</v>
      </c>
      <c r="B109" s="143">
        <v>5</v>
      </c>
      <c r="C109" s="144">
        <v>3</v>
      </c>
      <c r="D109" s="145">
        <v>2</v>
      </c>
      <c r="E109" s="143"/>
      <c r="F109" s="168"/>
      <c r="G109" s="145" t="s">
        <v>87</v>
      </c>
      <c r="H109" s="110">
        <v>76</v>
      </c>
      <c r="I109" s="120">
        <f>I110</f>
        <v>0</v>
      </c>
      <c r="J109" s="119">
        <f>J110</f>
        <v>0</v>
      </c>
      <c r="K109" s="119">
        <f>K110</f>
        <v>0</v>
      </c>
      <c r="L109" s="119">
        <f>L110</f>
        <v>0</v>
      </c>
    </row>
    <row r="110" spans="1:19" ht="25.5" hidden="1" customHeight="1">
      <c r="A110" s="142">
        <v>2</v>
      </c>
      <c r="B110" s="143">
        <v>5</v>
      </c>
      <c r="C110" s="144">
        <v>3</v>
      </c>
      <c r="D110" s="145">
        <v>2</v>
      </c>
      <c r="E110" s="143">
        <v>1</v>
      </c>
      <c r="F110" s="168"/>
      <c r="G110" s="145" t="s">
        <v>87</v>
      </c>
      <c r="H110" s="110">
        <v>77</v>
      </c>
      <c r="I110" s="129">
        <f>SUM(I111:I112)</f>
        <v>0</v>
      </c>
      <c r="J110" s="129">
        <f>SUM(J111:J112)</f>
        <v>0</v>
      </c>
      <c r="K110" s="129">
        <f>SUM(K111:K112)</f>
        <v>0</v>
      </c>
      <c r="L110" s="129">
        <f>SUM(L111:L112)</f>
        <v>0</v>
      </c>
    </row>
    <row r="111" spans="1:19" ht="25.5" hidden="1" customHeight="1">
      <c r="A111" s="142">
        <v>2</v>
      </c>
      <c r="B111" s="143">
        <v>5</v>
      </c>
      <c r="C111" s="144">
        <v>3</v>
      </c>
      <c r="D111" s="145">
        <v>2</v>
      </c>
      <c r="E111" s="143">
        <v>1</v>
      </c>
      <c r="F111" s="168">
        <v>1</v>
      </c>
      <c r="G111" s="145" t="s">
        <v>87</v>
      </c>
      <c r="H111" s="110">
        <v>78</v>
      </c>
      <c r="I111" s="137">
        <v>0</v>
      </c>
      <c r="J111" s="137">
        <v>0</v>
      </c>
      <c r="K111" s="137">
        <v>0</v>
      </c>
      <c r="L111" s="137">
        <v>0</v>
      </c>
    </row>
    <row r="112" spans="1:19" hidden="1">
      <c r="A112" s="142">
        <v>2</v>
      </c>
      <c r="B112" s="143">
        <v>5</v>
      </c>
      <c r="C112" s="144">
        <v>3</v>
      </c>
      <c r="D112" s="145">
        <v>2</v>
      </c>
      <c r="E112" s="143">
        <v>1</v>
      </c>
      <c r="F112" s="168">
        <v>2</v>
      </c>
      <c r="G112" s="145" t="s">
        <v>88</v>
      </c>
      <c r="H112" s="110">
        <v>79</v>
      </c>
      <c r="I112" s="137">
        <v>0</v>
      </c>
      <c r="J112" s="137">
        <v>0</v>
      </c>
      <c r="K112" s="137">
        <v>0</v>
      </c>
      <c r="L112" s="137">
        <v>0</v>
      </c>
    </row>
    <row r="113" spans="1:12" hidden="1">
      <c r="A113" s="164">
        <v>2</v>
      </c>
      <c r="B113" s="115">
        <v>6</v>
      </c>
      <c r="C113" s="116"/>
      <c r="D113" s="117"/>
      <c r="E113" s="115"/>
      <c r="F113" s="166"/>
      <c r="G113" s="170" t="s">
        <v>89</v>
      </c>
      <c r="H113" s="110">
        <v>80</v>
      </c>
      <c r="I113" s="119">
        <f>SUM(I114+I119+I123+I127+I131+I135)</f>
        <v>0</v>
      </c>
      <c r="J113" s="119">
        <f>SUM(J114+J119+J123+J127+J131+J135)</f>
        <v>0</v>
      </c>
      <c r="K113" s="119">
        <f>SUM(K114+K119+K123+K127+K131+K135)</f>
        <v>0</v>
      </c>
      <c r="L113" s="119">
        <f>SUM(L114+L119+L123+L127+L131+L135)</f>
        <v>0</v>
      </c>
    </row>
    <row r="114" spans="1:12" hidden="1">
      <c r="A114" s="142">
        <v>2</v>
      </c>
      <c r="B114" s="143">
        <v>6</v>
      </c>
      <c r="C114" s="144">
        <v>1</v>
      </c>
      <c r="D114" s="145"/>
      <c r="E114" s="143"/>
      <c r="F114" s="168"/>
      <c r="G114" s="145" t="s">
        <v>90</v>
      </c>
      <c r="H114" s="110">
        <v>81</v>
      </c>
      <c r="I114" s="129">
        <f t="shared" ref="I114:L115" si="7">I115</f>
        <v>0</v>
      </c>
      <c r="J114" s="163">
        <f t="shared" si="7"/>
        <v>0</v>
      </c>
      <c r="K114" s="128">
        <f t="shared" si="7"/>
        <v>0</v>
      </c>
      <c r="L114" s="129">
        <f t="shared" si="7"/>
        <v>0</v>
      </c>
    </row>
    <row r="115" spans="1:12" hidden="1">
      <c r="A115" s="134">
        <v>2</v>
      </c>
      <c r="B115" s="130">
        <v>6</v>
      </c>
      <c r="C115" s="131">
        <v>1</v>
      </c>
      <c r="D115" s="132">
        <v>1</v>
      </c>
      <c r="E115" s="130"/>
      <c r="F115" s="165"/>
      <c r="G115" s="132" t="s">
        <v>90</v>
      </c>
      <c r="H115" s="110">
        <v>82</v>
      </c>
      <c r="I115" s="119">
        <f t="shared" si="7"/>
        <v>0</v>
      </c>
      <c r="J115" s="160">
        <f t="shared" si="7"/>
        <v>0</v>
      </c>
      <c r="K115" s="120">
        <f t="shared" si="7"/>
        <v>0</v>
      </c>
      <c r="L115" s="119">
        <f t="shared" si="7"/>
        <v>0</v>
      </c>
    </row>
    <row r="116" spans="1:12" hidden="1">
      <c r="A116" s="134">
        <v>2</v>
      </c>
      <c r="B116" s="130">
        <v>6</v>
      </c>
      <c r="C116" s="131">
        <v>1</v>
      </c>
      <c r="D116" s="132">
        <v>1</v>
      </c>
      <c r="E116" s="130">
        <v>1</v>
      </c>
      <c r="F116" s="165"/>
      <c r="G116" s="132" t="s">
        <v>90</v>
      </c>
      <c r="H116" s="110">
        <v>83</v>
      </c>
      <c r="I116" s="119">
        <f>SUM(I117:I118)</f>
        <v>0</v>
      </c>
      <c r="J116" s="160">
        <f>SUM(J117:J118)</f>
        <v>0</v>
      </c>
      <c r="K116" s="120">
        <f>SUM(K117:K118)</f>
        <v>0</v>
      </c>
      <c r="L116" s="119">
        <f>SUM(L117:L118)</f>
        <v>0</v>
      </c>
    </row>
    <row r="117" spans="1:12" hidden="1">
      <c r="A117" s="134">
        <v>2</v>
      </c>
      <c r="B117" s="130">
        <v>6</v>
      </c>
      <c r="C117" s="131">
        <v>1</v>
      </c>
      <c r="D117" s="132">
        <v>1</v>
      </c>
      <c r="E117" s="130">
        <v>1</v>
      </c>
      <c r="F117" s="165">
        <v>1</v>
      </c>
      <c r="G117" s="132" t="s">
        <v>91</v>
      </c>
      <c r="H117" s="110">
        <v>84</v>
      </c>
      <c r="I117" s="137">
        <v>0</v>
      </c>
      <c r="J117" s="137">
        <v>0</v>
      </c>
      <c r="K117" s="137">
        <v>0</v>
      </c>
      <c r="L117" s="137">
        <v>0</v>
      </c>
    </row>
    <row r="118" spans="1:12" hidden="1">
      <c r="A118" s="150">
        <v>2</v>
      </c>
      <c r="B118" s="125">
        <v>6</v>
      </c>
      <c r="C118" s="123">
        <v>1</v>
      </c>
      <c r="D118" s="124">
        <v>1</v>
      </c>
      <c r="E118" s="125">
        <v>1</v>
      </c>
      <c r="F118" s="167">
        <v>2</v>
      </c>
      <c r="G118" s="124" t="s">
        <v>92</v>
      </c>
      <c r="H118" s="110">
        <v>85</v>
      </c>
      <c r="I118" s="135">
        <v>0</v>
      </c>
      <c r="J118" s="135">
        <v>0</v>
      </c>
      <c r="K118" s="135">
        <v>0</v>
      </c>
      <c r="L118" s="135">
        <v>0</v>
      </c>
    </row>
    <row r="119" spans="1:12" ht="25.5" hidden="1" customHeight="1">
      <c r="A119" s="134">
        <v>2</v>
      </c>
      <c r="B119" s="130">
        <v>6</v>
      </c>
      <c r="C119" s="131">
        <v>2</v>
      </c>
      <c r="D119" s="132"/>
      <c r="E119" s="130"/>
      <c r="F119" s="165"/>
      <c r="G119" s="132" t="s">
        <v>93</v>
      </c>
      <c r="H119" s="110">
        <v>86</v>
      </c>
      <c r="I119" s="119">
        <f t="shared" ref="I119:L121" si="8">I120</f>
        <v>0</v>
      </c>
      <c r="J119" s="160">
        <f t="shared" si="8"/>
        <v>0</v>
      </c>
      <c r="K119" s="120">
        <f t="shared" si="8"/>
        <v>0</v>
      </c>
      <c r="L119" s="119">
        <f t="shared" si="8"/>
        <v>0</v>
      </c>
    </row>
    <row r="120" spans="1:12" ht="25.5" hidden="1" customHeight="1">
      <c r="A120" s="134">
        <v>2</v>
      </c>
      <c r="B120" s="130">
        <v>6</v>
      </c>
      <c r="C120" s="131">
        <v>2</v>
      </c>
      <c r="D120" s="132">
        <v>1</v>
      </c>
      <c r="E120" s="130"/>
      <c r="F120" s="165"/>
      <c r="G120" s="132" t="s">
        <v>93</v>
      </c>
      <c r="H120" s="110">
        <v>87</v>
      </c>
      <c r="I120" s="119">
        <f t="shared" si="8"/>
        <v>0</v>
      </c>
      <c r="J120" s="160">
        <f t="shared" si="8"/>
        <v>0</v>
      </c>
      <c r="K120" s="120">
        <f t="shared" si="8"/>
        <v>0</v>
      </c>
      <c r="L120" s="119">
        <f t="shared" si="8"/>
        <v>0</v>
      </c>
    </row>
    <row r="121" spans="1:12" ht="25.5" hidden="1" customHeight="1">
      <c r="A121" s="134">
        <v>2</v>
      </c>
      <c r="B121" s="130">
        <v>6</v>
      </c>
      <c r="C121" s="131">
        <v>2</v>
      </c>
      <c r="D121" s="132">
        <v>1</v>
      </c>
      <c r="E121" s="130">
        <v>1</v>
      </c>
      <c r="F121" s="165"/>
      <c r="G121" s="132" t="s">
        <v>93</v>
      </c>
      <c r="H121" s="110">
        <v>88</v>
      </c>
      <c r="I121" s="171">
        <f t="shared" si="8"/>
        <v>0</v>
      </c>
      <c r="J121" s="172">
        <f t="shared" si="8"/>
        <v>0</v>
      </c>
      <c r="K121" s="173">
        <f t="shared" si="8"/>
        <v>0</v>
      </c>
      <c r="L121" s="171">
        <f t="shared" si="8"/>
        <v>0</v>
      </c>
    </row>
    <row r="122" spans="1:12" ht="25.5" hidden="1" customHeight="1">
      <c r="A122" s="134">
        <v>2</v>
      </c>
      <c r="B122" s="130">
        <v>6</v>
      </c>
      <c r="C122" s="131">
        <v>2</v>
      </c>
      <c r="D122" s="132">
        <v>1</v>
      </c>
      <c r="E122" s="130">
        <v>1</v>
      </c>
      <c r="F122" s="165">
        <v>1</v>
      </c>
      <c r="G122" s="132" t="s">
        <v>93</v>
      </c>
      <c r="H122" s="110">
        <v>89</v>
      </c>
      <c r="I122" s="137">
        <v>0</v>
      </c>
      <c r="J122" s="137">
        <v>0</v>
      </c>
      <c r="K122" s="137">
        <v>0</v>
      </c>
      <c r="L122" s="137">
        <v>0</v>
      </c>
    </row>
    <row r="123" spans="1:12" ht="25.5" hidden="1" customHeight="1">
      <c r="A123" s="150">
        <v>2</v>
      </c>
      <c r="B123" s="125">
        <v>6</v>
      </c>
      <c r="C123" s="123">
        <v>3</v>
      </c>
      <c r="D123" s="124"/>
      <c r="E123" s="125"/>
      <c r="F123" s="167"/>
      <c r="G123" s="124" t="s">
        <v>94</v>
      </c>
      <c r="H123" s="110">
        <v>90</v>
      </c>
      <c r="I123" s="140">
        <f t="shared" ref="I123:L125" si="9">I124</f>
        <v>0</v>
      </c>
      <c r="J123" s="162">
        <f t="shared" si="9"/>
        <v>0</v>
      </c>
      <c r="K123" s="141">
        <f t="shared" si="9"/>
        <v>0</v>
      </c>
      <c r="L123" s="140">
        <f t="shared" si="9"/>
        <v>0</v>
      </c>
    </row>
    <row r="124" spans="1:12" ht="25.5" hidden="1" customHeight="1">
      <c r="A124" s="134">
        <v>2</v>
      </c>
      <c r="B124" s="130">
        <v>6</v>
      </c>
      <c r="C124" s="131">
        <v>3</v>
      </c>
      <c r="D124" s="132">
        <v>1</v>
      </c>
      <c r="E124" s="130"/>
      <c r="F124" s="165"/>
      <c r="G124" s="132" t="s">
        <v>94</v>
      </c>
      <c r="H124" s="110">
        <v>91</v>
      </c>
      <c r="I124" s="119">
        <f t="shared" si="9"/>
        <v>0</v>
      </c>
      <c r="J124" s="160">
        <f t="shared" si="9"/>
        <v>0</v>
      </c>
      <c r="K124" s="120">
        <f t="shared" si="9"/>
        <v>0</v>
      </c>
      <c r="L124" s="119">
        <f t="shared" si="9"/>
        <v>0</v>
      </c>
    </row>
    <row r="125" spans="1:12" ht="25.5" hidden="1" customHeight="1">
      <c r="A125" s="134">
        <v>2</v>
      </c>
      <c r="B125" s="130">
        <v>6</v>
      </c>
      <c r="C125" s="131">
        <v>3</v>
      </c>
      <c r="D125" s="132">
        <v>1</v>
      </c>
      <c r="E125" s="130">
        <v>1</v>
      </c>
      <c r="F125" s="165"/>
      <c r="G125" s="132" t="s">
        <v>94</v>
      </c>
      <c r="H125" s="110">
        <v>92</v>
      </c>
      <c r="I125" s="119">
        <f t="shared" si="9"/>
        <v>0</v>
      </c>
      <c r="J125" s="160">
        <f t="shared" si="9"/>
        <v>0</v>
      </c>
      <c r="K125" s="120">
        <f t="shared" si="9"/>
        <v>0</v>
      </c>
      <c r="L125" s="119">
        <f t="shared" si="9"/>
        <v>0</v>
      </c>
    </row>
    <row r="126" spans="1:12" ht="25.5" hidden="1" customHeight="1">
      <c r="A126" s="134">
        <v>2</v>
      </c>
      <c r="B126" s="130">
        <v>6</v>
      </c>
      <c r="C126" s="131">
        <v>3</v>
      </c>
      <c r="D126" s="132">
        <v>1</v>
      </c>
      <c r="E126" s="130">
        <v>1</v>
      </c>
      <c r="F126" s="165">
        <v>1</v>
      </c>
      <c r="G126" s="132" t="s">
        <v>94</v>
      </c>
      <c r="H126" s="110">
        <v>93</v>
      </c>
      <c r="I126" s="137">
        <v>0</v>
      </c>
      <c r="J126" s="137">
        <v>0</v>
      </c>
      <c r="K126" s="137">
        <v>0</v>
      </c>
      <c r="L126" s="137">
        <v>0</v>
      </c>
    </row>
    <row r="127" spans="1:12" ht="25.5" hidden="1" customHeight="1">
      <c r="A127" s="150">
        <v>2</v>
      </c>
      <c r="B127" s="125">
        <v>6</v>
      </c>
      <c r="C127" s="123">
        <v>4</v>
      </c>
      <c r="D127" s="124"/>
      <c r="E127" s="125"/>
      <c r="F127" s="167"/>
      <c r="G127" s="124" t="s">
        <v>95</v>
      </c>
      <c r="H127" s="110">
        <v>94</v>
      </c>
      <c r="I127" s="140">
        <f t="shared" ref="I127:L129" si="10">I128</f>
        <v>0</v>
      </c>
      <c r="J127" s="162">
        <f t="shared" si="10"/>
        <v>0</v>
      </c>
      <c r="K127" s="141">
        <f t="shared" si="10"/>
        <v>0</v>
      </c>
      <c r="L127" s="140">
        <f t="shared" si="10"/>
        <v>0</v>
      </c>
    </row>
    <row r="128" spans="1:12" ht="25.5" hidden="1" customHeight="1">
      <c r="A128" s="134">
        <v>2</v>
      </c>
      <c r="B128" s="130">
        <v>6</v>
      </c>
      <c r="C128" s="131">
        <v>4</v>
      </c>
      <c r="D128" s="132">
        <v>1</v>
      </c>
      <c r="E128" s="130"/>
      <c r="F128" s="165"/>
      <c r="G128" s="132" t="s">
        <v>95</v>
      </c>
      <c r="H128" s="110">
        <v>95</v>
      </c>
      <c r="I128" s="119">
        <f t="shared" si="10"/>
        <v>0</v>
      </c>
      <c r="J128" s="160">
        <f t="shared" si="10"/>
        <v>0</v>
      </c>
      <c r="K128" s="120">
        <f t="shared" si="10"/>
        <v>0</v>
      </c>
      <c r="L128" s="119">
        <f t="shared" si="10"/>
        <v>0</v>
      </c>
    </row>
    <row r="129" spans="1:12" ht="25.5" hidden="1" customHeight="1">
      <c r="A129" s="134">
        <v>2</v>
      </c>
      <c r="B129" s="130">
        <v>6</v>
      </c>
      <c r="C129" s="131">
        <v>4</v>
      </c>
      <c r="D129" s="132">
        <v>1</v>
      </c>
      <c r="E129" s="130">
        <v>1</v>
      </c>
      <c r="F129" s="165"/>
      <c r="G129" s="132" t="s">
        <v>95</v>
      </c>
      <c r="H129" s="110">
        <v>96</v>
      </c>
      <c r="I129" s="119">
        <f t="shared" si="10"/>
        <v>0</v>
      </c>
      <c r="J129" s="160">
        <f t="shared" si="10"/>
        <v>0</v>
      </c>
      <c r="K129" s="120">
        <f t="shared" si="10"/>
        <v>0</v>
      </c>
      <c r="L129" s="119">
        <f t="shared" si="10"/>
        <v>0</v>
      </c>
    </row>
    <row r="130" spans="1:12" ht="25.5" hidden="1" customHeight="1">
      <c r="A130" s="134">
        <v>2</v>
      </c>
      <c r="B130" s="130">
        <v>6</v>
      </c>
      <c r="C130" s="131">
        <v>4</v>
      </c>
      <c r="D130" s="132">
        <v>1</v>
      </c>
      <c r="E130" s="130">
        <v>1</v>
      </c>
      <c r="F130" s="165">
        <v>1</v>
      </c>
      <c r="G130" s="132" t="s">
        <v>95</v>
      </c>
      <c r="H130" s="110">
        <v>97</v>
      </c>
      <c r="I130" s="137">
        <v>0</v>
      </c>
      <c r="J130" s="137">
        <v>0</v>
      </c>
      <c r="K130" s="137">
        <v>0</v>
      </c>
      <c r="L130" s="137">
        <v>0</v>
      </c>
    </row>
    <row r="131" spans="1:12" ht="25.5" hidden="1" customHeight="1">
      <c r="A131" s="142">
        <v>2</v>
      </c>
      <c r="B131" s="151">
        <v>6</v>
      </c>
      <c r="C131" s="152">
        <v>5</v>
      </c>
      <c r="D131" s="154"/>
      <c r="E131" s="151"/>
      <c r="F131" s="174"/>
      <c r="G131" s="154" t="s">
        <v>96</v>
      </c>
      <c r="H131" s="110">
        <v>98</v>
      </c>
      <c r="I131" s="147">
        <f t="shared" ref="I131:L133" si="11">I132</f>
        <v>0</v>
      </c>
      <c r="J131" s="175">
        <f t="shared" si="11"/>
        <v>0</v>
      </c>
      <c r="K131" s="148">
        <f t="shared" si="11"/>
        <v>0</v>
      </c>
      <c r="L131" s="147">
        <f t="shared" si="11"/>
        <v>0</v>
      </c>
    </row>
    <row r="132" spans="1:12" ht="25.5" hidden="1" customHeight="1">
      <c r="A132" s="134">
        <v>2</v>
      </c>
      <c r="B132" s="130">
        <v>6</v>
      </c>
      <c r="C132" s="131">
        <v>5</v>
      </c>
      <c r="D132" s="132">
        <v>1</v>
      </c>
      <c r="E132" s="130"/>
      <c r="F132" s="165"/>
      <c r="G132" s="154" t="s">
        <v>96</v>
      </c>
      <c r="H132" s="110">
        <v>99</v>
      </c>
      <c r="I132" s="119">
        <f t="shared" si="11"/>
        <v>0</v>
      </c>
      <c r="J132" s="160">
        <f t="shared" si="11"/>
        <v>0</v>
      </c>
      <c r="K132" s="120">
        <f t="shared" si="11"/>
        <v>0</v>
      </c>
      <c r="L132" s="119">
        <f t="shared" si="11"/>
        <v>0</v>
      </c>
    </row>
    <row r="133" spans="1:12" ht="25.5" hidden="1" customHeight="1">
      <c r="A133" s="134">
        <v>2</v>
      </c>
      <c r="B133" s="130">
        <v>6</v>
      </c>
      <c r="C133" s="131">
        <v>5</v>
      </c>
      <c r="D133" s="132">
        <v>1</v>
      </c>
      <c r="E133" s="130">
        <v>1</v>
      </c>
      <c r="F133" s="165"/>
      <c r="G133" s="154" t="s">
        <v>96</v>
      </c>
      <c r="H133" s="110">
        <v>100</v>
      </c>
      <c r="I133" s="119">
        <f t="shared" si="11"/>
        <v>0</v>
      </c>
      <c r="J133" s="160">
        <f t="shared" si="11"/>
        <v>0</v>
      </c>
      <c r="K133" s="120">
        <f t="shared" si="11"/>
        <v>0</v>
      </c>
      <c r="L133" s="119">
        <f t="shared" si="11"/>
        <v>0</v>
      </c>
    </row>
    <row r="134" spans="1:12" ht="25.5" hidden="1" customHeight="1">
      <c r="A134" s="130">
        <v>2</v>
      </c>
      <c r="B134" s="131">
        <v>6</v>
      </c>
      <c r="C134" s="130">
        <v>5</v>
      </c>
      <c r="D134" s="130">
        <v>1</v>
      </c>
      <c r="E134" s="132">
        <v>1</v>
      </c>
      <c r="F134" s="165">
        <v>1</v>
      </c>
      <c r="G134" s="130" t="s">
        <v>97</v>
      </c>
      <c r="H134" s="110">
        <v>101</v>
      </c>
      <c r="I134" s="137">
        <v>0</v>
      </c>
      <c r="J134" s="137">
        <v>0</v>
      </c>
      <c r="K134" s="137">
        <v>0</v>
      </c>
      <c r="L134" s="137">
        <v>0</v>
      </c>
    </row>
    <row r="135" spans="1:12" ht="26.25" hidden="1" customHeight="1">
      <c r="A135" s="134">
        <v>2</v>
      </c>
      <c r="B135" s="131">
        <v>6</v>
      </c>
      <c r="C135" s="130">
        <v>6</v>
      </c>
      <c r="D135" s="131"/>
      <c r="E135" s="132"/>
      <c r="F135" s="133"/>
      <c r="G135" s="176" t="s">
        <v>98</v>
      </c>
      <c r="H135" s="110">
        <v>102</v>
      </c>
      <c r="I135" s="120">
        <f t="shared" ref="I135:L137" si="12">I136</f>
        <v>0</v>
      </c>
      <c r="J135" s="119">
        <f t="shared" si="12"/>
        <v>0</v>
      </c>
      <c r="K135" s="119">
        <f t="shared" si="12"/>
        <v>0</v>
      </c>
      <c r="L135" s="119">
        <f t="shared" si="12"/>
        <v>0</v>
      </c>
    </row>
    <row r="136" spans="1:12" ht="26.25" hidden="1" customHeight="1">
      <c r="A136" s="134">
        <v>2</v>
      </c>
      <c r="B136" s="131">
        <v>6</v>
      </c>
      <c r="C136" s="130">
        <v>6</v>
      </c>
      <c r="D136" s="131">
        <v>1</v>
      </c>
      <c r="E136" s="132"/>
      <c r="F136" s="133"/>
      <c r="G136" s="176" t="s">
        <v>98</v>
      </c>
      <c r="H136" s="177">
        <v>103</v>
      </c>
      <c r="I136" s="119">
        <f t="shared" si="12"/>
        <v>0</v>
      </c>
      <c r="J136" s="119">
        <f t="shared" si="12"/>
        <v>0</v>
      </c>
      <c r="K136" s="119">
        <f t="shared" si="12"/>
        <v>0</v>
      </c>
      <c r="L136" s="119">
        <f t="shared" si="12"/>
        <v>0</v>
      </c>
    </row>
    <row r="137" spans="1:12" ht="26.25" hidden="1" customHeight="1">
      <c r="A137" s="134">
        <v>2</v>
      </c>
      <c r="B137" s="131">
        <v>6</v>
      </c>
      <c r="C137" s="130">
        <v>6</v>
      </c>
      <c r="D137" s="131">
        <v>1</v>
      </c>
      <c r="E137" s="132">
        <v>1</v>
      </c>
      <c r="F137" s="133"/>
      <c r="G137" s="176" t="s">
        <v>98</v>
      </c>
      <c r="H137" s="177">
        <v>104</v>
      </c>
      <c r="I137" s="119">
        <f t="shared" si="12"/>
        <v>0</v>
      </c>
      <c r="J137" s="119">
        <f t="shared" si="12"/>
        <v>0</v>
      </c>
      <c r="K137" s="119">
        <f t="shared" si="12"/>
        <v>0</v>
      </c>
      <c r="L137" s="119">
        <f t="shared" si="12"/>
        <v>0</v>
      </c>
    </row>
    <row r="138" spans="1:12" ht="26.25" hidden="1" customHeight="1">
      <c r="A138" s="134">
        <v>2</v>
      </c>
      <c r="B138" s="131">
        <v>6</v>
      </c>
      <c r="C138" s="130">
        <v>6</v>
      </c>
      <c r="D138" s="131">
        <v>1</v>
      </c>
      <c r="E138" s="132">
        <v>1</v>
      </c>
      <c r="F138" s="133">
        <v>1</v>
      </c>
      <c r="G138" s="91" t="s">
        <v>98</v>
      </c>
      <c r="H138" s="177">
        <v>105</v>
      </c>
      <c r="I138" s="137">
        <v>0</v>
      </c>
      <c r="J138" s="178">
        <v>0</v>
      </c>
      <c r="K138" s="137">
        <v>0</v>
      </c>
      <c r="L138" s="137">
        <v>0</v>
      </c>
    </row>
    <row r="139" spans="1:12" hidden="1">
      <c r="A139" s="164">
        <v>2</v>
      </c>
      <c r="B139" s="115">
        <v>7</v>
      </c>
      <c r="C139" s="115"/>
      <c r="D139" s="116"/>
      <c r="E139" s="116"/>
      <c r="F139" s="118"/>
      <c r="G139" s="117" t="s">
        <v>99</v>
      </c>
      <c r="H139" s="177">
        <v>106</v>
      </c>
      <c r="I139" s="120">
        <f>SUM(I140+I145+I153)</f>
        <v>0</v>
      </c>
      <c r="J139" s="160">
        <f>SUM(J140+J145+J153)</f>
        <v>0</v>
      </c>
      <c r="K139" s="120">
        <f>SUM(K140+K145+K153)</f>
        <v>0</v>
      </c>
      <c r="L139" s="119">
        <f>SUM(L140+L145+L153)</f>
        <v>0</v>
      </c>
    </row>
    <row r="140" spans="1:12" hidden="1">
      <c r="A140" s="134">
        <v>2</v>
      </c>
      <c r="B140" s="130">
        <v>7</v>
      </c>
      <c r="C140" s="130">
        <v>1</v>
      </c>
      <c r="D140" s="131"/>
      <c r="E140" s="131"/>
      <c r="F140" s="133"/>
      <c r="G140" s="132" t="s">
        <v>100</v>
      </c>
      <c r="H140" s="177">
        <v>107</v>
      </c>
      <c r="I140" s="120">
        <f t="shared" ref="I140:L141" si="13">I141</f>
        <v>0</v>
      </c>
      <c r="J140" s="160">
        <f t="shared" si="13"/>
        <v>0</v>
      </c>
      <c r="K140" s="120">
        <f t="shared" si="13"/>
        <v>0</v>
      </c>
      <c r="L140" s="119">
        <f t="shared" si="13"/>
        <v>0</v>
      </c>
    </row>
    <row r="141" spans="1:12" hidden="1">
      <c r="A141" s="134">
        <v>2</v>
      </c>
      <c r="B141" s="130">
        <v>7</v>
      </c>
      <c r="C141" s="130">
        <v>1</v>
      </c>
      <c r="D141" s="131">
        <v>1</v>
      </c>
      <c r="E141" s="131"/>
      <c r="F141" s="133"/>
      <c r="G141" s="132" t="s">
        <v>100</v>
      </c>
      <c r="H141" s="177">
        <v>108</v>
      </c>
      <c r="I141" s="120">
        <f t="shared" si="13"/>
        <v>0</v>
      </c>
      <c r="J141" s="160">
        <f t="shared" si="13"/>
        <v>0</v>
      </c>
      <c r="K141" s="120">
        <f t="shared" si="13"/>
        <v>0</v>
      </c>
      <c r="L141" s="119">
        <f t="shared" si="13"/>
        <v>0</v>
      </c>
    </row>
    <row r="142" spans="1:12" hidden="1">
      <c r="A142" s="134">
        <v>2</v>
      </c>
      <c r="B142" s="130">
        <v>7</v>
      </c>
      <c r="C142" s="130">
        <v>1</v>
      </c>
      <c r="D142" s="131">
        <v>1</v>
      </c>
      <c r="E142" s="131">
        <v>1</v>
      </c>
      <c r="F142" s="133"/>
      <c r="G142" s="132" t="s">
        <v>100</v>
      </c>
      <c r="H142" s="177">
        <v>109</v>
      </c>
      <c r="I142" s="120">
        <f>SUM(I143:I144)</f>
        <v>0</v>
      </c>
      <c r="J142" s="160">
        <f>SUM(J143:J144)</f>
        <v>0</v>
      </c>
      <c r="K142" s="120">
        <f>SUM(K143:K144)</f>
        <v>0</v>
      </c>
      <c r="L142" s="119">
        <f>SUM(L143:L144)</f>
        <v>0</v>
      </c>
    </row>
    <row r="143" spans="1:12" hidden="1">
      <c r="A143" s="150">
        <v>2</v>
      </c>
      <c r="B143" s="125">
        <v>7</v>
      </c>
      <c r="C143" s="150">
        <v>1</v>
      </c>
      <c r="D143" s="130">
        <v>1</v>
      </c>
      <c r="E143" s="123">
        <v>1</v>
      </c>
      <c r="F143" s="126">
        <v>1</v>
      </c>
      <c r="G143" s="124" t="s">
        <v>101</v>
      </c>
      <c r="H143" s="177">
        <v>110</v>
      </c>
      <c r="I143" s="179">
        <v>0</v>
      </c>
      <c r="J143" s="179">
        <v>0</v>
      </c>
      <c r="K143" s="179">
        <v>0</v>
      </c>
      <c r="L143" s="179">
        <v>0</v>
      </c>
    </row>
    <row r="144" spans="1:12" hidden="1">
      <c r="A144" s="130">
        <v>2</v>
      </c>
      <c r="B144" s="130">
        <v>7</v>
      </c>
      <c r="C144" s="134">
        <v>1</v>
      </c>
      <c r="D144" s="130">
        <v>1</v>
      </c>
      <c r="E144" s="131">
        <v>1</v>
      </c>
      <c r="F144" s="133">
        <v>2</v>
      </c>
      <c r="G144" s="132" t="s">
        <v>102</v>
      </c>
      <c r="H144" s="177">
        <v>111</v>
      </c>
      <c r="I144" s="136">
        <v>0</v>
      </c>
      <c r="J144" s="136">
        <v>0</v>
      </c>
      <c r="K144" s="136">
        <v>0</v>
      </c>
      <c r="L144" s="136">
        <v>0</v>
      </c>
    </row>
    <row r="145" spans="1:12" ht="25.5" hidden="1" customHeight="1">
      <c r="A145" s="142">
        <v>2</v>
      </c>
      <c r="B145" s="143">
        <v>7</v>
      </c>
      <c r="C145" s="142">
        <v>2</v>
      </c>
      <c r="D145" s="143"/>
      <c r="E145" s="144"/>
      <c r="F145" s="146"/>
      <c r="G145" s="145" t="s">
        <v>103</v>
      </c>
      <c r="H145" s="177">
        <v>112</v>
      </c>
      <c r="I145" s="128">
        <f t="shared" ref="I145:L146" si="14">I146</f>
        <v>0</v>
      </c>
      <c r="J145" s="163">
        <f t="shared" si="14"/>
        <v>0</v>
      </c>
      <c r="K145" s="128">
        <f t="shared" si="14"/>
        <v>0</v>
      </c>
      <c r="L145" s="129">
        <f t="shared" si="14"/>
        <v>0</v>
      </c>
    </row>
    <row r="146" spans="1:12" ht="25.5" hidden="1" customHeight="1">
      <c r="A146" s="134">
        <v>2</v>
      </c>
      <c r="B146" s="130">
        <v>7</v>
      </c>
      <c r="C146" s="134">
        <v>2</v>
      </c>
      <c r="D146" s="130">
        <v>1</v>
      </c>
      <c r="E146" s="131"/>
      <c r="F146" s="133"/>
      <c r="G146" s="132" t="s">
        <v>104</v>
      </c>
      <c r="H146" s="177">
        <v>113</v>
      </c>
      <c r="I146" s="120">
        <f t="shared" si="14"/>
        <v>0</v>
      </c>
      <c r="J146" s="160">
        <f t="shared" si="14"/>
        <v>0</v>
      </c>
      <c r="K146" s="120">
        <f t="shared" si="14"/>
        <v>0</v>
      </c>
      <c r="L146" s="119">
        <f t="shared" si="14"/>
        <v>0</v>
      </c>
    </row>
    <row r="147" spans="1:12" ht="25.5" hidden="1" customHeight="1">
      <c r="A147" s="134">
        <v>2</v>
      </c>
      <c r="B147" s="130">
        <v>7</v>
      </c>
      <c r="C147" s="134">
        <v>2</v>
      </c>
      <c r="D147" s="130">
        <v>1</v>
      </c>
      <c r="E147" s="131">
        <v>1</v>
      </c>
      <c r="F147" s="133"/>
      <c r="G147" s="132" t="s">
        <v>104</v>
      </c>
      <c r="H147" s="177">
        <v>114</v>
      </c>
      <c r="I147" s="120">
        <f>SUM(I148:I149)</f>
        <v>0</v>
      </c>
      <c r="J147" s="160">
        <f>SUM(J148:J149)</f>
        <v>0</v>
      </c>
      <c r="K147" s="120">
        <f>SUM(K148:K149)</f>
        <v>0</v>
      </c>
      <c r="L147" s="119">
        <f>SUM(L148:L149)</f>
        <v>0</v>
      </c>
    </row>
    <row r="148" spans="1:12" hidden="1">
      <c r="A148" s="134">
        <v>2</v>
      </c>
      <c r="B148" s="130">
        <v>7</v>
      </c>
      <c r="C148" s="134">
        <v>2</v>
      </c>
      <c r="D148" s="130">
        <v>1</v>
      </c>
      <c r="E148" s="131">
        <v>1</v>
      </c>
      <c r="F148" s="133">
        <v>1</v>
      </c>
      <c r="G148" s="132" t="s">
        <v>105</v>
      </c>
      <c r="H148" s="177">
        <v>115</v>
      </c>
      <c r="I148" s="136">
        <v>0</v>
      </c>
      <c r="J148" s="136">
        <v>0</v>
      </c>
      <c r="K148" s="136">
        <v>0</v>
      </c>
      <c r="L148" s="136">
        <v>0</v>
      </c>
    </row>
    <row r="149" spans="1:12" hidden="1">
      <c r="A149" s="134">
        <v>2</v>
      </c>
      <c r="B149" s="130">
        <v>7</v>
      </c>
      <c r="C149" s="134">
        <v>2</v>
      </c>
      <c r="D149" s="130">
        <v>1</v>
      </c>
      <c r="E149" s="131">
        <v>1</v>
      </c>
      <c r="F149" s="133">
        <v>2</v>
      </c>
      <c r="G149" s="132" t="s">
        <v>106</v>
      </c>
      <c r="H149" s="177">
        <v>116</v>
      </c>
      <c r="I149" s="136">
        <v>0</v>
      </c>
      <c r="J149" s="136">
        <v>0</v>
      </c>
      <c r="K149" s="136">
        <v>0</v>
      </c>
      <c r="L149" s="136">
        <v>0</v>
      </c>
    </row>
    <row r="150" spans="1:12" hidden="1">
      <c r="A150" s="134">
        <v>2</v>
      </c>
      <c r="B150" s="130">
        <v>7</v>
      </c>
      <c r="C150" s="134">
        <v>2</v>
      </c>
      <c r="D150" s="130">
        <v>2</v>
      </c>
      <c r="E150" s="131"/>
      <c r="F150" s="133"/>
      <c r="G150" s="132" t="s">
        <v>107</v>
      </c>
      <c r="H150" s="177">
        <v>117</v>
      </c>
      <c r="I150" s="120">
        <f>I151</f>
        <v>0</v>
      </c>
      <c r="J150" s="120">
        <f>J151</f>
        <v>0</v>
      </c>
      <c r="K150" s="120">
        <f>K151</f>
        <v>0</v>
      </c>
      <c r="L150" s="120">
        <f>L151</f>
        <v>0</v>
      </c>
    </row>
    <row r="151" spans="1:12" hidden="1">
      <c r="A151" s="134">
        <v>2</v>
      </c>
      <c r="B151" s="130">
        <v>7</v>
      </c>
      <c r="C151" s="134">
        <v>2</v>
      </c>
      <c r="D151" s="130">
        <v>2</v>
      </c>
      <c r="E151" s="131">
        <v>1</v>
      </c>
      <c r="F151" s="133"/>
      <c r="G151" s="132" t="s">
        <v>107</v>
      </c>
      <c r="H151" s="177">
        <v>118</v>
      </c>
      <c r="I151" s="120">
        <f>SUM(I152)</f>
        <v>0</v>
      </c>
      <c r="J151" s="120">
        <f>SUM(J152)</f>
        <v>0</v>
      </c>
      <c r="K151" s="120">
        <f>SUM(K152)</f>
        <v>0</v>
      </c>
      <c r="L151" s="120">
        <f>SUM(L152)</f>
        <v>0</v>
      </c>
    </row>
    <row r="152" spans="1:12" hidden="1">
      <c r="A152" s="134">
        <v>2</v>
      </c>
      <c r="B152" s="130">
        <v>7</v>
      </c>
      <c r="C152" s="134">
        <v>2</v>
      </c>
      <c r="D152" s="130">
        <v>2</v>
      </c>
      <c r="E152" s="131">
        <v>1</v>
      </c>
      <c r="F152" s="133">
        <v>1</v>
      </c>
      <c r="G152" s="132" t="s">
        <v>107</v>
      </c>
      <c r="H152" s="177">
        <v>119</v>
      </c>
      <c r="I152" s="136">
        <v>0</v>
      </c>
      <c r="J152" s="136">
        <v>0</v>
      </c>
      <c r="K152" s="136">
        <v>0</v>
      </c>
      <c r="L152" s="136">
        <v>0</v>
      </c>
    </row>
    <row r="153" spans="1:12" hidden="1">
      <c r="A153" s="134">
        <v>2</v>
      </c>
      <c r="B153" s="130">
        <v>7</v>
      </c>
      <c r="C153" s="134">
        <v>3</v>
      </c>
      <c r="D153" s="130"/>
      <c r="E153" s="131"/>
      <c r="F153" s="133"/>
      <c r="G153" s="132" t="s">
        <v>108</v>
      </c>
      <c r="H153" s="177">
        <v>120</v>
      </c>
      <c r="I153" s="120">
        <f t="shared" ref="I153:L154" si="15">I154</f>
        <v>0</v>
      </c>
      <c r="J153" s="160">
        <f t="shared" si="15"/>
        <v>0</v>
      </c>
      <c r="K153" s="120">
        <f t="shared" si="15"/>
        <v>0</v>
      </c>
      <c r="L153" s="119">
        <f t="shared" si="15"/>
        <v>0</v>
      </c>
    </row>
    <row r="154" spans="1:12" hidden="1">
      <c r="A154" s="142">
        <v>2</v>
      </c>
      <c r="B154" s="151">
        <v>7</v>
      </c>
      <c r="C154" s="180">
        <v>3</v>
      </c>
      <c r="D154" s="151">
        <v>1</v>
      </c>
      <c r="E154" s="152"/>
      <c r="F154" s="153"/>
      <c r="G154" s="154" t="s">
        <v>108</v>
      </c>
      <c r="H154" s="177">
        <v>121</v>
      </c>
      <c r="I154" s="148">
        <f t="shared" si="15"/>
        <v>0</v>
      </c>
      <c r="J154" s="175">
        <f t="shared" si="15"/>
        <v>0</v>
      </c>
      <c r="K154" s="148">
        <f t="shared" si="15"/>
        <v>0</v>
      </c>
      <c r="L154" s="147">
        <f t="shared" si="15"/>
        <v>0</v>
      </c>
    </row>
    <row r="155" spans="1:12" hidden="1">
      <c r="A155" s="134">
        <v>2</v>
      </c>
      <c r="B155" s="130">
        <v>7</v>
      </c>
      <c r="C155" s="134">
        <v>3</v>
      </c>
      <c r="D155" s="130">
        <v>1</v>
      </c>
      <c r="E155" s="131">
        <v>1</v>
      </c>
      <c r="F155" s="133"/>
      <c r="G155" s="132" t="s">
        <v>108</v>
      </c>
      <c r="H155" s="177">
        <v>122</v>
      </c>
      <c r="I155" s="120">
        <f>SUM(I156:I157)</f>
        <v>0</v>
      </c>
      <c r="J155" s="160">
        <f>SUM(J156:J157)</f>
        <v>0</v>
      </c>
      <c r="K155" s="120">
        <f>SUM(K156:K157)</f>
        <v>0</v>
      </c>
      <c r="L155" s="119">
        <f>SUM(L156:L157)</f>
        <v>0</v>
      </c>
    </row>
    <row r="156" spans="1:12" hidden="1">
      <c r="A156" s="150">
        <v>2</v>
      </c>
      <c r="B156" s="125">
        <v>7</v>
      </c>
      <c r="C156" s="150">
        <v>3</v>
      </c>
      <c r="D156" s="125">
        <v>1</v>
      </c>
      <c r="E156" s="123">
        <v>1</v>
      </c>
      <c r="F156" s="126">
        <v>1</v>
      </c>
      <c r="G156" s="124" t="s">
        <v>109</v>
      </c>
      <c r="H156" s="177">
        <v>123</v>
      </c>
      <c r="I156" s="179">
        <v>0</v>
      </c>
      <c r="J156" s="179">
        <v>0</v>
      </c>
      <c r="K156" s="179">
        <v>0</v>
      </c>
      <c r="L156" s="179">
        <v>0</v>
      </c>
    </row>
    <row r="157" spans="1:12" hidden="1">
      <c r="A157" s="134">
        <v>2</v>
      </c>
      <c r="B157" s="130">
        <v>7</v>
      </c>
      <c r="C157" s="134">
        <v>3</v>
      </c>
      <c r="D157" s="130">
        <v>1</v>
      </c>
      <c r="E157" s="131">
        <v>1</v>
      </c>
      <c r="F157" s="133">
        <v>2</v>
      </c>
      <c r="G157" s="132" t="s">
        <v>110</v>
      </c>
      <c r="H157" s="177">
        <v>124</v>
      </c>
      <c r="I157" s="136">
        <v>0</v>
      </c>
      <c r="J157" s="137">
        <v>0</v>
      </c>
      <c r="K157" s="137">
        <v>0</v>
      </c>
      <c r="L157" s="137">
        <v>0</v>
      </c>
    </row>
    <row r="158" spans="1:12" hidden="1">
      <c r="A158" s="164">
        <v>2</v>
      </c>
      <c r="B158" s="164">
        <v>8</v>
      </c>
      <c r="C158" s="115"/>
      <c r="D158" s="139"/>
      <c r="E158" s="122"/>
      <c r="F158" s="181"/>
      <c r="G158" s="127" t="s">
        <v>111</v>
      </c>
      <c r="H158" s="177">
        <v>125</v>
      </c>
      <c r="I158" s="141">
        <f>I159</f>
        <v>0</v>
      </c>
      <c r="J158" s="162">
        <f>J159</f>
        <v>0</v>
      </c>
      <c r="K158" s="141">
        <f>K159</f>
        <v>0</v>
      </c>
      <c r="L158" s="140">
        <f>L159</f>
        <v>0</v>
      </c>
    </row>
    <row r="159" spans="1:12" hidden="1">
      <c r="A159" s="142">
        <v>2</v>
      </c>
      <c r="B159" s="142">
        <v>8</v>
      </c>
      <c r="C159" s="142">
        <v>1</v>
      </c>
      <c r="D159" s="143"/>
      <c r="E159" s="144"/>
      <c r="F159" s="146"/>
      <c r="G159" s="124" t="s">
        <v>111</v>
      </c>
      <c r="H159" s="177">
        <v>126</v>
      </c>
      <c r="I159" s="141">
        <f>I160+I165</f>
        <v>0</v>
      </c>
      <c r="J159" s="162">
        <f>J160+J165</f>
        <v>0</v>
      </c>
      <c r="K159" s="141">
        <f>K160+K165</f>
        <v>0</v>
      </c>
      <c r="L159" s="140">
        <f>L160+L165</f>
        <v>0</v>
      </c>
    </row>
    <row r="160" spans="1:12" hidden="1">
      <c r="A160" s="134">
        <v>2</v>
      </c>
      <c r="B160" s="130">
        <v>8</v>
      </c>
      <c r="C160" s="132">
        <v>1</v>
      </c>
      <c r="D160" s="130">
        <v>1</v>
      </c>
      <c r="E160" s="131"/>
      <c r="F160" s="133"/>
      <c r="G160" s="132" t="s">
        <v>112</v>
      </c>
      <c r="H160" s="177">
        <v>127</v>
      </c>
      <c r="I160" s="120">
        <f>I161</f>
        <v>0</v>
      </c>
      <c r="J160" s="160">
        <f>J161</f>
        <v>0</v>
      </c>
      <c r="K160" s="120">
        <f>K161</f>
        <v>0</v>
      </c>
      <c r="L160" s="119">
        <f>L161</f>
        <v>0</v>
      </c>
    </row>
    <row r="161" spans="1:15" hidden="1">
      <c r="A161" s="134">
        <v>2</v>
      </c>
      <c r="B161" s="130">
        <v>8</v>
      </c>
      <c r="C161" s="124">
        <v>1</v>
      </c>
      <c r="D161" s="125">
        <v>1</v>
      </c>
      <c r="E161" s="123">
        <v>1</v>
      </c>
      <c r="F161" s="126"/>
      <c r="G161" s="132" t="s">
        <v>112</v>
      </c>
      <c r="H161" s="177">
        <v>128</v>
      </c>
      <c r="I161" s="141">
        <f>SUM(I162:I164)</f>
        <v>0</v>
      </c>
      <c r="J161" s="141">
        <f>SUM(J162:J164)</f>
        <v>0</v>
      </c>
      <c r="K161" s="141">
        <f>SUM(K162:K164)</f>
        <v>0</v>
      </c>
      <c r="L161" s="141">
        <f>SUM(L162:L164)</f>
        <v>0</v>
      </c>
    </row>
    <row r="162" spans="1:15" hidden="1">
      <c r="A162" s="130">
        <v>2</v>
      </c>
      <c r="B162" s="125">
        <v>8</v>
      </c>
      <c r="C162" s="132">
        <v>1</v>
      </c>
      <c r="D162" s="130">
        <v>1</v>
      </c>
      <c r="E162" s="131">
        <v>1</v>
      </c>
      <c r="F162" s="133">
        <v>1</v>
      </c>
      <c r="G162" s="132" t="s">
        <v>113</v>
      </c>
      <c r="H162" s="177">
        <v>129</v>
      </c>
      <c r="I162" s="136">
        <v>0</v>
      </c>
      <c r="J162" s="136">
        <v>0</v>
      </c>
      <c r="K162" s="136">
        <v>0</v>
      </c>
      <c r="L162" s="136">
        <v>0</v>
      </c>
    </row>
    <row r="163" spans="1:15" ht="25.5" hidden="1" customHeight="1">
      <c r="A163" s="142">
        <v>2</v>
      </c>
      <c r="B163" s="151">
        <v>8</v>
      </c>
      <c r="C163" s="154">
        <v>1</v>
      </c>
      <c r="D163" s="151">
        <v>1</v>
      </c>
      <c r="E163" s="152">
        <v>1</v>
      </c>
      <c r="F163" s="153">
        <v>2</v>
      </c>
      <c r="G163" s="154" t="s">
        <v>114</v>
      </c>
      <c r="H163" s="177">
        <v>130</v>
      </c>
      <c r="I163" s="182">
        <v>0</v>
      </c>
      <c r="J163" s="182">
        <v>0</v>
      </c>
      <c r="K163" s="182">
        <v>0</v>
      </c>
      <c r="L163" s="182">
        <v>0</v>
      </c>
    </row>
    <row r="164" spans="1:15" hidden="1">
      <c r="A164" s="142">
        <v>2</v>
      </c>
      <c r="B164" s="151">
        <v>8</v>
      </c>
      <c r="C164" s="154">
        <v>1</v>
      </c>
      <c r="D164" s="151">
        <v>1</v>
      </c>
      <c r="E164" s="152">
        <v>1</v>
      </c>
      <c r="F164" s="153">
        <v>3</v>
      </c>
      <c r="G164" s="154" t="s">
        <v>115</v>
      </c>
      <c r="H164" s="177">
        <v>131</v>
      </c>
      <c r="I164" s="182">
        <v>0</v>
      </c>
      <c r="J164" s="183">
        <v>0</v>
      </c>
      <c r="K164" s="182">
        <v>0</v>
      </c>
      <c r="L164" s="155">
        <v>0</v>
      </c>
    </row>
    <row r="165" spans="1:15" hidden="1">
      <c r="A165" s="134">
        <v>2</v>
      </c>
      <c r="B165" s="130">
        <v>8</v>
      </c>
      <c r="C165" s="132">
        <v>1</v>
      </c>
      <c r="D165" s="130">
        <v>2</v>
      </c>
      <c r="E165" s="131"/>
      <c r="F165" s="133"/>
      <c r="G165" s="132" t="s">
        <v>116</v>
      </c>
      <c r="H165" s="177">
        <v>132</v>
      </c>
      <c r="I165" s="120">
        <f t="shared" ref="I165:L166" si="16">I166</f>
        <v>0</v>
      </c>
      <c r="J165" s="160">
        <f t="shared" si="16"/>
        <v>0</v>
      </c>
      <c r="K165" s="120">
        <f t="shared" si="16"/>
        <v>0</v>
      </c>
      <c r="L165" s="119">
        <f t="shared" si="16"/>
        <v>0</v>
      </c>
    </row>
    <row r="166" spans="1:15" hidden="1">
      <c r="A166" s="134">
        <v>2</v>
      </c>
      <c r="B166" s="130">
        <v>8</v>
      </c>
      <c r="C166" s="132">
        <v>1</v>
      </c>
      <c r="D166" s="130">
        <v>2</v>
      </c>
      <c r="E166" s="131">
        <v>1</v>
      </c>
      <c r="F166" s="133"/>
      <c r="G166" s="132" t="s">
        <v>116</v>
      </c>
      <c r="H166" s="177">
        <v>133</v>
      </c>
      <c r="I166" s="120">
        <f t="shared" si="16"/>
        <v>0</v>
      </c>
      <c r="J166" s="160">
        <f t="shared" si="16"/>
        <v>0</v>
      </c>
      <c r="K166" s="120">
        <f t="shared" si="16"/>
        <v>0</v>
      </c>
      <c r="L166" s="119">
        <f t="shared" si="16"/>
        <v>0</v>
      </c>
    </row>
    <row r="167" spans="1:15" hidden="1">
      <c r="A167" s="142">
        <v>2</v>
      </c>
      <c r="B167" s="143">
        <v>8</v>
      </c>
      <c r="C167" s="145">
        <v>1</v>
      </c>
      <c r="D167" s="143">
        <v>2</v>
      </c>
      <c r="E167" s="144">
        <v>1</v>
      </c>
      <c r="F167" s="146">
        <v>1</v>
      </c>
      <c r="G167" s="132" t="s">
        <v>116</v>
      </c>
      <c r="H167" s="177">
        <v>134</v>
      </c>
      <c r="I167" s="184">
        <v>0</v>
      </c>
      <c r="J167" s="137">
        <v>0</v>
      </c>
      <c r="K167" s="137">
        <v>0</v>
      </c>
      <c r="L167" s="137">
        <v>0</v>
      </c>
    </row>
    <row r="168" spans="1:15" ht="38.25" hidden="1" customHeight="1">
      <c r="A168" s="164">
        <v>2</v>
      </c>
      <c r="B168" s="115">
        <v>9</v>
      </c>
      <c r="C168" s="117"/>
      <c r="D168" s="115"/>
      <c r="E168" s="116"/>
      <c r="F168" s="118"/>
      <c r="G168" s="117" t="s">
        <v>117</v>
      </c>
      <c r="H168" s="177">
        <v>135</v>
      </c>
      <c r="I168" s="120">
        <f>I169+I173</f>
        <v>0</v>
      </c>
      <c r="J168" s="160">
        <f>J169+J173</f>
        <v>0</v>
      </c>
      <c r="K168" s="120">
        <f>K169+K173</f>
        <v>0</v>
      </c>
      <c r="L168" s="119">
        <f>L169+L173</f>
        <v>0</v>
      </c>
    </row>
    <row r="169" spans="1:15" ht="38.25" hidden="1" customHeight="1">
      <c r="A169" s="134">
        <v>2</v>
      </c>
      <c r="B169" s="130">
        <v>9</v>
      </c>
      <c r="C169" s="132">
        <v>1</v>
      </c>
      <c r="D169" s="130"/>
      <c r="E169" s="131"/>
      <c r="F169" s="133"/>
      <c r="G169" s="132" t="s">
        <v>118</v>
      </c>
      <c r="H169" s="177">
        <v>136</v>
      </c>
      <c r="I169" s="120">
        <f t="shared" ref="I169:L171" si="17">I170</f>
        <v>0</v>
      </c>
      <c r="J169" s="160">
        <f t="shared" si="17"/>
        <v>0</v>
      </c>
      <c r="K169" s="120">
        <f t="shared" si="17"/>
        <v>0</v>
      </c>
      <c r="L169" s="119">
        <f t="shared" si="17"/>
        <v>0</v>
      </c>
      <c r="M169" s="145"/>
      <c r="N169" s="145"/>
      <c r="O169" s="145"/>
    </row>
    <row r="170" spans="1:15" ht="38.25" hidden="1" customHeight="1">
      <c r="A170" s="150">
        <v>2</v>
      </c>
      <c r="B170" s="125">
        <v>9</v>
      </c>
      <c r="C170" s="124">
        <v>1</v>
      </c>
      <c r="D170" s="125">
        <v>1</v>
      </c>
      <c r="E170" s="123"/>
      <c r="F170" s="126"/>
      <c r="G170" s="132" t="s">
        <v>118</v>
      </c>
      <c r="H170" s="177">
        <v>137</v>
      </c>
      <c r="I170" s="141">
        <f t="shared" si="17"/>
        <v>0</v>
      </c>
      <c r="J170" s="162">
        <f t="shared" si="17"/>
        <v>0</v>
      </c>
      <c r="K170" s="141">
        <f t="shared" si="17"/>
        <v>0</v>
      </c>
      <c r="L170" s="140">
        <f t="shared" si="17"/>
        <v>0</v>
      </c>
    </row>
    <row r="171" spans="1:15" ht="38.25" hidden="1" customHeight="1">
      <c r="A171" s="134">
        <v>2</v>
      </c>
      <c r="B171" s="130">
        <v>9</v>
      </c>
      <c r="C171" s="134">
        <v>1</v>
      </c>
      <c r="D171" s="130">
        <v>1</v>
      </c>
      <c r="E171" s="131">
        <v>1</v>
      </c>
      <c r="F171" s="133"/>
      <c r="G171" s="132" t="s">
        <v>118</v>
      </c>
      <c r="H171" s="177">
        <v>138</v>
      </c>
      <c r="I171" s="120">
        <f t="shared" si="17"/>
        <v>0</v>
      </c>
      <c r="J171" s="160">
        <f t="shared" si="17"/>
        <v>0</v>
      </c>
      <c r="K171" s="120">
        <f t="shared" si="17"/>
        <v>0</v>
      </c>
      <c r="L171" s="119">
        <f t="shared" si="17"/>
        <v>0</v>
      </c>
    </row>
    <row r="172" spans="1:15" ht="38.25" hidden="1" customHeight="1">
      <c r="A172" s="150">
        <v>2</v>
      </c>
      <c r="B172" s="125">
        <v>9</v>
      </c>
      <c r="C172" s="125">
        <v>1</v>
      </c>
      <c r="D172" s="125">
        <v>1</v>
      </c>
      <c r="E172" s="123">
        <v>1</v>
      </c>
      <c r="F172" s="126">
        <v>1</v>
      </c>
      <c r="G172" s="132" t="s">
        <v>118</v>
      </c>
      <c r="H172" s="177">
        <v>139</v>
      </c>
      <c r="I172" s="179">
        <v>0</v>
      </c>
      <c r="J172" s="179">
        <v>0</v>
      </c>
      <c r="K172" s="179">
        <v>0</v>
      </c>
      <c r="L172" s="179">
        <v>0</v>
      </c>
    </row>
    <row r="173" spans="1:15" ht="38.25" hidden="1" customHeight="1">
      <c r="A173" s="134">
        <v>2</v>
      </c>
      <c r="B173" s="130">
        <v>9</v>
      </c>
      <c r="C173" s="130">
        <v>2</v>
      </c>
      <c r="D173" s="130"/>
      <c r="E173" s="131"/>
      <c r="F173" s="133"/>
      <c r="G173" s="132" t="s">
        <v>119</v>
      </c>
      <c r="H173" s="177">
        <v>140</v>
      </c>
      <c r="I173" s="120">
        <f>SUM(I174+I179)</f>
        <v>0</v>
      </c>
      <c r="J173" s="120">
        <f>SUM(J174+J179)</f>
        <v>0</v>
      </c>
      <c r="K173" s="120">
        <f>SUM(K174+K179)</f>
        <v>0</v>
      </c>
      <c r="L173" s="120">
        <f>SUM(L174+L179)</f>
        <v>0</v>
      </c>
    </row>
    <row r="174" spans="1:15" ht="51" hidden="1" customHeight="1">
      <c r="A174" s="134">
        <v>2</v>
      </c>
      <c r="B174" s="130">
        <v>9</v>
      </c>
      <c r="C174" s="130">
        <v>2</v>
      </c>
      <c r="D174" s="125">
        <v>1</v>
      </c>
      <c r="E174" s="123"/>
      <c r="F174" s="126"/>
      <c r="G174" s="124" t="s">
        <v>120</v>
      </c>
      <c r="H174" s="177">
        <v>141</v>
      </c>
      <c r="I174" s="141">
        <f>I175</f>
        <v>0</v>
      </c>
      <c r="J174" s="162">
        <f>J175</f>
        <v>0</v>
      </c>
      <c r="K174" s="141">
        <f>K175</f>
        <v>0</v>
      </c>
      <c r="L174" s="140">
        <f>L175</f>
        <v>0</v>
      </c>
    </row>
    <row r="175" spans="1:15" ht="51" hidden="1" customHeight="1">
      <c r="A175" s="150">
        <v>2</v>
      </c>
      <c r="B175" s="125">
        <v>9</v>
      </c>
      <c r="C175" s="125">
        <v>2</v>
      </c>
      <c r="D175" s="130">
        <v>1</v>
      </c>
      <c r="E175" s="131">
        <v>1</v>
      </c>
      <c r="F175" s="133"/>
      <c r="G175" s="124" t="s">
        <v>120</v>
      </c>
      <c r="H175" s="177">
        <v>142</v>
      </c>
      <c r="I175" s="120">
        <f>SUM(I176:I178)</f>
        <v>0</v>
      </c>
      <c r="J175" s="160">
        <f>SUM(J176:J178)</f>
        <v>0</v>
      </c>
      <c r="K175" s="120">
        <f>SUM(K176:K178)</f>
        <v>0</v>
      </c>
      <c r="L175" s="119">
        <f>SUM(L176:L178)</f>
        <v>0</v>
      </c>
    </row>
    <row r="176" spans="1:15" ht="51" hidden="1" customHeight="1">
      <c r="A176" s="142">
        <v>2</v>
      </c>
      <c r="B176" s="151">
        <v>9</v>
      </c>
      <c r="C176" s="151">
        <v>2</v>
      </c>
      <c r="D176" s="151">
        <v>1</v>
      </c>
      <c r="E176" s="152">
        <v>1</v>
      </c>
      <c r="F176" s="153">
        <v>1</v>
      </c>
      <c r="G176" s="124" t="s">
        <v>121</v>
      </c>
      <c r="H176" s="177">
        <v>143</v>
      </c>
      <c r="I176" s="182">
        <v>0</v>
      </c>
      <c r="J176" s="135">
        <v>0</v>
      </c>
      <c r="K176" s="135">
        <v>0</v>
      </c>
      <c r="L176" s="135">
        <v>0</v>
      </c>
    </row>
    <row r="177" spans="1:12" ht="63.75" hidden="1" customHeight="1">
      <c r="A177" s="134">
        <v>2</v>
      </c>
      <c r="B177" s="130">
        <v>9</v>
      </c>
      <c r="C177" s="130">
        <v>2</v>
      </c>
      <c r="D177" s="130">
        <v>1</v>
      </c>
      <c r="E177" s="131">
        <v>1</v>
      </c>
      <c r="F177" s="133">
        <v>2</v>
      </c>
      <c r="G177" s="124" t="s">
        <v>122</v>
      </c>
      <c r="H177" s="177">
        <v>144</v>
      </c>
      <c r="I177" s="136">
        <v>0</v>
      </c>
      <c r="J177" s="185">
        <v>0</v>
      </c>
      <c r="K177" s="185">
        <v>0</v>
      </c>
      <c r="L177" s="185">
        <v>0</v>
      </c>
    </row>
    <row r="178" spans="1:12" ht="51" hidden="1" customHeight="1">
      <c r="A178" s="134">
        <v>2</v>
      </c>
      <c r="B178" s="130">
        <v>9</v>
      </c>
      <c r="C178" s="130">
        <v>2</v>
      </c>
      <c r="D178" s="130">
        <v>1</v>
      </c>
      <c r="E178" s="131">
        <v>1</v>
      </c>
      <c r="F178" s="133">
        <v>3</v>
      </c>
      <c r="G178" s="124" t="s">
        <v>123</v>
      </c>
      <c r="H178" s="177">
        <v>145</v>
      </c>
      <c r="I178" s="136">
        <v>0</v>
      </c>
      <c r="J178" s="136">
        <v>0</v>
      </c>
      <c r="K178" s="136">
        <v>0</v>
      </c>
      <c r="L178" s="136">
        <v>0</v>
      </c>
    </row>
    <row r="179" spans="1:12" ht="38.25" hidden="1" customHeight="1">
      <c r="A179" s="186">
        <v>2</v>
      </c>
      <c r="B179" s="186">
        <v>9</v>
      </c>
      <c r="C179" s="186">
        <v>2</v>
      </c>
      <c r="D179" s="186">
        <v>2</v>
      </c>
      <c r="E179" s="186"/>
      <c r="F179" s="186"/>
      <c r="G179" s="132" t="s">
        <v>124</v>
      </c>
      <c r="H179" s="177">
        <v>146</v>
      </c>
      <c r="I179" s="120">
        <f>I180</f>
        <v>0</v>
      </c>
      <c r="J179" s="160">
        <f>J180</f>
        <v>0</v>
      </c>
      <c r="K179" s="120">
        <f>K180</f>
        <v>0</v>
      </c>
      <c r="L179" s="119">
        <f>L180</f>
        <v>0</v>
      </c>
    </row>
    <row r="180" spans="1:12" ht="38.25" hidden="1" customHeight="1">
      <c r="A180" s="134">
        <v>2</v>
      </c>
      <c r="B180" s="130">
        <v>9</v>
      </c>
      <c r="C180" s="130">
        <v>2</v>
      </c>
      <c r="D180" s="130">
        <v>2</v>
      </c>
      <c r="E180" s="131">
        <v>1</v>
      </c>
      <c r="F180" s="133"/>
      <c r="G180" s="124" t="s">
        <v>125</v>
      </c>
      <c r="H180" s="177">
        <v>147</v>
      </c>
      <c r="I180" s="141">
        <f>SUM(I181:I183)</f>
        <v>0</v>
      </c>
      <c r="J180" s="141">
        <f>SUM(J181:J183)</f>
        <v>0</v>
      </c>
      <c r="K180" s="141">
        <f>SUM(K181:K183)</f>
        <v>0</v>
      </c>
      <c r="L180" s="141">
        <f>SUM(L181:L183)</f>
        <v>0</v>
      </c>
    </row>
    <row r="181" spans="1:12" ht="51" hidden="1" customHeight="1">
      <c r="A181" s="134">
        <v>2</v>
      </c>
      <c r="B181" s="130">
        <v>9</v>
      </c>
      <c r="C181" s="130">
        <v>2</v>
      </c>
      <c r="D181" s="130">
        <v>2</v>
      </c>
      <c r="E181" s="130">
        <v>1</v>
      </c>
      <c r="F181" s="133">
        <v>1</v>
      </c>
      <c r="G181" s="187" t="s">
        <v>126</v>
      </c>
      <c r="H181" s="177">
        <v>148</v>
      </c>
      <c r="I181" s="136">
        <v>0</v>
      </c>
      <c r="J181" s="135">
        <v>0</v>
      </c>
      <c r="K181" s="135">
        <v>0</v>
      </c>
      <c r="L181" s="135">
        <v>0</v>
      </c>
    </row>
    <row r="182" spans="1:12" ht="51" hidden="1" customHeight="1">
      <c r="A182" s="143">
        <v>2</v>
      </c>
      <c r="B182" s="145">
        <v>9</v>
      </c>
      <c r="C182" s="143">
        <v>2</v>
      </c>
      <c r="D182" s="144">
        <v>2</v>
      </c>
      <c r="E182" s="144">
        <v>1</v>
      </c>
      <c r="F182" s="146">
        <v>2</v>
      </c>
      <c r="G182" s="145" t="s">
        <v>127</v>
      </c>
      <c r="H182" s="177">
        <v>149</v>
      </c>
      <c r="I182" s="135">
        <v>0</v>
      </c>
      <c r="J182" s="137">
        <v>0</v>
      </c>
      <c r="K182" s="137">
        <v>0</v>
      </c>
      <c r="L182" s="137">
        <v>0</v>
      </c>
    </row>
    <row r="183" spans="1:12" ht="51" hidden="1" customHeight="1">
      <c r="A183" s="130">
        <v>2</v>
      </c>
      <c r="B183" s="154">
        <v>9</v>
      </c>
      <c r="C183" s="151">
        <v>2</v>
      </c>
      <c r="D183" s="152">
        <v>2</v>
      </c>
      <c r="E183" s="152">
        <v>1</v>
      </c>
      <c r="F183" s="153">
        <v>3</v>
      </c>
      <c r="G183" s="154" t="s">
        <v>128</v>
      </c>
      <c r="H183" s="177">
        <v>150</v>
      </c>
      <c r="I183" s="185">
        <v>0</v>
      </c>
      <c r="J183" s="185">
        <v>0</v>
      </c>
      <c r="K183" s="185">
        <v>0</v>
      </c>
      <c r="L183" s="185">
        <v>0</v>
      </c>
    </row>
    <row r="184" spans="1:12" ht="76.5" hidden="1" customHeight="1">
      <c r="A184" s="115">
        <v>3</v>
      </c>
      <c r="B184" s="117"/>
      <c r="C184" s="115"/>
      <c r="D184" s="116"/>
      <c r="E184" s="116"/>
      <c r="F184" s="118"/>
      <c r="G184" s="170" t="s">
        <v>129</v>
      </c>
      <c r="H184" s="177">
        <v>151</v>
      </c>
      <c r="I184" s="119">
        <f>SUM(I185+I238+I303)</f>
        <v>0</v>
      </c>
      <c r="J184" s="160">
        <f>SUM(J185+J238+J303)</f>
        <v>0</v>
      </c>
      <c r="K184" s="120">
        <f>SUM(K185+K238+K303)</f>
        <v>0</v>
      </c>
      <c r="L184" s="119">
        <f>SUM(L185+L238+L303)</f>
        <v>0</v>
      </c>
    </row>
    <row r="185" spans="1:12" ht="25.5" hidden="1" customHeight="1">
      <c r="A185" s="164">
        <v>3</v>
      </c>
      <c r="B185" s="115">
        <v>1</v>
      </c>
      <c r="C185" s="139"/>
      <c r="D185" s="122"/>
      <c r="E185" s="122"/>
      <c r="F185" s="181"/>
      <c r="G185" s="159" t="s">
        <v>130</v>
      </c>
      <c r="H185" s="177">
        <v>152</v>
      </c>
      <c r="I185" s="119">
        <f>SUM(I186+I209+I216+I228+I232)</f>
        <v>0</v>
      </c>
      <c r="J185" s="140">
        <f>SUM(J186+J209+J216+J228+J232)</f>
        <v>0</v>
      </c>
      <c r="K185" s="140">
        <f>SUM(K186+K209+K216+K228+K232)</f>
        <v>0</v>
      </c>
      <c r="L185" s="140">
        <f>SUM(L186+L209+L216+L228+L232)</f>
        <v>0</v>
      </c>
    </row>
    <row r="186" spans="1:12" ht="25.5" hidden="1" customHeight="1">
      <c r="A186" s="125">
        <v>3</v>
      </c>
      <c r="B186" s="124">
        <v>1</v>
      </c>
      <c r="C186" s="125">
        <v>1</v>
      </c>
      <c r="D186" s="123"/>
      <c r="E186" s="123"/>
      <c r="F186" s="188"/>
      <c r="G186" s="134" t="s">
        <v>131</v>
      </c>
      <c r="H186" s="177">
        <v>153</v>
      </c>
      <c r="I186" s="140">
        <f>SUM(I187+I190+I195+I201+I206)</f>
        <v>0</v>
      </c>
      <c r="J186" s="160">
        <f>SUM(J187+J190+J195+J201+J206)</f>
        <v>0</v>
      </c>
      <c r="K186" s="120">
        <f>SUM(K187+K190+K195+K201+K206)</f>
        <v>0</v>
      </c>
      <c r="L186" s="119">
        <f>SUM(L187+L190+L195+L201+L206)</f>
        <v>0</v>
      </c>
    </row>
    <row r="187" spans="1:12" hidden="1">
      <c r="A187" s="130">
        <v>3</v>
      </c>
      <c r="B187" s="132">
        <v>1</v>
      </c>
      <c r="C187" s="130">
        <v>1</v>
      </c>
      <c r="D187" s="131">
        <v>1</v>
      </c>
      <c r="E187" s="131"/>
      <c r="F187" s="189"/>
      <c r="G187" s="134" t="s">
        <v>132</v>
      </c>
      <c r="H187" s="177">
        <v>154</v>
      </c>
      <c r="I187" s="119">
        <f t="shared" ref="I187:L188" si="18">I188</f>
        <v>0</v>
      </c>
      <c r="J187" s="162">
        <f t="shared" si="18"/>
        <v>0</v>
      </c>
      <c r="K187" s="141">
        <f t="shared" si="18"/>
        <v>0</v>
      </c>
      <c r="L187" s="140">
        <f t="shared" si="18"/>
        <v>0</v>
      </c>
    </row>
    <row r="188" spans="1:12" hidden="1">
      <c r="A188" s="130">
        <v>3</v>
      </c>
      <c r="B188" s="132">
        <v>1</v>
      </c>
      <c r="C188" s="130">
        <v>1</v>
      </c>
      <c r="D188" s="131">
        <v>1</v>
      </c>
      <c r="E188" s="131">
        <v>1</v>
      </c>
      <c r="F188" s="165"/>
      <c r="G188" s="134" t="s">
        <v>132</v>
      </c>
      <c r="H188" s="177">
        <v>155</v>
      </c>
      <c r="I188" s="140">
        <f t="shared" si="18"/>
        <v>0</v>
      </c>
      <c r="J188" s="119">
        <f t="shared" si="18"/>
        <v>0</v>
      </c>
      <c r="K188" s="119">
        <f t="shared" si="18"/>
        <v>0</v>
      </c>
      <c r="L188" s="119">
        <f t="shared" si="18"/>
        <v>0</v>
      </c>
    </row>
    <row r="189" spans="1:12" hidden="1">
      <c r="A189" s="130">
        <v>3</v>
      </c>
      <c r="B189" s="132">
        <v>1</v>
      </c>
      <c r="C189" s="130">
        <v>1</v>
      </c>
      <c r="D189" s="131">
        <v>1</v>
      </c>
      <c r="E189" s="131">
        <v>1</v>
      </c>
      <c r="F189" s="165">
        <v>1</v>
      </c>
      <c r="G189" s="134" t="s">
        <v>132</v>
      </c>
      <c r="H189" s="177">
        <v>156</v>
      </c>
      <c r="I189" s="137">
        <v>0</v>
      </c>
      <c r="J189" s="137">
        <v>0</v>
      </c>
      <c r="K189" s="137">
        <v>0</v>
      </c>
      <c r="L189" s="137">
        <v>0</v>
      </c>
    </row>
    <row r="190" spans="1:12" hidden="1">
      <c r="A190" s="125">
        <v>3</v>
      </c>
      <c r="B190" s="123">
        <v>1</v>
      </c>
      <c r="C190" s="123">
        <v>1</v>
      </c>
      <c r="D190" s="123">
        <v>2</v>
      </c>
      <c r="E190" s="123"/>
      <c r="F190" s="126"/>
      <c r="G190" s="124" t="s">
        <v>133</v>
      </c>
      <c r="H190" s="177">
        <v>157</v>
      </c>
      <c r="I190" s="140">
        <f>I191</f>
        <v>0</v>
      </c>
      <c r="J190" s="162">
        <f>J191</f>
        <v>0</v>
      </c>
      <c r="K190" s="141">
        <f>K191</f>
        <v>0</v>
      </c>
      <c r="L190" s="140">
        <f>L191</f>
        <v>0</v>
      </c>
    </row>
    <row r="191" spans="1:12" hidden="1">
      <c r="A191" s="130">
        <v>3</v>
      </c>
      <c r="B191" s="131">
        <v>1</v>
      </c>
      <c r="C191" s="131">
        <v>1</v>
      </c>
      <c r="D191" s="131">
        <v>2</v>
      </c>
      <c r="E191" s="131">
        <v>1</v>
      </c>
      <c r="F191" s="133"/>
      <c r="G191" s="124" t="s">
        <v>133</v>
      </c>
      <c r="H191" s="177">
        <v>158</v>
      </c>
      <c r="I191" s="119">
        <f>SUM(I192:I194)</f>
        <v>0</v>
      </c>
      <c r="J191" s="160">
        <f>SUM(J192:J194)</f>
        <v>0</v>
      </c>
      <c r="K191" s="120">
        <f>SUM(K192:K194)</f>
        <v>0</v>
      </c>
      <c r="L191" s="119">
        <f>SUM(L192:L194)</f>
        <v>0</v>
      </c>
    </row>
    <row r="192" spans="1:12" hidden="1">
      <c r="A192" s="125">
        <v>3</v>
      </c>
      <c r="B192" s="123">
        <v>1</v>
      </c>
      <c r="C192" s="123">
        <v>1</v>
      </c>
      <c r="D192" s="123">
        <v>2</v>
      </c>
      <c r="E192" s="123">
        <v>1</v>
      </c>
      <c r="F192" s="126">
        <v>1</v>
      </c>
      <c r="G192" s="124" t="s">
        <v>134</v>
      </c>
      <c r="H192" s="177">
        <v>159</v>
      </c>
      <c r="I192" s="135">
        <v>0</v>
      </c>
      <c r="J192" s="135">
        <v>0</v>
      </c>
      <c r="K192" s="135">
        <v>0</v>
      </c>
      <c r="L192" s="185">
        <v>0</v>
      </c>
    </row>
    <row r="193" spans="1:12" hidden="1">
      <c r="A193" s="130">
        <v>3</v>
      </c>
      <c r="B193" s="131">
        <v>1</v>
      </c>
      <c r="C193" s="131">
        <v>1</v>
      </c>
      <c r="D193" s="131">
        <v>2</v>
      </c>
      <c r="E193" s="131">
        <v>1</v>
      </c>
      <c r="F193" s="133">
        <v>2</v>
      </c>
      <c r="G193" s="132" t="s">
        <v>135</v>
      </c>
      <c r="H193" s="177">
        <v>160</v>
      </c>
      <c r="I193" s="137">
        <v>0</v>
      </c>
      <c r="J193" s="137">
        <v>0</v>
      </c>
      <c r="K193" s="137">
        <v>0</v>
      </c>
      <c r="L193" s="137">
        <v>0</v>
      </c>
    </row>
    <row r="194" spans="1:12" ht="25.5" hidden="1" customHeight="1">
      <c r="A194" s="125">
        <v>3</v>
      </c>
      <c r="B194" s="123">
        <v>1</v>
      </c>
      <c r="C194" s="123">
        <v>1</v>
      </c>
      <c r="D194" s="123">
        <v>2</v>
      </c>
      <c r="E194" s="123">
        <v>1</v>
      </c>
      <c r="F194" s="126">
        <v>3</v>
      </c>
      <c r="G194" s="124" t="s">
        <v>136</v>
      </c>
      <c r="H194" s="177">
        <v>161</v>
      </c>
      <c r="I194" s="135">
        <v>0</v>
      </c>
      <c r="J194" s="135">
        <v>0</v>
      </c>
      <c r="K194" s="135">
        <v>0</v>
      </c>
      <c r="L194" s="185">
        <v>0</v>
      </c>
    </row>
    <row r="195" spans="1:12" hidden="1">
      <c r="A195" s="130">
        <v>3</v>
      </c>
      <c r="B195" s="131">
        <v>1</v>
      </c>
      <c r="C195" s="131">
        <v>1</v>
      </c>
      <c r="D195" s="131">
        <v>3</v>
      </c>
      <c r="E195" s="131"/>
      <c r="F195" s="133"/>
      <c r="G195" s="132" t="s">
        <v>137</v>
      </c>
      <c r="H195" s="177">
        <v>162</v>
      </c>
      <c r="I195" s="119">
        <f>I196</f>
        <v>0</v>
      </c>
      <c r="J195" s="160">
        <f>J196</f>
        <v>0</v>
      </c>
      <c r="K195" s="120">
        <f>K196</f>
        <v>0</v>
      </c>
      <c r="L195" s="119">
        <f>L196</f>
        <v>0</v>
      </c>
    </row>
    <row r="196" spans="1:12" hidden="1">
      <c r="A196" s="130">
        <v>3</v>
      </c>
      <c r="B196" s="131">
        <v>1</v>
      </c>
      <c r="C196" s="131">
        <v>1</v>
      </c>
      <c r="D196" s="131">
        <v>3</v>
      </c>
      <c r="E196" s="131">
        <v>1</v>
      </c>
      <c r="F196" s="133"/>
      <c r="G196" s="132" t="s">
        <v>137</v>
      </c>
      <c r="H196" s="177">
        <v>163</v>
      </c>
      <c r="I196" s="119">
        <f>SUM(I197:I200)</f>
        <v>0</v>
      </c>
      <c r="J196" s="119">
        <f>SUM(J197:J200)</f>
        <v>0</v>
      </c>
      <c r="K196" s="119">
        <f>SUM(K197:K200)</f>
        <v>0</v>
      </c>
      <c r="L196" s="119">
        <f>SUM(L197:L200)</f>
        <v>0</v>
      </c>
    </row>
    <row r="197" spans="1:12" hidden="1">
      <c r="A197" s="130">
        <v>3</v>
      </c>
      <c r="B197" s="131">
        <v>1</v>
      </c>
      <c r="C197" s="131">
        <v>1</v>
      </c>
      <c r="D197" s="131">
        <v>3</v>
      </c>
      <c r="E197" s="131">
        <v>1</v>
      </c>
      <c r="F197" s="133">
        <v>1</v>
      </c>
      <c r="G197" s="132" t="s">
        <v>138</v>
      </c>
      <c r="H197" s="177">
        <v>164</v>
      </c>
      <c r="I197" s="137">
        <v>0</v>
      </c>
      <c r="J197" s="137">
        <v>0</v>
      </c>
      <c r="K197" s="137">
        <v>0</v>
      </c>
      <c r="L197" s="185">
        <v>0</v>
      </c>
    </row>
    <row r="198" spans="1:12" hidden="1">
      <c r="A198" s="130">
        <v>3</v>
      </c>
      <c r="B198" s="131">
        <v>1</v>
      </c>
      <c r="C198" s="131">
        <v>1</v>
      </c>
      <c r="D198" s="131">
        <v>3</v>
      </c>
      <c r="E198" s="131">
        <v>1</v>
      </c>
      <c r="F198" s="133">
        <v>2</v>
      </c>
      <c r="G198" s="132" t="s">
        <v>139</v>
      </c>
      <c r="H198" s="177">
        <v>165</v>
      </c>
      <c r="I198" s="135">
        <v>0</v>
      </c>
      <c r="J198" s="137">
        <v>0</v>
      </c>
      <c r="K198" s="137">
        <v>0</v>
      </c>
      <c r="L198" s="137">
        <v>0</v>
      </c>
    </row>
    <row r="199" spans="1:12" hidden="1">
      <c r="A199" s="130">
        <v>3</v>
      </c>
      <c r="B199" s="131">
        <v>1</v>
      </c>
      <c r="C199" s="131">
        <v>1</v>
      </c>
      <c r="D199" s="131">
        <v>3</v>
      </c>
      <c r="E199" s="131">
        <v>1</v>
      </c>
      <c r="F199" s="133">
        <v>3</v>
      </c>
      <c r="G199" s="134" t="s">
        <v>140</v>
      </c>
      <c r="H199" s="177">
        <v>166</v>
      </c>
      <c r="I199" s="135">
        <v>0</v>
      </c>
      <c r="J199" s="155">
        <v>0</v>
      </c>
      <c r="K199" s="155">
        <v>0</v>
      </c>
      <c r="L199" s="155">
        <v>0</v>
      </c>
    </row>
    <row r="200" spans="1:12" ht="26.25" hidden="1" customHeight="1">
      <c r="A200" s="143">
        <v>3</v>
      </c>
      <c r="B200" s="144">
        <v>1</v>
      </c>
      <c r="C200" s="144">
        <v>1</v>
      </c>
      <c r="D200" s="144">
        <v>3</v>
      </c>
      <c r="E200" s="144">
        <v>1</v>
      </c>
      <c r="F200" s="146">
        <v>4</v>
      </c>
      <c r="G200" s="91" t="s">
        <v>141</v>
      </c>
      <c r="H200" s="177">
        <v>167</v>
      </c>
      <c r="I200" s="190">
        <v>0</v>
      </c>
      <c r="J200" s="191">
        <v>0</v>
      </c>
      <c r="K200" s="137">
        <v>0</v>
      </c>
      <c r="L200" s="137">
        <v>0</v>
      </c>
    </row>
    <row r="201" spans="1:12" hidden="1">
      <c r="A201" s="143">
        <v>3</v>
      </c>
      <c r="B201" s="144">
        <v>1</v>
      </c>
      <c r="C201" s="144">
        <v>1</v>
      </c>
      <c r="D201" s="144">
        <v>4</v>
      </c>
      <c r="E201" s="144"/>
      <c r="F201" s="146"/>
      <c r="G201" s="145" t="s">
        <v>142</v>
      </c>
      <c r="H201" s="177">
        <v>168</v>
      </c>
      <c r="I201" s="119">
        <f>I202</f>
        <v>0</v>
      </c>
      <c r="J201" s="163">
        <f>J202</f>
        <v>0</v>
      </c>
      <c r="K201" s="128">
        <f>K202</f>
        <v>0</v>
      </c>
      <c r="L201" s="129">
        <f>L202</f>
        <v>0</v>
      </c>
    </row>
    <row r="202" spans="1:12" hidden="1">
      <c r="A202" s="130">
        <v>3</v>
      </c>
      <c r="B202" s="131">
        <v>1</v>
      </c>
      <c r="C202" s="131">
        <v>1</v>
      </c>
      <c r="D202" s="131">
        <v>4</v>
      </c>
      <c r="E202" s="131">
        <v>1</v>
      </c>
      <c r="F202" s="133"/>
      <c r="G202" s="145" t="s">
        <v>142</v>
      </c>
      <c r="H202" s="177">
        <v>169</v>
      </c>
      <c r="I202" s="140">
        <f>SUM(I203:I205)</f>
        <v>0</v>
      </c>
      <c r="J202" s="160">
        <f>SUM(J203:J205)</f>
        <v>0</v>
      </c>
      <c r="K202" s="120">
        <f>SUM(K203:K205)</f>
        <v>0</v>
      </c>
      <c r="L202" s="119">
        <f>SUM(L203:L205)</f>
        <v>0</v>
      </c>
    </row>
    <row r="203" spans="1:12" hidden="1">
      <c r="A203" s="130">
        <v>3</v>
      </c>
      <c r="B203" s="131">
        <v>1</v>
      </c>
      <c r="C203" s="131">
        <v>1</v>
      </c>
      <c r="D203" s="131">
        <v>4</v>
      </c>
      <c r="E203" s="131">
        <v>1</v>
      </c>
      <c r="F203" s="133">
        <v>1</v>
      </c>
      <c r="G203" s="132" t="s">
        <v>143</v>
      </c>
      <c r="H203" s="177">
        <v>170</v>
      </c>
      <c r="I203" s="137">
        <v>0</v>
      </c>
      <c r="J203" s="137">
        <v>0</v>
      </c>
      <c r="K203" s="137">
        <v>0</v>
      </c>
      <c r="L203" s="185">
        <v>0</v>
      </c>
    </row>
    <row r="204" spans="1:12" ht="25.5" hidden="1" customHeight="1">
      <c r="A204" s="125">
        <v>3</v>
      </c>
      <c r="B204" s="123">
        <v>1</v>
      </c>
      <c r="C204" s="123">
        <v>1</v>
      </c>
      <c r="D204" s="123">
        <v>4</v>
      </c>
      <c r="E204" s="123">
        <v>1</v>
      </c>
      <c r="F204" s="126">
        <v>2</v>
      </c>
      <c r="G204" s="124" t="s">
        <v>421</v>
      </c>
      <c r="H204" s="177">
        <v>171</v>
      </c>
      <c r="I204" s="135">
        <v>0</v>
      </c>
      <c r="J204" s="135">
        <v>0</v>
      </c>
      <c r="K204" s="136">
        <v>0</v>
      </c>
      <c r="L204" s="137">
        <v>0</v>
      </c>
    </row>
    <row r="205" spans="1:12" hidden="1">
      <c r="A205" s="130">
        <v>3</v>
      </c>
      <c r="B205" s="131">
        <v>1</v>
      </c>
      <c r="C205" s="131">
        <v>1</v>
      </c>
      <c r="D205" s="131">
        <v>4</v>
      </c>
      <c r="E205" s="131">
        <v>1</v>
      </c>
      <c r="F205" s="133">
        <v>3</v>
      </c>
      <c r="G205" s="132" t="s">
        <v>144</v>
      </c>
      <c r="H205" s="177">
        <v>172</v>
      </c>
      <c r="I205" s="135">
        <v>0</v>
      </c>
      <c r="J205" s="135">
        <v>0</v>
      </c>
      <c r="K205" s="135">
        <v>0</v>
      </c>
      <c r="L205" s="137">
        <v>0</v>
      </c>
    </row>
    <row r="206" spans="1:12" ht="25.5" hidden="1" customHeight="1">
      <c r="A206" s="130">
        <v>3</v>
      </c>
      <c r="B206" s="131">
        <v>1</v>
      </c>
      <c r="C206" s="131">
        <v>1</v>
      </c>
      <c r="D206" s="131">
        <v>5</v>
      </c>
      <c r="E206" s="131"/>
      <c r="F206" s="133"/>
      <c r="G206" s="132" t="s">
        <v>145</v>
      </c>
      <c r="H206" s="177">
        <v>173</v>
      </c>
      <c r="I206" s="119">
        <f t="shared" ref="I206:L207" si="19">I207</f>
        <v>0</v>
      </c>
      <c r="J206" s="160">
        <f t="shared" si="19"/>
        <v>0</v>
      </c>
      <c r="K206" s="120">
        <f t="shared" si="19"/>
        <v>0</v>
      </c>
      <c r="L206" s="119">
        <f t="shared" si="19"/>
        <v>0</v>
      </c>
    </row>
    <row r="207" spans="1:12" ht="25.5" hidden="1" customHeight="1">
      <c r="A207" s="143">
        <v>3</v>
      </c>
      <c r="B207" s="144">
        <v>1</v>
      </c>
      <c r="C207" s="144">
        <v>1</v>
      </c>
      <c r="D207" s="144">
        <v>5</v>
      </c>
      <c r="E207" s="144">
        <v>1</v>
      </c>
      <c r="F207" s="146"/>
      <c r="G207" s="132" t="s">
        <v>145</v>
      </c>
      <c r="H207" s="177">
        <v>174</v>
      </c>
      <c r="I207" s="120">
        <f t="shared" si="19"/>
        <v>0</v>
      </c>
      <c r="J207" s="120">
        <f t="shared" si="19"/>
        <v>0</v>
      </c>
      <c r="K207" s="120">
        <f t="shared" si="19"/>
        <v>0</v>
      </c>
      <c r="L207" s="120">
        <f t="shared" si="19"/>
        <v>0</v>
      </c>
    </row>
    <row r="208" spans="1:12" ht="25.5" hidden="1" customHeight="1">
      <c r="A208" s="130">
        <v>3</v>
      </c>
      <c r="B208" s="131">
        <v>1</v>
      </c>
      <c r="C208" s="131">
        <v>1</v>
      </c>
      <c r="D208" s="131">
        <v>5</v>
      </c>
      <c r="E208" s="131">
        <v>1</v>
      </c>
      <c r="F208" s="133">
        <v>1</v>
      </c>
      <c r="G208" s="132" t="s">
        <v>145</v>
      </c>
      <c r="H208" s="177">
        <v>175</v>
      </c>
      <c r="I208" s="135">
        <v>0</v>
      </c>
      <c r="J208" s="137">
        <v>0</v>
      </c>
      <c r="K208" s="137">
        <v>0</v>
      </c>
      <c r="L208" s="137">
        <v>0</v>
      </c>
    </row>
    <row r="209" spans="1:15" ht="25.5" hidden="1" customHeight="1">
      <c r="A209" s="143">
        <v>3</v>
      </c>
      <c r="B209" s="144">
        <v>1</v>
      </c>
      <c r="C209" s="144">
        <v>2</v>
      </c>
      <c r="D209" s="144"/>
      <c r="E209" s="144"/>
      <c r="F209" s="146"/>
      <c r="G209" s="145" t="s">
        <v>146</v>
      </c>
      <c r="H209" s="177">
        <v>176</v>
      </c>
      <c r="I209" s="119">
        <f t="shared" ref="I209:L210" si="20">I210</f>
        <v>0</v>
      </c>
      <c r="J209" s="163">
        <f t="shared" si="20"/>
        <v>0</v>
      </c>
      <c r="K209" s="128">
        <f t="shared" si="20"/>
        <v>0</v>
      </c>
      <c r="L209" s="129">
        <f t="shared" si="20"/>
        <v>0</v>
      </c>
    </row>
    <row r="210" spans="1:15" ht="25.5" hidden="1" customHeight="1">
      <c r="A210" s="130">
        <v>3</v>
      </c>
      <c r="B210" s="131">
        <v>1</v>
      </c>
      <c r="C210" s="131">
        <v>2</v>
      </c>
      <c r="D210" s="131">
        <v>1</v>
      </c>
      <c r="E210" s="131"/>
      <c r="F210" s="133"/>
      <c r="G210" s="145" t="s">
        <v>146</v>
      </c>
      <c r="H210" s="177">
        <v>177</v>
      </c>
      <c r="I210" s="140">
        <f t="shared" si="20"/>
        <v>0</v>
      </c>
      <c r="J210" s="160">
        <f t="shared" si="20"/>
        <v>0</v>
      </c>
      <c r="K210" s="120">
        <f t="shared" si="20"/>
        <v>0</v>
      </c>
      <c r="L210" s="119">
        <f t="shared" si="20"/>
        <v>0</v>
      </c>
    </row>
    <row r="211" spans="1:15" ht="25.5" hidden="1" customHeight="1">
      <c r="A211" s="125">
        <v>3</v>
      </c>
      <c r="B211" s="123">
        <v>1</v>
      </c>
      <c r="C211" s="123">
        <v>2</v>
      </c>
      <c r="D211" s="123">
        <v>1</v>
      </c>
      <c r="E211" s="123">
        <v>1</v>
      </c>
      <c r="F211" s="126"/>
      <c r="G211" s="145" t="s">
        <v>146</v>
      </c>
      <c r="H211" s="177">
        <v>178</v>
      </c>
      <c r="I211" s="119">
        <f>SUM(I212:I215)</f>
        <v>0</v>
      </c>
      <c r="J211" s="162">
        <f>SUM(J212:J215)</f>
        <v>0</v>
      </c>
      <c r="K211" s="141">
        <f>SUM(K212:K215)</f>
        <v>0</v>
      </c>
      <c r="L211" s="140">
        <f>SUM(L212:L215)</f>
        <v>0</v>
      </c>
    </row>
    <row r="212" spans="1:15" ht="38.25" hidden="1" customHeight="1">
      <c r="A212" s="130">
        <v>3</v>
      </c>
      <c r="B212" s="131">
        <v>1</v>
      </c>
      <c r="C212" s="131">
        <v>2</v>
      </c>
      <c r="D212" s="131">
        <v>1</v>
      </c>
      <c r="E212" s="131">
        <v>1</v>
      </c>
      <c r="F212" s="133">
        <v>2</v>
      </c>
      <c r="G212" s="132" t="s">
        <v>422</v>
      </c>
      <c r="H212" s="177">
        <v>179</v>
      </c>
      <c r="I212" s="137">
        <v>0</v>
      </c>
      <c r="J212" s="137">
        <v>0</v>
      </c>
      <c r="K212" s="137">
        <v>0</v>
      </c>
      <c r="L212" s="137">
        <v>0</v>
      </c>
    </row>
    <row r="213" spans="1:15" hidden="1">
      <c r="A213" s="130">
        <v>3</v>
      </c>
      <c r="B213" s="131">
        <v>1</v>
      </c>
      <c r="C213" s="131">
        <v>2</v>
      </c>
      <c r="D213" s="130">
        <v>1</v>
      </c>
      <c r="E213" s="131">
        <v>1</v>
      </c>
      <c r="F213" s="133">
        <v>3</v>
      </c>
      <c r="G213" s="132" t="s">
        <v>147</v>
      </c>
      <c r="H213" s="177">
        <v>180</v>
      </c>
      <c r="I213" s="137">
        <v>0</v>
      </c>
      <c r="J213" s="137">
        <v>0</v>
      </c>
      <c r="K213" s="137">
        <v>0</v>
      </c>
      <c r="L213" s="137">
        <v>0</v>
      </c>
    </row>
    <row r="214" spans="1:15" ht="25.5" hidden="1" customHeight="1">
      <c r="A214" s="130">
        <v>3</v>
      </c>
      <c r="B214" s="131">
        <v>1</v>
      </c>
      <c r="C214" s="131">
        <v>2</v>
      </c>
      <c r="D214" s="130">
        <v>1</v>
      </c>
      <c r="E214" s="131">
        <v>1</v>
      </c>
      <c r="F214" s="133">
        <v>4</v>
      </c>
      <c r="G214" s="132" t="s">
        <v>148</v>
      </c>
      <c r="H214" s="177">
        <v>181</v>
      </c>
      <c r="I214" s="137">
        <v>0</v>
      </c>
      <c r="J214" s="137">
        <v>0</v>
      </c>
      <c r="K214" s="137">
        <v>0</v>
      </c>
      <c r="L214" s="137">
        <v>0</v>
      </c>
    </row>
    <row r="215" spans="1:15" hidden="1">
      <c r="A215" s="143">
        <v>3</v>
      </c>
      <c r="B215" s="152">
        <v>1</v>
      </c>
      <c r="C215" s="152">
        <v>2</v>
      </c>
      <c r="D215" s="151">
        <v>1</v>
      </c>
      <c r="E215" s="152">
        <v>1</v>
      </c>
      <c r="F215" s="153">
        <v>5</v>
      </c>
      <c r="G215" s="154" t="s">
        <v>149</v>
      </c>
      <c r="H215" s="177">
        <v>182</v>
      </c>
      <c r="I215" s="137">
        <v>0</v>
      </c>
      <c r="J215" s="137">
        <v>0</v>
      </c>
      <c r="K215" s="137">
        <v>0</v>
      </c>
      <c r="L215" s="185">
        <v>0</v>
      </c>
    </row>
    <row r="216" spans="1:15" hidden="1">
      <c r="A216" s="130">
        <v>3</v>
      </c>
      <c r="B216" s="131">
        <v>1</v>
      </c>
      <c r="C216" s="131">
        <v>3</v>
      </c>
      <c r="D216" s="130"/>
      <c r="E216" s="131"/>
      <c r="F216" s="133"/>
      <c r="G216" s="132" t="s">
        <v>150</v>
      </c>
      <c r="H216" s="177">
        <v>183</v>
      </c>
      <c r="I216" s="119">
        <f>SUM(I217+I220)</f>
        <v>0</v>
      </c>
      <c r="J216" s="160">
        <f>SUM(J217+J220)</f>
        <v>0</v>
      </c>
      <c r="K216" s="120">
        <f>SUM(K217+K220)</f>
        <v>0</v>
      </c>
      <c r="L216" s="119">
        <f>SUM(L217+L220)</f>
        <v>0</v>
      </c>
    </row>
    <row r="217" spans="1:15" ht="25.5" hidden="1" customHeight="1">
      <c r="A217" s="125">
        <v>3</v>
      </c>
      <c r="B217" s="123">
        <v>1</v>
      </c>
      <c r="C217" s="123">
        <v>3</v>
      </c>
      <c r="D217" s="125">
        <v>1</v>
      </c>
      <c r="E217" s="130"/>
      <c r="F217" s="126"/>
      <c r="G217" s="124" t="s">
        <v>151</v>
      </c>
      <c r="H217" s="177">
        <v>184</v>
      </c>
      <c r="I217" s="140">
        <f t="shared" ref="I217:L218" si="21">I218</f>
        <v>0</v>
      </c>
      <c r="J217" s="162">
        <f t="shared" si="21"/>
        <v>0</v>
      </c>
      <c r="K217" s="141">
        <f t="shared" si="21"/>
        <v>0</v>
      </c>
      <c r="L217" s="140">
        <f t="shared" si="21"/>
        <v>0</v>
      </c>
    </row>
    <row r="218" spans="1:15" ht="25.5" hidden="1" customHeight="1">
      <c r="A218" s="130">
        <v>3</v>
      </c>
      <c r="B218" s="131">
        <v>1</v>
      </c>
      <c r="C218" s="131">
        <v>3</v>
      </c>
      <c r="D218" s="130">
        <v>1</v>
      </c>
      <c r="E218" s="130">
        <v>1</v>
      </c>
      <c r="F218" s="133"/>
      <c r="G218" s="124" t="s">
        <v>151</v>
      </c>
      <c r="H218" s="177">
        <v>185</v>
      </c>
      <c r="I218" s="119">
        <f t="shared" si="21"/>
        <v>0</v>
      </c>
      <c r="J218" s="160">
        <f t="shared" si="21"/>
        <v>0</v>
      </c>
      <c r="K218" s="120">
        <f t="shared" si="21"/>
        <v>0</v>
      </c>
      <c r="L218" s="119">
        <f t="shared" si="21"/>
        <v>0</v>
      </c>
    </row>
    <row r="219" spans="1:15" ht="25.5" hidden="1" customHeight="1">
      <c r="A219" s="130">
        <v>3</v>
      </c>
      <c r="B219" s="132">
        <v>1</v>
      </c>
      <c r="C219" s="130">
        <v>3</v>
      </c>
      <c r="D219" s="131">
        <v>1</v>
      </c>
      <c r="E219" s="131">
        <v>1</v>
      </c>
      <c r="F219" s="133">
        <v>1</v>
      </c>
      <c r="G219" s="124" t="s">
        <v>151</v>
      </c>
      <c r="H219" s="177">
        <v>186</v>
      </c>
      <c r="I219" s="185">
        <v>0</v>
      </c>
      <c r="J219" s="185">
        <v>0</v>
      </c>
      <c r="K219" s="185">
        <v>0</v>
      </c>
      <c r="L219" s="185">
        <v>0</v>
      </c>
    </row>
    <row r="220" spans="1:15" hidden="1">
      <c r="A220" s="130">
        <v>3</v>
      </c>
      <c r="B220" s="132">
        <v>1</v>
      </c>
      <c r="C220" s="130">
        <v>3</v>
      </c>
      <c r="D220" s="131">
        <v>2</v>
      </c>
      <c r="E220" s="131"/>
      <c r="F220" s="133"/>
      <c r="G220" s="132" t="s">
        <v>152</v>
      </c>
      <c r="H220" s="177">
        <v>187</v>
      </c>
      <c r="I220" s="119">
        <f>I221</f>
        <v>0</v>
      </c>
      <c r="J220" s="160">
        <f>J221</f>
        <v>0</v>
      </c>
      <c r="K220" s="120">
        <f>K221</f>
        <v>0</v>
      </c>
      <c r="L220" s="119">
        <f>L221</f>
        <v>0</v>
      </c>
    </row>
    <row r="221" spans="1:15" hidden="1">
      <c r="A221" s="125">
        <v>3</v>
      </c>
      <c r="B221" s="124">
        <v>1</v>
      </c>
      <c r="C221" s="125">
        <v>3</v>
      </c>
      <c r="D221" s="123">
        <v>2</v>
      </c>
      <c r="E221" s="123">
        <v>1</v>
      </c>
      <c r="F221" s="126"/>
      <c r="G221" s="132" t="s">
        <v>152</v>
      </c>
      <c r="H221" s="177">
        <v>188</v>
      </c>
      <c r="I221" s="119">
        <f>SUM(I222:I227)</f>
        <v>0</v>
      </c>
      <c r="J221" s="119">
        <f>SUM(J222:J227)</f>
        <v>0</v>
      </c>
      <c r="K221" s="119">
        <f>SUM(K222:K227)</f>
        <v>0</v>
      </c>
      <c r="L221" s="119">
        <f>SUM(L222:L227)</f>
        <v>0</v>
      </c>
      <c r="M221" s="192"/>
      <c r="N221" s="192"/>
      <c r="O221" s="192"/>
    </row>
    <row r="222" spans="1:15" hidden="1">
      <c r="A222" s="130">
        <v>3</v>
      </c>
      <c r="B222" s="132">
        <v>1</v>
      </c>
      <c r="C222" s="130">
        <v>3</v>
      </c>
      <c r="D222" s="131">
        <v>2</v>
      </c>
      <c r="E222" s="131">
        <v>1</v>
      </c>
      <c r="F222" s="133">
        <v>1</v>
      </c>
      <c r="G222" s="132" t="s">
        <v>153</v>
      </c>
      <c r="H222" s="177">
        <v>189</v>
      </c>
      <c r="I222" s="137">
        <v>0</v>
      </c>
      <c r="J222" s="137">
        <v>0</v>
      </c>
      <c r="K222" s="137">
        <v>0</v>
      </c>
      <c r="L222" s="185">
        <v>0</v>
      </c>
    </row>
    <row r="223" spans="1:15" ht="25.5" hidden="1" customHeight="1">
      <c r="A223" s="130">
        <v>3</v>
      </c>
      <c r="B223" s="132">
        <v>1</v>
      </c>
      <c r="C223" s="130">
        <v>3</v>
      </c>
      <c r="D223" s="131">
        <v>2</v>
      </c>
      <c r="E223" s="131">
        <v>1</v>
      </c>
      <c r="F223" s="133">
        <v>2</v>
      </c>
      <c r="G223" s="132" t="s">
        <v>154</v>
      </c>
      <c r="H223" s="177">
        <v>190</v>
      </c>
      <c r="I223" s="137">
        <v>0</v>
      </c>
      <c r="J223" s="137">
        <v>0</v>
      </c>
      <c r="K223" s="137">
        <v>0</v>
      </c>
      <c r="L223" s="137">
        <v>0</v>
      </c>
    </row>
    <row r="224" spans="1:15" hidden="1">
      <c r="A224" s="130">
        <v>3</v>
      </c>
      <c r="B224" s="132">
        <v>1</v>
      </c>
      <c r="C224" s="130">
        <v>3</v>
      </c>
      <c r="D224" s="131">
        <v>2</v>
      </c>
      <c r="E224" s="131">
        <v>1</v>
      </c>
      <c r="F224" s="133">
        <v>3</v>
      </c>
      <c r="G224" s="132" t="s">
        <v>155</v>
      </c>
      <c r="H224" s="177">
        <v>191</v>
      </c>
      <c r="I224" s="137">
        <v>0</v>
      </c>
      <c r="J224" s="137">
        <v>0</v>
      </c>
      <c r="K224" s="137">
        <v>0</v>
      </c>
      <c r="L224" s="137">
        <v>0</v>
      </c>
    </row>
    <row r="225" spans="1:12" ht="25.5" hidden="1" customHeight="1">
      <c r="A225" s="130">
        <v>3</v>
      </c>
      <c r="B225" s="132">
        <v>1</v>
      </c>
      <c r="C225" s="130">
        <v>3</v>
      </c>
      <c r="D225" s="131">
        <v>2</v>
      </c>
      <c r="E225" s="131">
        <v>1</v>
      </c>
      <c r="F225" s="133">
        <v>4</v>
      </c>
      <c r="G225" s="132" t="s">
        <v>423</v>
      </c>
      <c r="H225" s="177">
        <v>192</v>
      </c>
      <c r="I225" s="137">
        <v>0</v>
      </c>
      <c r="J225" s="137">
        <v>0</v>
      </c>
      <c r="K225" s="137">
        <v>0</v>
      </c>
      <c r="L225" s="185">
        <v>0</v>
      </c>
    </row>
    <row r="226" spans="1:12" hidden="1">
      <c r="A226" s="130">
        <v>3</v>
      </c>
      <c r="B226" s="132">
        <v>1</v>
      </c>
      <c r="C226" s="130">
        <v>3</v>
      </c>
      <c r="D226" s="131">
        <v>2</v>
      </c>
      <c r="E226" s="131">
        <v>1</v>
      </c>
      <c r="F226" s="133">
        <v>5</v>
      </c>
      <c r="G226" s="124" t="s">
        <v>156</v>
      </c>
      <c r="H226" s="177">
        <v>193</v>
      </c>
      <c r="I226" s="137">
        <v>0</v>
      </c>
      <c r="J226" s="137">
        <v>0</v>
      </c>
      <c r="K226" s="137">
        <v>0</v>
      </c>
      <c r="L226" s="137">
        <v>0</v>
      </c>
    </row>
    <row r="227" spans="1:12" hidden="1">
      <c r="A227" s="130">
        <v>3</v>
      </c>
      <c r="B227" s="132">
        <v>1</v>
      </c>
      <c r="C227" s="130">
        <v>3</v>
      </c>
      <c r="D227" s="131">
        <v>2</v>
      </c>
      <c r="E227" s="131">
        <v>1</v>
      </c>
      <c r="F227" s="133">
        <v>6</v>
      </c>
      <c r="G227" s="124" t="s">
        <v>152</v>
      </c>
      <c r="H227" s="177">
        <v>194</v>
      </c>
      <c r="I227" s="137">
        <v>0</v>
      </c>
      <c r="J227" s="137">
        <v>0</v>
      </c>
      <c r="K227" s="137">
        <v>0</v>
      </c>
      <c r="L227" s="185">
        <v>0</v>
      </c>
    </row>
    <row r="228" spans="1:12" ht="25.5" hidden="1" customHeight="1">
      <c r="A228" s="125">
        <v>3</v>
      </c>
      <c r="B228" s="123">
        <v>1</v>
      </c>
      <c r="C228" s="123">
        <v>4</v>
      </c>
      <c r="D228" s="123"/>
      <c r="E228" s="123"/>
      <c r="F228" s="126"/>
      <c r="G228" s="124" t="s">
        <v>157</v>
      </c>
      <c r="H228" s="177">
        <v>195</v>
      </c>
      <c r="I228" s="140">
        <f t="shared" ref="I228:L230" si="22">I229</f>
        <v>0</v>
      </c>
      <c r="J228" s="162">
        <f t="shared" si="22"/>
        <v>0</v>
      </c>
      <c r="K228" s="141">
        <f t="shared" si="22"/>
        <v>0</v>
      </c>
      <c r="L228" s="141">
        <f t="shared" si="22"/>
        <v>0</v>
      </c>
    </row>
    <row r="229" spans="1:12" ht="25.5" hidden="1" customHeight="1">
      <c r="A229" s="143">
        <v>3</v>
      </c>
      <c r="B229" s="152">
        <v>1</v>
      </c>
      <c r="C229" s="152">
        <v>4</v>
      </c>
      <c r="D229" s="152">
        <v>1</v>
      </c>
      <c r="E229" s="152"/>
      <c r="F229" s="153"/>
      <c r="G229" s="124" t="s">
        <v>157</v>
      </c>
      <c r="H229" s="177">
        <v>196</v>
      </c>
      <c r="I229" s="147">
        <f t="shared" si="22"/>
        <v>0</v>
      </c>
      <c r="J229" s="175">
        <f t="shared" si="22"/>
        <v>0</v>
      </c>
      <c r="K229" s="148">
        <f t="shared" si="22"/>
        <v>0</v>
      </c>
      <c r="L229" s="148">
        <f t="shared" si="22"/>
        <v>0</v>
      </c>
    </row>
    <row r="230" spans="1:12" ht="25.5" hidden="1" customHeight="1">
      <c r="A230" s="130">
        <v>3</v>
      </c>
      <c r="B230" s="131">
        <v>1</v>
      </c>
      <c r="C230" s="131">
        <v>4</v>
      </c>
      <c r="D230" s="131">
        <v>1</v>
      </c>
      <c r="E230" s="131">
        <v>1</v>
      </c>
      <c r="F230" s="133"/>
      <c r="G230" s="124" t="s">
        <v>158</v>
      </c>
      <c r="H230" s="177">
        <v>197</v>
      </c>
      <c r="I230" s="119">
        <f t="shared" si="22"/>
        <v>0</v>
      </c>
      <c r="J230" s="160">
        <f t="shared" si="22"/>
        <v>0</v>
      </c>
      <c r="K230" s="120">
        <f t="shared" si="22"/>
        <v>0</v>
      </c>
      <c r="L230" s="120">
        <f t="shared" si="22"/>
        <v>0</v>
      </c>
    </row>
    <row r="231" spans="1:12" ht="25.5" hidden="1" customHeight="1">
      <c r="A231" s="134">
        <v>3</v>
      </c>
      <c r="B231" s="130">
        <v>1</v>
      </c>
      <c r="C231" s="131">
        <v>4</v>
      </c>
      <c r="D231" s="131">
        <v>1</v>
      </c>
      <c r="E231" s="131">
        <v>1</v>
      </c>
      <c r="F231" s="133">
        <v>1</v>
      </c>
      <c r="G231" s="124" t="s">
        <v>158</v>
      </c>
      <c r="H231" s="177">
        <v>198</v>
      </c>
      <c r="I231" s="137">
        <v>0</v>
      </c>
      <c r="J231" s="137">
        <v>0</v>
      </c>
      <c r="K231" s="137">
        <v>0</v>
      </c>
      <c r="L231" s="137">
        <v>0</v>
      </c>
    </row>
    <row r="232" spans="1:12" ht="25.5" hidden="1" customHeight="1">
      <c r="A232" s="134">
        <v>3</v>
      </c>
      <c r="B232" s="131">
        <v>1</v>
      </c>
      <c r="C232" s="131">
        <v>5</v>
      </c>
      <c r="D232" s="131"/>
      <c r="E232" s="131"/>
      <c r="F232" s="133"/>
      <c r="G232" s="132" t="s">
        <v>424</v>
      </c>
      <c r="H232" s="177">
        <v>199</v>
      </c>
      <c r="I232" s="119">
        <f t="shared" ref="I232:L233" si="23">I233</f>
        <v>0</v>
      </c>
      <c r="J232" s="119">
        <f t="shared" si="23"/>
        <v>0</v>
      </c>
      <c r="K232" s="119">
        <f t="shared" si="23"/>
        <v>0</v>
      </c>
      <c r="L232" s="119">
        <f t="shared" si="23"/>
        <v>0</v>
      </c>
    </row>
    <row r="233" spans="1:12" ht="25.5" hidden="1" customHeight="1">
      <c r="A233" s="134">
        <v>3</v>
      </c>
      <c r="B233" s="131">
        <v>1</v>
      </c>
      <c r="C233" s="131">
        <v>5</v>
      </c>
      <c r="D233" s="131">
        <v>1</v>
      </c>
      <c r="E233" s="131"/>
      <c r="F233" s="133"/>
      <c r="G233" s="132" t="s">
        <v>424</v>
      </c>
      <c r="H233" s="177">
        <v>200</v>
      </c>
      <c r="I233" s="119">
        <f t="shared" si="23"/>
        <v>0</v>
      </c>
      <c r="J233" s="119">
        <f t="shared" si="23"/>
        <v>0</v>
      </c>
      <c r="K233" s="119">
        <f t="shared" si="23"/>
        <v>0</v>
      </c>
      <c r="L233" s="119">
        <f t="shared" si="23"/>
        <v>0</v>
      </c>
    </row>
    <row r="234" spans="1:12" ht="25.5" hidden="1" customHeight="1">
      <c r="A234" s="134">
        <v>3</v>
      </c>
      <c r="B234" s="131">
        <v>1</v>
      </c>
      <c r="C234" s="131">
        <v>5</v>
      </c>
      <c r="D234" s="131">
        <v>1</v>
      </c>
      <c r="E234" s="131">
        <v>1</v>
      </c>
      <c r="F234" s="133"/>
      <c r="G234" s="132" t="s">
        <v>424</v>
      </c>
      <c r="H234" s="177">
        <v>201</v>
      </c>
      <c r="I234" s="119">
        <f>SUM(I235:I237)</f>
        <v>0</v>
      </c>
      <c r="J234" s="119">
        <f>SUM(J235:J237)</f>
        <v>0</v>
      </c>
      <c r="K234" s="119">
        <f>SUM(K235:K237)</f>
        <v>0</v>
      </c>
      <c r="L234" s="119">
        <f>SUM(L235:L237)</f>
        <v>0</v>
      </c>
    </row>
    <row r="235" spans="1:12" hidden="1">
      <c r="A235" s="134">
        <v>3</v>
      </c>
      <c r="B235" s="131">
        <v>1</v>
      </c>
      <c r="C235" s="131">
        <v>5</v>
      </c>
      <c r="D235" s="131">
        <v>1</v>
      </c>
      <c r="E235" s="131">
        <v>1</v>
      </c>
      <c r="F235" s="133">
        <v>1</v>
      </c>
      <c r="G235" s="187" t="s">
        <v>159</v>
      </c>
      <c r="H235" s="177">
        <v>202</v>
      </c>
      <c r="I235" s="137">
        <v>0</v>
      </c>
      <c r="J235" s="137">
        <v>0</v>
      </c>
      <c r="K235" s="137">
        <v>0</v>
      </c>
      <c r="L235" s="137">
        <v>0</v>
      </c>
    </row>
    <row r="236" spans="1:12" hidden="1">
      <c r="A236" s="134">
        <v>3</v>
      </c>
      <c r="B236" s="131">
        <v>1</v>
      </c>
      <c r="C236" s="131">
        <v>5</v>
      </c>
      <c r="D236" s="131">
        <v>1</v>
      </c>
      <c r="E236" s="131">
        <v>1</v>
      </c>
      <c r="F236" s="133">
        <v>2</v>
      </c>
      <c r="G236" s="187" t="s">
        <v>160</v>
      </c>
      <c r="H236" s="177">
        <v>203</v>
      </c>
      <c r="I236" s="137">
        <v>0</v>
      </c>
      <c r="J236" s="137">
        <v>0</v>
      </c>
      <c r="K236" s="137">
        <v>0</v>
      </c>
      <c r="L236" s="137">
        <v>0</v>
      </c>
    </row>
    <row r="237" spans="1:12" ht="25.5" hidden="1" customHeight="1">
      <c r="A237" s="134">
        <v>3</v>
      </c>
      <c r="B237" s="131">
        <v>1</v>
      </c>
      <c r="C237" s="131">
        <v>5</v>
      </c>
      <c r="D237" s="131">
        <v>1</v>
      </c>
      <c r="E237" s="131">
        <v>1</v>
      </c>
      <c r="F237" s="133">
        <v>3</v>
      </c>
      <c r="G237" s="187" t="s">
        <v>161</v>
      </c>
      <c r="H237" s="177">
        <v>204</v>
      </c>
      <c r="I237" s="137">
        <v>0</v>
      </c>
      <c r="J237" s="137">
        <v>0</v>
      </c>
      <c r="K237" s="137">
        <v>0</v>
      </c>
      <c r="L237" s="137">
        <v>0</v>
      </c>
    </row>
    <row r="238" spans="1:12" ht="38.25" hidden="1" customHeight="1">
      <c r="A238" s="115">
        <v>3</v>
      </c>
      <c r="B238" s="116">
        <v>2</v>
      </c>
      <c r="C238" s="116"/>
      <c r="D238" s="116"/>
      <c r="E238" s="116"/>
      <c r="F238" s="118"/>
      <c r="G238" s="117" t="s">
        <v>162</v>
      </c>
      <c r="H238" s="177">
        <v>205</v>
      </c>
      <c r="I238" s="119">
        <f>SUM(I239+I271)</f>
        <v>0</v>
      </c>
      <c r="J238" s="160">
        <f>SUM(J239+J271)</f>
        <v>0</v>
      </c>
      <c r="K238" s="120">
        <f>SUM(K239+K271)</f>
        <v>0</v>
      </c>
      <c r="L238" s="120">
        <f>SUM(L239+L271)</f>
        <v>0</v>
      </c>
    </row>
    <row r="239" spans="1:12" ht="38.25" hidden="1" customHeight="1">
      <c r="A239" s="143">
        <v>3</v>
      </c>
      <c r="B239" s="151">
        <v>2</v>
      </c>
      <c r="C239" s="152">
        <v>1</v>
      </c>
      <c r="D239" s="152"/>
      <c r="E239" s="152"/>
      <c r="F239" s="153"/>
      <c r="G239" s="154" t="s">
        <v>163</v>
      </c>
      <c r="H239" s="177">
        <v>206</v>
      </c>
      <c r="I239" s="147">
        <f>SUM(I240+I249+I253+I257+I261+I264+I267)</f>
        <v>0</v>
      </c>
      <c r="J239" s="175">
        <f>SUM(J240+J249+J253+J257+J261+J264+J267)</f>
        <v>0</v>
      </c>
      <c r="K239" s="148">
        <f>SUM(K240+K249+K253+K257+K261+K264+K267)</f>
        <v>0</v>
      </c>
      <c r="L239" s="148">
        <f>SUM(L240+L249+L253+L257+L261+L264+L267)</f>
        <v>0</v>
      </c>
    </row>
    <row r="240" spans="1:12" hidden="1">
      <c r="A240" s="130">
        <v>3</v>
      </c>
      <c r="B240" s="131">
        <v>2</v>
      </c>
      <c r="C240" s="131">
        <v>1</v>
      </c>
      <c r="D240" s="131">
        <v>1</v>
      </c>
      <c r="E240" s="131"/>
      <c r="F240" s="133"/>
      <c r="G240" s="132" t="s">
        <v>164</v>
      </c>
      <c r="H240" s="177">
        <v>207</v>
      </c>
      <c r="I240" s="147">
        <f>I241</f>
        <v>0</v>
      </c>
      <c r="J240" s="147">
        <f>J241</f>
        <v>0</v>
      </c>
      <c r="K240" s="147">
        <f>K241</f>
        <v>0</v>
      </c>
      <c r="L240" s="147">
        <f>L241</f>
        <v>0</v>
      </c>
    </row>
    <row r="241" spans="1:12" hidden="1">
      <c r="A241" s="130">
        <v>3</v>
      </c>
      <c r="B241" s="130">
        <v>2</v>
      </c>
      <c r="C241" s="131">
        <v>1</v>
      </c>
      <c r="D241" s="131">
        <v>1</v>
      </c>
      <c r="E241" s="131">
        <v>1</v>
      </c>
      <c r="F241" s="133"/>
      <c r="G241" s="132" t="s">
        <v>165</v>
      </c>
      <c r="H241" s="177">
        <v>208</v>
      </c>
      <c r="I241" s="119">
        <f>SUM(I242:I242)</f>
        <v>0</v>
      </c>
      <c r="J241" s="160">
        <f>SUM(J242:J242)</f>
        <v>0</v>
      </c>
      <c r="K241" s="120">
        <f>SUM(K242:K242)</f>
        <v>0</v>
      </c>
      <c r="L241" s="120">
        <f>SUM(L242:L242)</f>
        <v>0</v>
      </c>
    </row>
    <row r="242" spans="1:12" hidden="1">
      <c r="A242" s="143">
        <v>3</v>
      </c>
      <c r="B242" s="143">
        <v>2</v>
      </c>
      <c r="C242" s="152">
        <v>1</v>
      </c>
      <c r="D242" s="152">
        <v>1</v>
      </c>
      <c r="E242" s="152">
        <v>1</v>
      </c>
      <c r="F242" s="153">
        <v>1</v>
      </c>
      <c r="G242" s="154" t="s">
        <v>165</v>
      </c>
      <c r="H242" s="177">
        <v>209</v>
      </c>
      <c r="I242" s="137">
        <v>0</v>
      </c>
      <c r="J242" s="137">
        <v>0</v>
      </c>
      <c r="K242" s="137">
        <v>0</v>
      </c>
      <c r="L242" s="137">
        <v>0</v>
      </c>
    </row>
    <row r="243" spans="1:12" hidden="1">
      <c r="A243" s="143">
        <v>3</v>
      </c>
      <c r="B243" s="152">
        <v>2</v>
      </c>
      <c r="C243" s="152">
        <v>1</v>
      </c>
      <c r="D243" s="152">
        <v>1</v>
      </c>
      <c r="E243" s="152">
        <v>2</v>
      </c>
      <c r="F243" s="153"/>
      <c r="G243" s="154" t="s">
        <v>166</v>
      </c>
      <c r="H243" s="177">
        <v>210</v>
      </c>
      <c r="I243" s="119">
        <f>SUM(I244:I245)</f>
        <v>0</v>
      </c>
      <c r="J243" s="119">
        <f>SUM(J244:J245)</f>
        <v>0</v>
      </c>
      <c r="K243" s="119">
        <f>SUM(K244:K245)</f>
        <v>0</v>
      </c>
      <c r="L243" s="119">
        <f>SUM(L244:L245)</f>
        <v>0</v>
      </c>
    </row>
    <row r="244" spans="1:12" hidden="1">
      <c r="A244" s="143">
        <v>3</v>
      </c>
      <c r="B244" s="152">
        <v>2</v>
      </c>
      <c r="C244" s="152">
        <v>1</v>
      </c>
      <c r="D244" s="152">
        <v>1</v>
      </c>
      <c r="E244" s="152">
        <v>2</v>
      </c>
      <c r="F244" s="153">
        <v>1</v>
      </c>
      <c r="G244" s="154" t="s">
        <v>167</v>
      </c>
      <c r="H244" s="177">
        <v>211</v>
      </c>
      <c r="I244" s="137">
        <v>0</v>
      </c>
      <c r="J244" s="137">
        <v>0</v>
      </c>
      <c r="K244" s="137">
        <v>0</v>
      </c>
      <c r="L244" s="137">
        <v>0</v>
      </c>
    </row>
    <row r="245" spans="1:12" hidden="1">
      <c r="A245" s="143">
        <v>3</v>
      </c>
      <c r="B245" s="152">
        <v>2</v>
      </c>
      <c r="C245" s="152">
        <v>1</v>
      </c>
      <c r="D245" s="152">
        <v>1</v>
      </c>
      <c r="E245" s="152">
        <v>2</v>
      </c>
      <c r="F245" s="153">
        <v>2</v>
      </c>
      <c r="G245" s="154" t="s">
        <v>168</v>
      </c>
      <c r="H245" s="177">
        <v>212</v>
      </c>
      <c r="I245" s="137">
        <v>0</v>
      </c>
      <c r="J245" s="137">
        <v>0</v>
      </c>
      <c r="K245" s="137">
        <v>0</v>
      </c>
      <c r="L245" s="137">
        <v>0</v>
      </c>
    </row>
    <row r="246" spans="1:12" hidden="1">
      <c r="A246" s="143">
        <v>3</v>
      </c>
      <c r="B246" s="152">
        <v>2</v>
      </c>
      <c r="C246" s="152">
        <v>1</v>
      </c>
      <c r="D246" s="152">
        <v>1</v>
      </c>
      <c r="E246" s="152">
        <v>3</v>
      </c>
      <c r="F246" s="193"/>
      <c r="G246" s="154" t="s">
        <v>169</v>
      </c>
      <c r="H246" s="177">
        <v>213</v>
      </c>
      <c r="I246" s="119">
        <f>SUM(I247:I248)</f>
        <v>0</v>
      </c>
      <c r="J246" s="119">
        <f>SUM(J247:J248)</f>
        <v>0</v>
      </c>
      <c r="K246" s="119">
        <f>SUM(K247:K248)</f>
        <v>0</v>
      </c>
      <c r="L246" s="119">
        <f>SUM(L247:L248)</f>
        <v>0</v>
      </c>
    </row>
    <row r="247" spans="1:12" hidden="1">
      <c r="A247" s="143">
        <v>3</v>
      </c>
      <c r="B247" s="152">
        <v>2</v>
      </c>
      <c r="C247" s="152">
        <v>1</v>
      </c>
      <c r="D247" s="152">
        <v>1</v>
      </c>
      <c r="E247" s="152">
        <v>3</v>
      </c>
      <c r="F247" s="153">
        <v>1</v>
      </c>
      <c r="G247" s="154" t="s">
        <v>170</v>
      </c>
      <c r="H247" s="177">
        <v>214</v>
      </c>
      <c r="I247" s="137">
        <v>0</v>
      </c>
      <c r="J247" s="137">
        <v>0</v>
      </c>
      <c r="K247" s="137">
        <v>0</v>
      </c>
      <c r="L247" s="137">
        <v>0</v>
      </c>
    </row>
    <row r="248" spans="1:12" hidden="1">
      <c r="A248" s="143">
        <v>3</v>
      </c>
      <c r="B248" s="152">
        <v>2</v>
      </c>
      <c r="C248" s="152">
        <v>1</v>
      </c>
      <c r="D248" s="152">
        <v>1</v>
      </c>
      <c r="E248" s="152">
        <v>3</v>
      </c>
      <c r="F248" s="153">
        <v>2</v>
      </c>
      <c r="G248" s="154" t="s">
        <v>171</v>
      </c>
      <c r="H248" s="177">
        <v>215</v>
      </c>
      <c r="I248" s="137">
        <v>0</v>
      </c>
      <c r="J248" s="137">
        <v>0</v>
      </c>
      <c r="K248" s="137">
        <v>0</v>
      </c>
      <c r="L248" s="137">
        <v>0</v>
      </c>
    </row>
    <row r="249" spans="1:12" hidden="1">
      <c r="A249" s="130">
        <v>3</v>
      </c>
      <c r="B249" s="131">
        <v>2</v>
      </c>
      <c r="C249" s="131">
        <v>1</v>
      </c>
      <c r="D249" s="131">
        <v>2</v>
      </c>
      <c r="E249" s="131"/>
      <c r="F249" s="133"/>
      <c r="G249" s="132" t="s">
        <v>172</v>
      </c>
      <c r="H249" s="177">
        <v>216</v>
      </c>
      <c r="I249" s="119">
        <f>I250</f>
        <v>0</v>
      </c>
      <c r="J249" s="119">
        <f>J250</f>
        <v>0</v>
      </c>
      <c r="K249" s="119">
        <f>K250</f>
        <v>0</v>
      </c>
      <c r="L249" s="119">
        <f>L250</f>
        <v>0</v>
      </c>
    </row>
    <row r="250" spans="1:12" hidden="1">
      <c r="A250" s="130">
        <v>3</v>
      </c>
      <c r="B250" s="131">
        <v>2</v>
      </c>
      <c r="C250" s="131">
        <v>1</v>
      </c>
      <c r="D250" s="131">
        <v>2</v>
      </c>
      <c r="E250" s="131">
        <v>1</v>
      </c>
      <c r="F250" s="133"/>
      <c r="G250" s="132" t="s">
        <v>172</v>
      </c>
      <c r="H250" s="177">
        <v>217</v>
      </c>
      <c r="I250" s="119">
        <f>SUM(I251:I252)</f>
        <v>0</v>
      </c>
      <c r="J250" s="160">
        <f>SUM(J251:J252)</f>
        <v>0</v>
      </c>
      <c r="K250" s="120">
        <f>SUM(K251:K252)</f>
        <v>0</v>
      </c>
      <c r="L250" s="120">
        <f>SUM(L251:L252)</f>
        <v>0</v>
      </c>
    </row>
    <row r="251" spans="1:12" ht="25.5" hidden="1" customHeight="1">
      <c r="A251" s="143">
        <v>3</v>
      </c>
      <c r="B251" s="151">
        <v>2</v>
      </c>
      <c r="C251" s="152">
        <v>1</v>
      </c>
      <c r="D251" s="152">
        <v>2</v>
      </c>
      <c r="E251" s="152">
        <v>1</v>
      </c>
      <c r="F251" s="153">
        <v>1</v>
      </c>
      <c r="G251" s="154" t="s">
        <v>173</v>
      </c>
      <c r="H251" s="177">
        <v>218</v>
      </c>
      <c r="I251" s="137">
        <v>0</v>
      </c>
      <c r="J251" s="137">
        <v>0</v>
      </c>
      <c r="K251" s="137">
        <v>0</v>
      </c>
      <c r="L251" s="137">
        <v>0</v>
      </c>
    </row>
    <row r="252" spans="1:12" ht="25.5" hidden="1" customHeight="1">
      <c r="A252" s="130">
        <v>3</v>
      </c>
      <c r="B252" s="131">
        <v>2</v>
      </c>
      <c r="C252" s="131">
        <v>1</v>
      </c>
      <c r="D252" s="131">
        <v>2</v>
      </c>
      <c r="E252" s="131">
        <v>1</v>
      </c>
      <c r="F252" s="133">
        <v>2</v>
      </c>
      <c r="G252" s="132" t="s">
        <v>174</v>
      </c>
      <c r="H252" s="177">
        <v>219</v>
      </c>
      <c r="I252" s="137">
        <v>0</v>
      </c>
      <c r="J252" s="137">
        <v>0</v>
      </c>
      <c r="K252" s="137">
        <v>0</v>
      </c>
      <c r="L252" s="137">
        <v>0</v>
      </c>
    </row>
    <row r="253" spans="1:12" ht="25.5" hidden="1" customHeight="1">
      <c r="A253" s="125">
        <v>3</v>
      </c>
      <c r="B253" s="123">
        <v>2</v>
      </c>
      <c r="C253" s="123">
        <v>1</v>
      </c>
      <c r="D253" s="123">
        <v>3</v>
      </c>
      <c r="E253" s="123"/>
      <c r="F253" s="126"/>
      <c r="G253" s="124" t="s">
        <v>175</v>
      </c>
      <c r="H253" s="177">
        <v>220</v>
      </c>
      <c r="I253" s="140">
        <f>I254</f>
        <v>0</v>
      </c>
      <c r="J253" s="162">
        <f>J254</f>
        <v>0</v>
      </c>
      <c r="K253" s="141">
        <f>K254</f>
        <v>0</v>
      </c>
      <c r="L253" s="141">
        <f>L254</f>
        <v>0</v>
      </c>
    </row>
    <row r="254" spans="1:12" ht="25.5" hidden="1" customHeight="1">
      <c r="A254" s="130">
        <v>3</v>
      </c>
      <c r="B254" s="131">
        <v>2</v>
      </c>
      <c r="C254" s="131">
        <v>1</v>
      </c>
      <c r="D254" s="131">
        <v>3</v>
      </c>
      <c r="E254" s="131">
        <v>1</v>
      </c>
      <c r="F254" s="133"/>
      <c r="G254" s="124" t="s">
        <v>175</v>
      </c>
      <c r="H254" s="177">
        <v>221</v>
      </c>
      <c r="I254" s="119">
        <f>I255+I256</f>
        <v>0</v>
      </c>
      <c r="J254" s="119">
        <f>J255+J256</f>
        <v>0</v>
      </c>
      <c r="K254" s="119">
        <f>K255+K256</f>
        <v>0</v>
      </c>
      <c r="L254" s="119">
        <f>L255+L256</f>
        <v>0</v>
      </c>
    </row>
    <row r="255" spans="1:12" ht="25.5" hidden="1" customHeight="1">
      <c r="A255" s="130">
        <v>3</v>
      </c>
      <c r="B255" s="131">
        <v>2</v>
      </c>
      <c r="C255" s="131">
        <v>1</v>
      </c>
      <c r="D255" s="131">
        <v>3</v>
      </c>
      <c r="E255" s="131">
        <v>1</v>
      </c>
      <c r="F255" s="133">
        <v>1</v>
      </c>
      <c r="G255" s="132" t="s">
        <v>176</v>
      </c>
      <c r="H255" s="177">
        <v>222</v>
      </c>
      <c r="I255" s="137">
        <v>0</v>
      </c>
      <c r="J255" s="137">
        <v>0</v>
      </c>
      <c r="K255" s="137">
        <v>0</v>
      </c>
      <c r="L255" s="137">
        <v>0</v>
      </c>
    </row>
    <row r="256" spans="1:12" ht="25.5" hidden="1" customHeight="1">
      <c r="A256" s="130">
        <v>3</v>
      </c>
      <c r="B256" s="131">
        <v>2</v>
      </c>
      <c r="C256" s="131">
        <v>1</v>
      </c>
      <c r="D256" s="131">
        <v>3</v>
      </c>
      <c r="E256" s="131">
        <v>1</v>
      </c>
      <c r="F256" s="133">
        <v>2</v>
      </c>
      <c r="G256" s="132" t="s">
        <v>177</v>
      </c>
      <c r="H256" s="177">
        <v>223</v>
      </c>
      <c r="I256" s="185">
        <v>0</v>
      </c>
      <c r="J256" s="182">
        <v>0</v>
      </c>
      <c r="K256" s="185">
        <v>0</v>
      </c>
      <c r="L256" s="185">
        <v>0</v>
      </c>
    </row>
    <row r="257" spans="1:12" hidden="1">
      <c r="A257" s="130">
        <v>3</v>
      </c>
      <c r="B257" s="131">
        <v>2</v>
      </c>
      <c r="C257" s="131">
        <v>1</v>
      </c>
      <c r="D257" s="131">
        <v>4</v>
      </c>
      <c r="E257" s="131"/>
      <c r="F257" s="133"/>
      <c r="G257" s="132" t="s">
        <v>178</v>
      </c>
      <c r="H257" s="177">
        <v>224</v>
      </c>
      <c r="I257" s="119">
        <f>I258</f>
        <v>0</v>
      </c>
      <c r="J257" s="120">
        <f>J258</f>
        <v>0</v>
      </c>
      <c r="K257" s="119">
        <f>K258</f>
        <v>0</v>
      </c>
      <c r="L257" s="120">
        <f>L258</f>
        <v>0</v>
      </c>
    </row>
    <row r="258" spans="1:12" hidden="1">
      <c r="A258" s="125">
        <v>3</v>
      </c>
      <c r="B258" s="123">
        <v>2</v>
      </c>
      <c r="C258" s="123">
        <v>1</v>
      </c>
      <c r="D258" s="123">
        <v>4</v>
      </c>
      <c r="E258" s="123">
        <v>1</v>
      </c>
      <c r="F258" s="126"/>
      <c r="G258" s="124" t="s">
        <v>178</v>
      </c>
      <c r="H258" s="177">
        <v>225</v>
      </c>
      <c r="I258" s="140">
        <f>SUM(I259:I260)</f>
        <v>0</v>
      </c>
      <c r="J258" s="162">
        <f>SUM(J259:J260)</f>
        <v>0</v>
      </c>
      <c r="K258" s="141">
        <f>SUM(K259:K260)</f>
        <v>0</v>
      </c>
      <c r="L258" s="141">
        <f>SUM(L259:L260)</f>
        <v>0</v>
      </c>
    </row>
    <row r="259" spans="1:12" ht="25.5" hidden="1" customHeight="1">
      <c r="A259" s="130">
        <v>3</v>
      </c>
      <c r="B259" s="131">
        <v>2</v>
      </c>
      <c r="C259" s="131">
        <v>1</v>
      </c>
      <c r="D259" s="131">
        <v>4</v>
      </c>
      <c r="E259" s="131">
        <v>1</v>
      </c>
      <c r="F259" s="133">
        <v>1</v>
      </c>
      <c r="G259" s="132" t="s">
        <v>179</v>
      </c>
      <c r="H259" s="177">
        <v>226</v>
      </c>
      <c r="I259" s="137">
        <v>0</v>
      </c>
      <c r="J259" s="137">
        <v>0</v>
      </c>
      <c r="K259" s="137">
        <v>0</v>
      </c>
      <c r="L259" s="137">
        <v>0</v>
      </c>
    </row>
    <row r="260" spans="1:12" ht="25.5" hidden="1" customHeight="1">
      <c r="A260" s="130">
        <v>3</v>
      </c>
      <c r="B260" s="131">
        <v>2</v>
      </c>
      <c r="C260" s="131">
        <v>1</v>
      </c>
      <c r="D260" s="131">
        <v>4</v>
      </c>
      <c r="E260" s="131">
        <v>1</v>
      </c>
      <c r="F260" s="133">
        <v>2</v>
      </c>
      <c r="G260" s="132" t="s">
        <v>180</v>
      </c>
      <c r="H260" s="177">
        <v>227</v>
      </c>
      <c r="I260" s="137">
        <v>0</v>
      </c>
      <c r="J260" s="137">
        <v>0</v>
      </c>
      <c r="K260" s="137">
        <v>0</v>
      </c>
      <c r="L260" s="137">
        <v>0</v>
      </c>
    </row>
    <row r="261" spans="1:12" hidden="1">
      <c r="A261" s="130">
        <v>3</v>
      </c>
      <c r="B261" s="131">
        <v>2</v>
      </c>
      <c r="C261" s="131">
        <v>1</v>
      </c>
      <c r="D261" s="131">
        <v>5</v>
      </c>
      <c r="E261" s="131"/>
      <c r="F261" s="133"/>
      <c r="G261" s="132" t="s">
        <v>181</v>
      </c>
      <c r="H261" s="177">
        <v>228</v>
      </c>
      <c r="I261" s="119">
        <f t="shared" ref="I261:L262" si="24">I262</f>
        <v>0</v>
      </c>
      <c r="J261" s="160">
        <f t="shared" si="24"/>
        <v>0</v>
      </c>
      <c r="K261" s="120">
        <f t="shared" si="24"/>
        <v>0</v>
      </c>
      <c r="L261" s="120">
        <f t="shared" si="24"/>
        <v>0</v>
      </c>
    </row>
    <row r="262" spans="1:12" hidden="1">
      <c r="A262" s="130">
        <v>3</v>
      </c>
      <c r="B262" s="131">
        <v>2</v>
      </c>
      <c r="C262" s="131">
        <v>1</v>
      </c>
      <c r="D262" s="131">
        <v>5</v>
      </c>
      <c r="E262" s="131">
        <v>1</v>
      </c>
      <c r="F262" s="133"/>
      <c r="G262" s="132" t="s">
        <v>181</v>
      </c>
      <c r="H262" s="177">
        <v>229</v>
      </c>
      <c r="I262" s="120">
        <f t="shared" si="24"/>
        <v>0</v>
      </c>
      <c r="J262" s="160">
        <f t="shared" si="24"/>
        <v>0</v>
      </c>
      <c r="K262" s="120">
        <f t="shared" si="24"/>
        <v>0</v>
      </c>
      <c r="L262" s="120">
        <f t="shared" si="24"/>
        <v>0</v>
      </c>
    </row>
    <row r="263" spans="1:12" hidden="1">
      <c r="A263" s="151">
        <v>3</v>
      </c>
      <c r="B263" s="152">
        <v>2</v>
      </c>
      <c r="C263" s="152">
        <v>1</v>
      </c>
      <c r="D263" s="152">
        <v>5</v>
      </c>
      <c r="E263" s="152">
        <v>1</v>
      </c>
      <c r="F263" s="153">
        <v>1</v>
      </c>
      <c r="G263" s="132" t="s">
        <v>181</v>
      </c>
      <c r="H263" s="177">
        <v>230</v>
      </c>
      <c r="I263" s="185">
        <v>0</v>
      </c>
      <c r="J263" s="185">
        <v>0</v>
      </c>
      <c r="K263" s="185">
        <v>0</v>
      </c>
      <c r="L263" s="185">
        <v>0</v>
      </c>
    </row>
    <row r="264" spans="1:12" hidden="1">
      <c r="A264" s="130">
        <v>3</v>
      </c>
      <c r="B264" s="131">
        <v>2</v>
      </c>
      <c r="C264" s="131">
        <v>1</v>
      </c>
      <c r="D264" s="131">
        <v>6</v>
      </c>
      <c r="E264" s="131"/>
      <c r="F264" s="133"/>
      <c r="G264" s="132" t="s">
        <v>182</v>
      </c>
      <c r="H264" s="177">
        <v>231</v>
      </c>
      <c r="I264" s="119">
        <f t="shared" ref="I264:L265" si="25">I265</f>
        <v>0</v>
      </c>
      <c r="J264" s="160">
        <f t="shared" si="25"/>
        <v>0</v>
      </c>
      <c r="K264" s="120">
        <f t="shared" si="25"/>
        <v>0</v>
      </c>
      <c r="L264" s="120">
        <f t="shared" si="25"/>
        <v>0</v>
      </c>
    </row>
    <row r="265" spans="1:12" hidden="1">
      <c r="A265" s="130">
        <v>3</v>
      </c>
      <c r="B265" s="130">
        <v>2</v>
      </c>
      <c r="C265" s="131">
        <v>1</v>
      </c>
      <c r="D265" s="131">
        <v>6</v>
      </c>
      <c r="E265" s="131">
        <v>1</v>
      </c>
      <c r="F265" s="133"/>
      <c r="G265" s="132" t="s">
        <v>182</v>
      </c>
      <c r="H265" s="177">
        <v>232</v>
      </c>
      <c r="I265" s="119">
        <f t="shared" si="25"/>
        <v>0</v>
      </c>
      <c r="J265" s="160">
        <f t="shared" si="25"/>
        <v>0</v>
      </c>
      <c r="K265" s="120">
        <f t="shared" si="25"/>
        <v>0</v>
      </c>
      <c r="L265" s="120">
        <f t="shared" si="25"/>
        <v>0</v>
      </c>
    </row>
    <row r="266" spans="1:12" hidden="1">
      <c r="A266" s="125">
        <v>3</v>
      </c>
      <c r="B266" s="125">
        <v>2</v>
      </c>
      <c r="C266" s="131">
        <v>1</v>
      </c>
      <c r="D266" s="131">
        <v>6</v>
      </c>
      <c r="E266" s="131">
        <v>1</v>
      </c>
      <c r="F266" s="133">
        <v>1</v>
      </c>
      <c r="G266" s="132" t="s">
        <v>182</v>
      </c>
      <c r="H266" s="177">
        <v>233</v>
      </c>
      <c r="I266" s="185">
        <v>0</v>
      </c>
      <c r="J266" s="185">
        <v>0</v>
      </c>
      <c r="K266" s="185">
        <v>0</v>
      </c>
      <c r="L266" s="185">
        <v>0</v>
      </c>
    </row>
    <row r="267" spans="1:12" hidden="1">
      <c r="A267" s="130">
        <v>3</v>
      </c>
      <c r="B267" s="130">
        <v>2</v>
      </c>
      <c r="C267" s="131">
        <v>1</v>
      </c>
      <c r="D267" s="131">
        <v>7</v>
      </c>
      <c r="E267" s="131"/>
      <c r="F267" s="133"/>
      <c r="G267" s="132" t="s">
        <v>183</v>
      </c>
      <c r="H267" s="177">
        <v>234</v>
      </c>
      <c r="I267" s="119">
        <f>I268</f>
        <v>0</v>
      </c>
      <c r="J267" s="160">
        <f>J268</f>
        <v>0</v>
      </c>
      <c r="K267" s="120">
        <f>K268</f>
        <v>0</v>
      </c>
      <c r="L267" s="120">
        <f>L268</f>
        <v>0</v>
      </c>
    </row>
    <row r="268" spans="1:12" hidden="1">
      <c r="A268" s="130">
        <v>3</v>
      </c>
      <c r="B268" s="131">
        <v>2</v>
      </c>
      <c r="C268" s="131">
        <v>1</v>
      </c>
      <c r="D268" s="131">
        <v>7</v>
      </c>
      <c r="E268" s="131">
        <v>1</v>
      </c>
      <c r="F268" s="133"/>
      <c r="G268" s="132" t="s">
        <v>183</v>
      </c>
      <c r="H268" s="177">
        <v>235</v>
      </c>
      <c r="I268" s="119">
        <f>I269+I270</f>
        <v>0</v>
      </c>
      <c r="J268" s="119">
        <f>J269+J270</f>
        <v>0</v>
      </c>
      <c r="K268" s="119">
        <f>K269+K270</f>
        <v>0</v>
      </c>
      <c r="L268" s="119">
        <f>L269+L270</f>
        <v>0</v>
      </c>
    </row>
    <row r="269" spans="1:12" ht="25.5" hidden="1" customHeight="1">
      <c r="A269" s="130">
        <v>3</v>
      </c>
      <c r="B269" s="131">
        <v>2</v>
      </c>
      <c r="C269" s="131">
        <v>1</v>
      </c>
      <c r="D269" s="131">
        <v>7</v>
      </c>
      <c r="E269" s="131">
        <v>1</v>
      </c>
      <c r="F269" s="133">
        <v>1</v>
      </c>
      <c r="G269" s="132" t="s">
        <v>184</v>
      </c>
      <c r="H269" s="177">
        <v>236</v>
      </c>
      <c r="I269" s="136">
        <v>0</v>
      </c>
      <c r="J269" s="137">
        <v>0</v>
      </c>
      <c r="K269" s="137">
        <v>0</v>
      </c>
      <c r="L269" s="137">
        <v>0</v>
      </c>
    </row>
    <row r="270" spans="1:12" ht="25.5" hidden="1" customHeight="1">
      <c r="A270" s="130">
        <v>3</v>
      </c>
      <c r="B270" s="131">
        <v>2</v>
      </c>
      <c r="C270" s="131">
        <v>1</v>
      </c>
      <c r="D270" s="131">
        <v>7</v>
      </c>
      <c r="E270" s="131">
        <v>1</v>
      </c>
      <c r="F270" s="133">
        <v>2</v>
      </c>
      <c r="G270" s="132" t="s">
        <v>185</v>
      </c>
      <c r="H270" s="177">
        <v>237</v>
      </c>
      <c r="I270" s="137">
        <v>0</v>
      </c>
      <c r="J270" s="137">
        <v>0</v>
      </c>
      <c r="K270" s="137">
        <v>0</v>
      </c>
      <c r="L270" s="137">
        <v>0</v>
      </c>
    </row>
    <row r="271" spans="1:12" ht="38.25" hidden="1" customHeight="1">
      <c r="A271" s="130">
        <v>3</v>
      </c>
      <c r="B271" s="131">
        <v>2</v>
      </c>
      <c r="C271" s="131">
        <v>2</v>
      </c>
      <c r="D271" s="194"/>
      <c r="E271" s="194"/>
      <c r="F271" s="195"/>
      <c r="G271" s="132" t="s">
        <v>186</v>
      </c>
      <c r="H271" s="177">
        <v>238</v>
      </c>
      <c r="I271" s="119">
        <f>SUM(I272+I281+I285+I289+I293+I296+I299)</f>
        <v>0</v>
      </c>
      <c r="J271" s="160">
        <f>SUM(J272+J281+J285+J289+J293+J296+J299)</f>
        <v>0</v>
      </c>
      <c r="K271" s="120">
        <f>SUM(K272+K281+K285+K289+K293+K296+K299)</f>
        <v>0</v>
      </c>
      <c r="L271" s="120">
        <f>SUM(L272+L281+L285+L289+L293+L296+L299)</f>
        <v>0</v>
      </c>
    </row>
    <row r="272" spans="1:12" hidden="1">
      <c r="A272" s="130">
        <v>3</v>
      </c>
      <c r="B272" s="131">
        <v>2</v>
      </c>
      <c r="C272" s="131">
        <v>2</v>
      </c>
      <c r="D272" s="131">
        <v>1</v>
      </c>
      <c r="E272" s="131"/>
      <c r="F272" s="133"/>
      <c r="G272" s="132" t="s">
        <v>187</v>
      </c>
      <c r="H272" s="177">
        <v>239</v>
      </c>
      <c r="I272" s="119">
        <f>I273</f>
        <v>0</v>
      </c>
      <c r="J272" s="119">
        <f>J273</f>
        <v>0</v>
      </c>
      <c r="K272" s="119">
        <f>K273</f>
        <v>0</v>
      </c>
      <c r="L272" s="119">
        <f>L273</f>
        <v>0</v>
      </c>
    </row>
    <row r="273" spans="1:12" hidden="1">
      <c r="A273" s="134">
        <v>3</v>
      </c>
      <c r="B273" s="130">
        <v>2</v>
      </c>
      <c r="C273" s="131">
        <v>2</v>
      </c>
      <c r="D273" s="131">
        <v>1</v>
      </c>
      <c r="E273" s="131">
        <v>1</v>
      </c>
      <c r="F273" s="133"/>
      <c r="G273" s="132" t="s">
        <v>165</v>
      </c>
      <c r="H273" s="177">
        <v>240</v>
      </c>
      <c r="I273" s="119">
        <f>SUM(I274)</f>
        <v>0</v>
      </c>
      <c r="J273" s="119">
        <f>SUM(J274)</f>
        <v>0</v>
      </c>
      <c r="K273" s="119">
        <f>SUM(K274)</f>
        <v>0</v>
      </c>
      <c r="L273" s="119">
        <f>SUM(L274)</f>
        <v>0</v>
      </c>
    </row>
    <row r="274" spans="1:12" hidden="1">
      <c r="A274" s="134">
        <v>3</v>
      </c>
      <c r="B274" s="130">
        <v>2</v>
      </c>
      <c r="C274" s="131">
        <v>2</v>
      </c>
      <c r="D274" s="131">
        <v>1</v>
      </c>
      <c r="E274" s="131">
        <v>1</v>
      </c>
      <c r="F274" s="133">
        <v>1</v>
      </c>
      <c r="G274" s="132" t="s">
        <v>165</v>
      </c>
      <c r="H274" s="177">
        <v>241</v>
      </c>
      <c r="I274" s="137">
        <v>0</v>
      </c>
      <c r="J274" s="137">
        <v>0</v>
      </c>
      <c r="K274" s="137">
        <v>0</v>
      </c>
      <c r="L274" s="137">
        <v>0</v>
      </c>
    </row>
    <row r="275" spans="1:12" hidden="1">
      <c r="A275" s="134">
        <v>3</v>
      </c>
      <c r="B275" s="130">
        <v>2</v>
      </c>
      <c r="C275" s="131">
        <v>2</v>
      </c>
      <c r="D275" s="131">
        <v>1</v>
      </c>
      <c r="E275" s="131">
        <v>2</v>
      </c>
      <c r="F275" s="133"/>
      <c r="G275" s="132" t="s">
        <v>188</v>
      </c>
      <c r="H275" s="177">
        <v>242</v>
      </c>
      <c r="I275" s="119">
        <f>SUM(I276:I277)</f>
        <v>0</v>
      </c>
      <c r="J275" s="119">
        <f>SUM(J276:J277)</f>
        <v>0</v>
      </c>
      <c r="K275" s="119">
        <f>SUM(K276:K277)</f>
        <v>0</v>
      </c>
      <c r="L275" s="119">
        <f>SUM(L276:L277)</f>
        <v>0</v>
      </c>
    </row>
    <row r="276" spans="1:12" hidden="1">
      <c r="A276" s="134">
        <v>3</v>
      </c>
      <c r="B276" s="130">
        <v>2</v>
      </c>
      <c r="C276" s="131">
        <v>2</v>
      </c>
      <c r="D276" s="131">
        <v>1</v>
      </c>
      <c r="E276" s="131">
        <v>2</v>
      </c>
      <c r="F276" s="133">
        <v>1</v>
      </c>
      <c r="G276" s="132" t="s">
        <v>167</v>
      </c>
      <c r="H276" s="177">
        <v>243</v>
      </c>
      <c r="I276" s="137">
        <v>0</v>
      </c>
      <c r="J276" s="136">
        <v>0</v>
      </c>
      <c r="K276" s="137">
        <v>0</v>
      </c>
      <c r="L276" s="137">
        <v>0</v>
      </c>
    </row>
    <row r="277" spans="1:12" hidden="1">
      <c r="A277" s="134">
        <v>3</v>
      </c>
      <c r="B277" s="130">
        <v>2</v>
      </c>
      <c r="C277" s="131">
        <v>2</v>
      </c>
      <c r="D277" s="131">
        <v>1</v>
      </c>
      <c r="E277" s="131">
        <v>2</v>
      </c>
      <c r="F277" s="133">
        <v>2</v>
      </c>
      <c r="G277" s="132" t="s">
        <v>168</v>
      </c>
      <c r="H277" s="177">
        <v>244</v>
      </c>
      <c r="I277" s="137">
        <v>0</v>
      </c>
      <c r="J277" s="136">
        <v>0</v>
      </c>
      <c r="K277" s="137">
        <v>0</v>
      </c>
      <c r="L277" s="137">
        <v>0</v>
      </c>
    </row>
    <row r="278" spans="1:12" hidden="1">
      <c r="A278" s="134">
        <v>3</v>
      </c>
      <c r="B278" s="130">
        <v>2</v>
      </c>
      <c r="C278" s="131">
        <v>2</v>
      </c>
      <c r="D278" s="131">
        <v>1</v>
      </c>
      <c r="E278" s="131">
        <v>3</v>
      </c>
      <c r="F278" s="133"/>
      <c r="G278" s="132" t="s">
        <v>169</v>
      </c>
      <c r="H278" s="177">
        <v>245</v>
      </c>
      <c r="I278" s="119">
        <f>SUM(I279:I280)</f>
        <v>0</v>
      </c>
      <c r="J278" s="119">
        <f>SUM(J279:J280)</f>
        <v>0</v>
      </c>
      <c r="K278" s="119">
        <f>SUM(K279:K280)</f>
        <v>0</v>
      </c>
      <c r="L278" s="119">
        <f>SUM(L279:L280)</f>
        <v>0</v>
      </c>
    </row>
    <row r="279" spans="1:12" hidden="1">
      <c r="A279" s="134">
        <v>3</v>
      </c>
      <c r="B279" s="130">
        <v>2</v>
      </c>
      <c r="C279" s="131">
        <v>2</v>
      </c>
      <c r="D279" s="131">
        <v>1</v>
      </c>
      <c r="E279" s="131">
        <v>3</v>
      </c>
      <c r="F279" s="133">
        <v>1</v>
      </c>
      <c r="G279" s="132" t="s">
        <v>170</v>
      </c>
      <c r="H279" s="177">
        <v>246</v>
      </c>
      <c r="I279" s="137">
        <v>0</v>
      </c>
      <c r="J279" s="136">
        <v>0</v>
      </c>
      <c r="K279" s="137">
        <v>0</v>
      </c>
      <c r="L279" s="137">
        <v>0</v>
      </c>
    </row>
    <row r="280" spans="1:12" hidden="1">
      <c r="A280" s="134">
        <v>3</v>
      </c>
      <c r="B280" s="130">
        <v>2</v>
      </c>
      <c r="C280" s="131">
        <v>2</v>
      </c>
      <c r="D280" s="131">
        <v>1</v>
      </c>
      <c r="E280" s="131">
        <v>3</v>
      </c>
      <c r="F280" s="133">
        <v>2</v>
      </c>
      <c r="G280" s="132" t="s">
        <v>189</v>
      </c>
      <c r="H280" s="177">
        <v>247</v>
      </c>
      <c r="I280" s="137">
        <v>0</v>
      </c>
      <c r="J280" s="136">
        <v>0</v>
      </c>
      <c r="K280" s="137">
        <v>0</v>
      </c>
      <c r="L280" s="137">
        <v>0</v>
      </c>
    </row>
    <row r="281" spans="1:12" ht="25.5" hidden="1" customHeight="1">
      <c r="A281" s="134">
        <v>3</v>
      </c>
      <c r="B281" s="130">
        <v>2</v>
      </c>
      <c r="C281" s="131">
        <v>2</v>
      </c>
      <c r="D281" s="131">
        <v>2</v>
      </c>
      <c r="E281" s="131"/>
      <c r="F281" s="133"/>
      <c r="G281" s="132" t="s">
        <v>190</v>
      </c>
      <c r="H281" s="177">
        <v>248</v>
      </c>
      <c r="I281" s="119">
        <f>I282</f>
        <v>0</v>
      </c>
      <c r="J281" s="120">
        <f>J282</f>
        <v>0</v>
      </c>
      <c r="K281" s="119">
        <f>K282</f>
        <v>0</v>
      </c>
      <c r="L281" s="120">
        <f>L282</f>
        <v>0</v>
      </c>
    </row>
    <row r="282" spans="1:12" ht="25.5" hidden="1" customHeight="1">
      <c r="A282" s="130">
        <v>3</v>
      </c>
      <c r="B282" s="131">
        <v>2</v>
      </c>
      <c r="C282" s="123">
        <v>2</v>
      </c>
      <c r="D282" s="123">
        <v>2</v>
      </c>
      <c r="E282" s="123">
        <v>1</v>
      </c>
      <c r="F282" s="126"/>
      <c r="G282" s="132" t="s">
        <v>190</v>
      </c>
      <c r="H282" s="177">
        <v>249</v>
      </c>
      <c r="I282" s="140">
        <f>SUM(I283:I284)</f>
        <v>0</v>
      </c>
      <c r="J282" s="162">
        <f>SUM(J283:J284)</f>
        <v>0</v>
      </c>
      <c r="K282" s="141">
        <f>SUM(K283:K284)</f>
        <v>0</v>
      </c>
      <c r="L282" s="141">
        <f>SUM(L283:L284)</f>
        <v>0</v>
      </c>
    </row>
    <row r="283" spans="1:12" ht="25.5" hidden="1" customHeight="1">
      <c r="A283" s="130">
        <v>3</v>
      </c>
      <c r="B283" s="131">
        <v>2</v>
      </c>
      <c r="C283" s="131">
        <v>2</v>
      </c>
      <c r="D283" s="131">
        <v>2</v>
      </c>
      <c r="E283" s="131">
        <v>1</v>
      </c>
      <c r="F283" s="133">
        <v>1</v>
      </c>
      <c r="G283" s="132" t="s">
        <v>191</v>
      </c>
      <c r="H283" s="177">
        <v>250</v>
      </c>
      <c r="I283" s="137">
        <v>0</v>
      </c>
      <c r="J283" s="137">
        <v>0</v>
      </c>
      <c r="K283" s="137">
        <v>0</v>
      </c>
      <c r="L283" s="137">
        <v>0</v>
      </c>
    </row>
    <row r="284" spans="1:12" ht="25.5" hidden="1" customHeight="1">
      <c r="A284" s="130">
        <v>3</v>
      </c>
      <c r="B284" s="131">
        <v>2</v>
      </c>
      <c r="C284" s="131">
        <v>2</v>
      </c>
      <c r="D284" s="131">
        <v>2</v>
      </c>
      <c r="E284" s="131">
        <v>1</v>
      </c>
      <c r="F284" s="133">
        <v>2</v>
      </c>
      <c r="G284" s="134" t="s">
        <v>192</v>
      </c>
      <c r="H284" s="177">
        <v>251</v>
      </c>
      <c r="I284" s="137">
        <v>0</v>
      </c>
      <c r="J284" s="137">
        <v>0</v>
      </c>
      <c r="K284" s="137">
        <v>0</v>
      </c>
      <c r="L284" s="137">
        <v>0</v>
      </c>
    </row>
    <row r="285" spans="1:12" ht="25.5" hidden="1" customHeight="1">
      <c r="A285" s="130">
        <v>3</v>
      </c>
      <c r="B285" s="131">
        <v>2</v>
      </c>
      <c r="C285" s="131">
        <v>2</v>
      </c>
      <c r="D285" s="131">
        <v>3</v>
      </c>
      <c r="E285" s="131"/>
      <c r="F285" s="133"/>
      <c r="G285" s="132" t="s">
        <v>193</v>
      </c>
      <c r="H285" s="177">
        <v>252</v>
      </c>
      <c r="I285" s="119">
        <f>I286</f>
        <v>0</v>
      </c>
      <c r="J285" s="160">
        <f>J286</f>
        <v>0</v>
      </c>
      <c r="K285" s="120">
        <f>K286</f>
        <v>0</v>
      </c>
      <c r="L285" s="120">
        <f>L286</f>
        <v>0</v>
      </c>
    </row>
    <row r="286" spans="1:12" ht="25.5" hidden="1" customHeight="1">
      <c r="A286" s="125">
        <v>3</v>
      </c>
      <c r="B286" s="131">
        <v>2</v>
      </c>
      <c r="C286" s="131">
        <v>2</v>
      </c>
      <c r="D286" s="131">
        <v>3</v>
      </c>
      <c r="E286" s="131">
        <v>1</v>
      </c>
      <c r="F286" s="133"/>
      <c r="G286" s="132" t="s">
        <v>193</v>
      </c>
      <c r="H286" s="177">
        <v>253</v>
      </c>
      <c r="I286" s="119">
        <f>I287+I288</f>
        <v>0</v>
      </c>
      <c r="J286" s="119">
        <f>J287+J288</f>
        <v>0</v>
      </c>
      <c r="K286" s="119">
        <f>K287+K288</f>
        <v>0</v>
      </c>
      <c r="L286" s="119">
        <f>L287+L288</f>
        <v>0</v>
      </c>
    </row>
    <row r="287" spans="1:12" ht="25.5" hidden="1" customHeight="1">
      <c r="A287" s="125">
        <v>3</v>
      </c>
      <c r="B287" s="131">
        <v>2</v>
      </c>
      <c r="C287" s="131">
        <v>2</v>
      </c>
      <c r="D287" s="131">
        <v>3</v>
      </c>
      <c r="E287" s="131">
        <v>1</v>
      </c>
      <c r="F287" s="133">
        <v>1</v>
      </c>
      <c r="G287" s="132" t="s">
        <v>194</v>
      </c>
      <c r="H287" s="177">
        <v>254</v>
      </c>
      <c r="I287" s="137">
        <v>0</v>
      </c>
      <c r="J287" s="137">
        <v>0</v>
      </c>
      <c r="K287" s="137">
        <v>0</v>
      </c>
      <c r="L287" s="137">
        <v>0</v>
      </c>
    </row>
    <row r="288" spans="1:12" ht="25.5" hidden="1" customHeight="1">
      <c r="A288" s="125">
        <v>3</v>
      </c>
      <c r="B288" s="131">
        <v>2</v>
      </c>
      <c r="C288" s="131">
        <v>2</v>
      </c>
      <c r="D288" s="131">
        <v>3</v>
      </c>
      <c r="E288" s="131">
        <v>1</v>
      </c>
      <c r="F288" s="133">
        <v>2</v>
      </c>
      <c r="G288" s="132" t="s">
        <v>195</v>
      </c>
      <c r="H288" s="177">
        <v>255</v>
      </c>
      <c r="I288" s="137">
        <v>0</v>
      </c>
      <c r="J288" s="137">
        <v>0</v>
      </c>
      <c r="K288" s="137">
        <v>0</v>
      </c>
      <c r="L288" s="137">
        <v>0</v>
      </c>
    </row>
    <row r="289" spans="1:12" hidden="1">
      <c r="A289" s="130">
        <v>3</v>
      </c>
      <c r="B289" s="131">
        <v>2</v>
      </c>
      <c r="C289" s="131">
        <v>2</v>
      </c>
      <c r="D289" s="131">
        <v>4</v>
      </c>
      <c r="E289" s="131"/>
      <c r="F289" s="133"/>
      <c r="G289" s="132" t="s">
        <v>196</v>
      </c>
      <c r="H289" s="177">
        <v>256</v>
      </c>
      <c r="I289" s="119">
        <f>I290</f>
        <v>0</v>
      </c>
      <c r="J289" s="160">
        <f>J290</f>
        <v>0</v>
      </c>
      <c r="K289" s="120">
        <f>K290</f>
        <v>0</v>
      </c>
      <c r="L289" s="120">
        <f>L290</f>
        <v>0</v>
      </c>
    </row>
    <row r="290" spans="1:12" hidden="1">
      <c r="A290" s="130">
        <v>3</v>
      </c>
      <c r="B290" s="131">
        <v>2</v>
      </c>
      <c r="C290" s="131">
        <v>2</v>
      </c>
      <c r="D290" s="131">
        <v>4</v>
      </c>
      <c r="E290" s="131">
        <v>1</v>
      </c>
      <c r="F290" s="133"/>
      <c r="G290" s="132" t="s">
        <v>196</v>
      </c>
      <c r="H290" s="177">
        <v>257</v>
      </c>
      <c r="I290" s="119">
        <f>SUM(I291:I292)</f>
        <v>0</v>
      </c>
      <c r="J290" s="160">
        <f>SUM(J291:J292)</f>
        <v>0</v>
      </c>
      <c r="K290" s="120">
        <f>SUM(K291:K292)</f>
        <v>0</v>
      </c>
      <c r="L290" s="120">
        <f>SUM(L291:L292)</f>
        <v>0</v>
      </c>
    </row>
    <row r="291" spans="1:12" ht="25.5" hidden="1" customHeight="1">
      <c r="A291" s="130">
        <v>3</v>
      </c>
      <c r="B291" s="131">
        <v>2</v>
      </c>
      <c r="C291" s="131">
        <v>2</v>
      </c>
      <c r="D291" s="131">
        <v>4</v>
      </c>
      <c r="E291" s="131">
        <v>1</v>
      </c>
      <c r="F291" s="133">
        <v>1</v>
      </c>
      <c r="G291" s="132" t="s">
        <v>197</v>
      </c>
      <c r="H291" s="177">
        <v>258</v>
      </c>
      <c r="I291" s="137">
        <v>0</v>
      </c>
      <c r="J291" s="137">
        <v>0</v>
      </c>
      <c r="K291" s="137">
        <v>0</v>
      </c>
      <c r="L291" s="137">
        <v>0</v>
      </c>
    </row>
    <row r="292" spans="1:12" ht="25.5" hidden="1" customHeight="1">
      <c r="A292" s="125">
        <v>3</v>
      </c>
      <c r="B292" s="123">
        <v>2</v>
      </c>
      <c r="C292" s="123">
        <v>2</v>
      </c>
      <c r="D292" s="123">
        <v>4</v>
      </c>
      <c r="E292" s="123">
        <v>1</v>
      </c>
      <c r="F292" s="126">
        <v>2</v>
      </c>
      <c r="G292" s="134" t="s">
        <v>198</v>
      </c>
      <c r="H292" s="177">
        <v>259</v>
      </c>
      <c r="I292" s="137">
        <v>0</v>
      </c>
      <c r="J292" s="137">
        <v>0</v>
      </c>
      <c r="K292" s="137">
        <v>0</v>
      </c>
      <c r="L292" s="137">
        <v>0</v>
      </c>
    </row>
    <row r="293" spans="1:12" hidden="1">
      <c r="A293" s="130">
        <v>3</v>
      </c>
      <c r="B293" s="131">
        <v>2</v>
      </c>
      <c r="C293" s="131">
        <v>2</v>
      </c>
      <c r="D293" s="131">
        <v>5</v>
      </c>
      <c r="E293" s="131"/>
      <c r="F293" s="133"/>
      <c r="G293" s="132" t="s">
        <v>199</v>
      </c>
      <c r="H293" s="177">
        <v>260</v>
      </c>
      <c r="I293" s="119">
        <f t="shared" ref="I293:L294" si="26">I294</f>
        <v>0</v>
      </c>
      <c r="J293" s="160">
        <f t="shared" si="26"/>
        <v>0</v>
      </c>
      <c r="K293" s="120">
        <f t="shared" si="26"/>
        <v>0</v>
      </c>
      <c r="L293" s="120">
        <f t="shared" si="26"/>
        <v>0</v>
      </c>
    </row>
    <row r="294" spans="1:12" hidden="1">
      <c r="A294" s="130">
        <v>3</v>
      </c>
      <c r="B294" s="131">
        <v>2</v>
      </c>
      <c r="C294" s="131">
        <v>2</v>
      </c>
      <c r="D294" s="131">
        <v>5</v>
      </c>
      <c r="E294" s="131">
        <v>1</v>
      </c>
      <c r="F294" s="133"/>
      <c r="G294" s="132" t="s">
        <v>199</v>
      </c>
      <c r="H294" s="177">
        <v>261</v>
      </c>
      <c r="I294" s="119">
        <f t="shared" si="26"/>
        <v>0</v>
      </c>
      <c r="J294" s="160">
        <f t="shared" si="26"/>
        <v>0</v>
      </c>
      <c r="K294" s="120">
        <f t="shared" si="26"/>
        <v>0</v>
      </c>
      <c r="L294" s="120">
        <f t="shared" si="26"/>
        <v>0</v>
      </c>
    </row>
    <row r="295" spans="1:12" hidden="1">
      <c r="A295" s="130">
        <v>3</v>
      </c>
      <c r="B295" s="131">
        <v>2</v>
      </c>
      <c r="C295" s="131">
        <v>2</v>
      </c>
      <c r="D295" s="131">
        <v>5</v>
      </c>
      <c r="E295" s="131">
        <v>1</v>
      </c>
      <c r="F295" s="133">
        <v>1</v>
      </c>
      <c r="G295" s="132" t="s">
        <v>199</v>
      </c>
      <c r="H295" s="177">
        <v>262</v>
      </c>
      <c r="I295" s="137">
        <v>0</v>
      </c>
      <c r="J295" s="137">
        <v>0</v>
      </c>
      <c r="K295" s="137">
        <v>0</v>
      </c>
      <c r="L295" s="137">
        <v>0</v>
      </c>
    </row>
    <row r="296" spans="1:12" hidden="1">
      <c r="A296" s="130">
        <v>3</v>
      </c>
      <c r="B296" s="131">
        <v>2</v>
      </c>
      <c r="C296" s="131">
        <v>2</v>
      </c>
      <c r="D296" s="131">
        <v>6</v>
      </c>
      <c r="E296" s="131"/>
      <c r="F296" s="133"/>
      <c r="G296" s="132" t="s">
        <v>182</v>
      </c>
      <c r="H296" s="177">
        <v>263</v>
      </c>
      <c r="I296" s="119">
        <f t="shared" ref="I296:L297" si="27">I297</f>
        <v>0</v>
      </c>
      <c r="J296" s="196">
        <f t="shared" si="27"/>
        <v>0</v>
      </c>
      <c r="K296" s="120">
        <f t="shared" si="27"/>
        <v>0</v>
      </c>
      <c r="L296" s="120">
        <f t="shared" si="27"/>
        <v>0</v>
      </c>
    </row>
    <row r="297" spans="1:12" hidden="1">
      <c r="A297" s="130">
        <v>3</v>
      </c>
      <c r="B297" s="131">
        <v>2</v>
      </c>
      <c r="C297" s="131">
        <v>2</v>
      </c>
      <c r="D297" s="131">
        <v>6</v>
      </c>
      <c r="E297" s="131">
        <v>1</v>
      </c>
      <c r="F297" s="133"/>
      <c r="G297" s="132" t="s">
        <v>182</v>
      </c>
      <c r="H297" s="177">
        <v>264</v>
      </c>
      <c r="I297" s="119">
        <f t="shared" si="27"/>
        <v>0</v>
      </c>
      <c r="J297" s="196">
        <f t="shared" si="27"/>
        <v>0</v>
      </c>
      <c r="K297" s="120">
        <f t="shared" si="27"/>
        <v>0</v>
      </c>
      <c r="L297" s="120">
        <f t="shared" si="27"/>
        <v>0</v>
      </c>
    </row>
    <row r="298" spans="1:12" hidden="1">
      <c r="A298" s="130">
        <v>3</v>
      </c>
      <c r="B298" s="152">
        <v>2</v>
      </c>
      <c r="C298" s="152">
        <v>2</v>
      </c>
      <c r="D298" s="131">
        <v>6</v>
      </c>
      <c r="E298" s="152">
        <v>1</v>
      </c>
      <c r="F298" s="153">
        <v>1</v>
      </c>
      <c r="G298" s="154" t="s">
        <v>182</v>
      </c>
      <c r="H298" s="177">
        <v>265</v>
      </c>
      <c r="I298" s="137">
        <v>0</v>
      </c>
      <c r="J298" s="137">
        <v>0</v>
      </c>
      <c r="K298" s="137">
        <v>0</v>
      </c>
      <c r="L298" s="137">
        <v>0</v>
      </c>
    </row>
    <row r="299" spans="1:12" hidden="1">
      <c r="A299" s="134">
        <v>3</v>
      </c>
      <c r="B299" s="130">
        <v>2</v>
      </c>
      <c r="C299" s="131">
        <v>2</v>
      </c>
      <c r="D299" s="131">
        <v>7</v>
      </c>
      <c r="E299" s="131"/>
      <c r="F299" s="133"/>
      <c r="G299" s="132" t="s">
        <v>183</v>
      </c>
      <c r="H299" s="177">
        <v>266</v>
      </c>
      <c r="I299" s="119">
        <f>I300</f>
        <v>0</v>
      </c>
      <c r="J299" s="196">
        <f>J300</f>
        <v>0</v>
      </c>
      <c r="K299" s="120">
        <f>K300</f>
        <v>0</v>
      </c>
      <c r="L299" s="120">
        <f>L300</f>
        <v>0</v>
      </c>
    </row>
    <row r="300" spans="1:12" hidden="1">
      <c r="A300" s="134">
        <v>3</v>
      </c>
      <c r="B300" s="130">
        <v>2</v>
      </c>
      <c r="C300" s="131">
        <v>2</v>
      </c>
      <c r="D300" s="131">
        <v>7</v>
      </c>
      <c r="E300" s="131">
        <v>1</v>
      </c>
      <c r="F300" s="133"/>
      <c r="G300" s="132" t="s">
        <v>183</v>
      </c>
      <c r="H300" s="177">
        <v>267</v>
      </c>
      <c r="I300" s="119">
        <f>I301+I302</f>
        <v>0</v>
      </c>
      <c r="J300" s="119">
        <f>J301+J302</f>
        <v>0</v>
      </c>
      <c r="K300" s="119">
        <f>K301+K302</f>
        <v>0</v>
      </c>
      <c r="L300" s="119">
        <f>L301+L302</f>
        <v>0</v>
      </c>
    </row>
    <row r="301" spans="1:12" ht="25.5" hidden="1" customHeight="1">
      <c r="A301" s="134">
        <v>3</v>
      </c>
      <c r="B301" s="130">
        <v>2</v>
      </c>
      <c r="C301" s="130">
        <v>2</v>
      </c>
      <c r="D301" s="131">
        <v>7</v>
      </c>
      <c r="E301" s="131">
        <v>1</v>
      </c>
      <c r="F301" s="133">
        <v>1</v>
      </c>
      <c r="G301" s="132" t="s">
        <v>184</v>
      </c>
      <c r="H301" s="177">
        <v>268</v>
      </c>
      <c r="I301" s="137">
        <v>0</v>
      </c>
      <c r="J301" s="137">
        <v>0</v>
      </c>
      <c r="K301" s="137">
        <v>0</v>
      </c>
      <c r="L301" s="137">
        <v>0</v>
      </c>
    </row>
    <row r="302" spans="1:12" ht="25.5" hidden="1" customHeight="1">
      <c r="A302" s="134">
        <v>3</v>
      </c>
      <c r="B302" s="130">
        <v>2</v>
      </c>
      <c r="C302" s="130">
        <v>2</v>
      </c>
      <c r="D302" s="131">
        <v>7</v>
      </c>
      <c r="E302" s="131">
        <v>1</v>
      </c>
      <c r="F302" s="133">
        <v>2</v>
      </c>
      <c r="G302" s="132" t="s">
        <v>185</v>
      </c>
      <c r="H302" s="177">
        <v>269</v>
      </c>
      <c r="I302" s="137">
        <v>0</v>
      </c>
      <c r="J302" s="137">
        <v>0</v>
      </c>
      <c r="K302" s="137">
        <v>0</v>
      </c>
      <c r="L302" s="137">
        <v>0</v>
      </c>
    </row>
    <row r="303" spans="1:12" ht="25.5" hidden="1" customHeight="1">
      <c r="A303" s="138">
        <v>3</v>
      </c>
      <c r="B303" s="138">
        <v>3</v>
      </c>
      <c r="C303" s="115"/>
      <c r="D303" s="116"/>
      <c r="E303" s="116"/>
      <c r="F303" s="118"/>
      <c r="G303" s="117" t="s">
        <v>200</v>
      </c>
      <c r="H303" s="177">
        <v>270</v>
      </c>
      <c r="I303" s="119">
        <f>SUM(I304+I336)</f>
        <v>0</v>
      </c>
      <c r="J303" s="196">
        <f>SUM(J304+J336)</f>
        <v>0</v>
      </c>
      <c r="K303" s="120">
        <f>SUM(K304+K336)</f>
        <v>0</v>
      </c>
      <c r="L303" s="120">
        <f>SUM(L304+L336)</f>
        <v>0</v>
      </c>
    </row>
    <row r="304" spans="1:12" ht="38.25" hidden="1" customHeight="1">
      <c r="A304" s="134">
        <v>3</v>
      </c>
      <c r="B304" s="134">
        <v>3</v>
      </c>
      <c r="C304" s="130">
        <v>1</v>
      </c>
      <c r="D304" s="131"/>
      <c r="E304" s="131"/>
      <c r="F304" s="133"/>
      <c r="G304" s="132" t="s">
        <v>201</v>
      </c>
      <c r="H304" s="177">
        <v>271</v>
      </c>
      <c r="I304" s="119">
        <f>SUM(I305+I314+I318+I322+I326+I329+I332)</f>
        <v>0</v>
      </c>
      <c r="J304" s="196">
        <f>SUM(J305+J314+J318+J322+J326+J329+J332)</f>
        <v>0</v>
      </c>
      <c r="K304" s="120">
        <f>SUM(K305+K314+K318+K322+K326+K329+K332)</f>
        <v>0</v>
      </c>
      <c r="L304" s="120">
        <f>SUM(L305+L314+L318+L322+L326+L329+L332)</f>
        <v>0</v>
      </c>
    </row>
    <row r="305" spans="1:12" hidden="1">
      <c r="A305" s="134">
        <v>3</v>
      </c>
      <c r="B305" s="134">
        <v>3</v>
      </c>
      <c r="C305" s="130">
        <v>1</v>
      </c>
      <c r="D305" s="131">
        <v>1</v>
      </c>
      <c r="E305" s="131"/>
      <c r="F305" s="133"/>
      <c r="G305" s="132" t="s">
        <v>187</v>
      </c>
      <c r="H305" s="177">
        <v>272</v>
      </c>
      <c r="I305" s="119">
        <f>SUM(I306+I308+I311)</f>
        <v>0</v>
      </c>
      <c r="J305" s="119">
        <f>SUM(J306+J308+J311)</f>
        <v>0</v>
      </c>
      <c r="K305" s="119">
        <f>SUM(K306+K308+K311)</f>
        <v>0</v>
      </c>
      <c r="L305" s="119">
        <f>SUM(L306+L308+L311)</f>
        <v>0</v>
      </c>
    </row>
    <row r="306" spans="1:12" hidden="1">
      <c r="A306" s="134">
        <v>3</v>
      </c>
      <c r="B306" s="134">
        <v>3</v>
      </c>
      <c r="C306" s="130">
        <v>1</v>
      </c>
      <c r="D306" s="131">
        <v>1</v>
      </c>
      <c r="E306" s="131">
        <v>1</v>
      </c>
      <c r="F306" s="133"/>
      <c r="G306" s="132" t="s">
        <v>165</v>
      </c>
      <c r="H306" s="177">
        <v>273</v>
      </c>
      <c r="I306" s="119">
        <f>SUM(I307:I307)</f>
        <v>0</v>
      </c>
      <c r="J306" s="196">
        <f>SUM(J307:J307)</f>
        <v>0</v>
      </c>
      <c r="K306" s="120">
        <f>SUM(K307:K307)</f>
        <v>0</v>
      </c>
      <c r="L306" s="120">
        <f>SUM(L307:L307)</f>
        <v>0</v>
      </c>
    </row>
    <row r="307" spans="1:12" hidden="1">
      <c r="A307" s="134">
        <v>3</v>
      </c>
      <c r="B307" s="134">
        <v>3</v>
      </c>
      <c r="C307" s="130">
        <v>1</v>
      </c>
      <c r="D307" s="131">
        <v>1</v>
      </c>
      <c r="E307" s="131">
        <v>1</v>
      </c>
      <c r="F307" s="133">
        <v>1</v>
      </c>
      <c r="G307" s="132" t="s">
        <v>165</v>
      </c>
      <c r="H307" s="177">
        <v>274</v>
      </c>
      <c r="I307" s="137">
        <v>0</v>
      </c>
      <c r="J307" s="137">
        <v>0</v>
      </c>
      <c r="K307" s="137">
        <v>0</v>
      </c>
      <c r="L307" s="137">
        <v>0</v>
      </c>
    </row>
    <row r="308" spans="1:12" hidden="1">
      <c r="A308" s="134">
        <v>3</v>
      </c>
      <c r="B308" s="134">
        <v>3</v>
      </c>
      <c r="C308" s="130">
        <v>1</v>
      </c>
      <c r="D308" s="131">
        <v>1</v>
      </c>
      <c r="E308" s="131">
        <v>2</v>
      </c>
      <c r="F308" s="133"/>
      <c r="G308" s="132" t="s">
        <v>188</v>
      </c>
      <c r="H308" s="177">
        <v>275</v>
      </c>
      <c r="I308" s="119">
        <f>SUM(I309:I310)</f>
        <v>0</v>
      </c>
      <c r="J308" s="119">
        <f>SUM(J309:J310)</f>
        <v>0</v>
      </c>
      <c r="K308" s="119">
        <f>SUM(K309:K310)</f>
        <v>0</v>
      </c>
      <c r="L308" s="119">
        <f>SUM(L309:L310)</f>
        <v>0</v>
      </c>
    </row>
    <row r="309" spans="1:12" hidden="1">
      <c r="A309" s="134">
        <v>3</v>
      </c>
      <c r="B309" s="134">
        <v>3</v>
      </c>
      <c r="C309" s="130">
        <v>1</v>
      </c>
      <c r="D309" s="131">
        <v>1</v>
      </c>
      <c r="E309" s="131">
        <v>2</v>
      </c>
      <c r="F309" s="133">
        <v>1</v>
      </c>
      <c r="G309" s="132" t="s">
        <v>167</v>
      </c>
      <c r="H309" s="177">
        <v>276</v>
      </c>
      <c r="I309" s="137">
        <v>0</v>
      </c>
      <c r="J309" s="137">
        <v>0</v>
      </c>
      <c r="K309" s="137">
        <v>0</v>
      </c>
      <c r="L309" s="137">
        <v>0</v>
      </c>
    </row>
    <row r="310" spans="1:12" hidden="1">
      <c r="A310" s="134">
        <v>3</v>
      </c>
      <c r="B310" s="134">
        <v>3</v>
      </c>
      <c r="C310" s="130">
        <v>1</v>
      </c>
      <c r="D310" s="131">
        <v>1</v>
      </c>
      <c r="E310" s="131">
        <v>2</v>
      </c>
      <c r="F310" s="133">
        <v>2</v>
      </c>
      <c r="G310" s="132" t="s">
        <v>168</v>
      </c>
      <c r="H310" s="177">
        <v>277</v>
      </c>
      <c r="I310" s="137">
        <v>0</v>
      </c>
      <c r="J310" s="137">
        <v>0</v>
      </c>
      <c r="K310" s="137">
        <v>0</v>
      </c>
      <c r="L310" s="137">
        <v>0</v>
      </c>
    </row>
    <row r="311" spans="1:12" hidden="1">
      <c r="A311" s="134">
        <v>3</v>
      </c>
      <c r="B311" s="134">
        <v>3</v>
      </c>
      <c r="C311" s="130">
        <v>1</v>
      </c>
      <c r="D311" s="131">
        <v>1</v>
      </c>
      <c r="E311" s="131">
        <v>3</v>
      </c>
      <c r="F311" s="133"/>
      <c r="G311" s="132" t="s">
        <v>169</v>
      </c>
      <c r="H311" s="177">
        <v>278</v>
      </c>
      <c r="I311" s="119">
        <f>SUM(I312:I313)</f>
        <v>0</v>
      </c>
      <c r="J311" s="119">
        <f>SUM(J312:J313)</f>
        <v>0</v>
      </c>
      <c r="K311" s="119">
        <f>SUM(K312:K313)</f>
        <v>0</v>
      </c>
      <c r="L311" s="119">
        <f>SUM(L312:L313)</f>
        <v>0</v>
      </c>
    </row>
    <row r="312" spans="1:12" hidden="1">
      <c r="A312" s="134">
        <v>3</v>
      </c>
      <c r="B312" s="134">
        <v>3</v>
      </c>
      <c r="C312" s="130">
        <v>1</v>
      </c>
      <c r="D312" s="131">
        <v>1</v>
      </c>
      <c r="E312" s="131">
        <v>3</v>
      </c>
      <c r="F312" s="133">
        <v>1</v>
      </c>
      <c r="G312" s="132" t="s">
        <v>170</v>
      </c>
      <c r="H312" s="177">
        <v>279</v>
      </c>
      <c r="I312" s="137">
        <v>0</v>
      </c>
      <c r="J312" s="137">
        <v>0</v>
      </c>
      <c r="K312" s="137">
        <v>0</v>
      </c>
      <c r="L312" s="137">
        <v>0</v>
      </c>
    </row>
    <row r="313" spans="1:12" hidden="1">
      <c r="A313" s="134">
        <v>3</v>
      </c>
      <c r="B313" s="134">
        <v>3</v>
      </c>
      <c r="C313" s="130">
        <v>1</v>
      </c>
      <c r="D313" s="131">
        <v>1</v>
      </c>
      <c r="E313" s="131">
        <v>3</v>
      </c>
      <c r="F313" s="133">
        <v>2</v>
      </c>
      <c r="G313" s="132" t="s">
        <v>189</v>
      </c>
      <c r="H313" s="177">
        <v>280</v>
      </c>
      <c r="I313" s="137">
        <v>0</v>
      </c>
      <c r="J313" s="137">
        <v>0</v>
      </c>
      <c r="K313" s="137">
        <v>0</v>
      </c>
      <c r="L313" s="137">
        <v>0</v>
      </c>
    </row>
    <row r="314" spans="1:12" hidden="1">
      <c r="A314" s="150">
        <v>3</v>
      </c>
      <c r="B314" s="125">
        <v>3</v>
      </c>
      <c r="C314" s="130">
        <v>1</v>
      </c>
      <c r="D314" s="131">
        <v>2</v>
      </c>
      <c r="E314" s="131"/>
      <c r="F314" s="133"/>
      <c r="G314" s="132" t="s">
        <v>202</v>
      </c>
      <c r="H314" s="177">
        <v>281</v>
      </c>
      <c r="I314" s="119">
        <f>I315</f>
        <v>0</v>
      </c>
      <c r="J314" s="196">
        <f>J315</f>
        <v>0</v>
      </c>
      <c r="K314" s="120">
        <f>K315</f>
        <v>0</v>
      </c>
      <c r="L314" s="120">
        <f>L315</f>
        <v>0</v>
      </c>
    </row>
    <row r="315" spans="1:12" hidden="1">
      <c r="A315" s="150">
        <v>3</v>
      </c>
      <c r="B315" s="150">
        <v>3</v>
      </c>
      <c r="C315" s="125">
        <v>1</v>
      </c>
      <c r="D315" s="123">
        <v>2</v>
      </c>
      <c r="E315" s="123">
        <v>1</v>
      </c>
      <c r="F315" s="126"/>
      <c r="G315" s="132" t="s">
        <v>202</v>
      </c>
      <c r="H315" s="177">
        <v>282</v>
      </c>
      <c r="I315" s="140">
        <f>SUM(I316:I317)</f>
        <v>0</v>
      </c>
      <c r="J315" s="197">
        <f>SUM(J316:J317)</f>
        <v>0</v>
      </c>
      <c r="K315" s="141">
        <f>SUM(K316:K317)</f>
        <v>0</v>
      </c>
      <c r="L315" s="141">
        <f>SUM(L316:L317)</f>
        <v>0</v>
      </c>
    </row>
    <row r="316" spans="1:12" ht="25.5" hidden="1" customHeight="1">
      <c r="A316" s="134">
        <v>3</v>
      </c>
      <c r="B316" s="134">
        <v>3</v>
      </c>
      <c r="C316" s="130">
        <v>1</v>
      </c>
      <c r="D316" s="131">
        <v>2</v>
      </c>
      <c r="E316" s="131">
        <v>1</v>
      </c>
      <c r="F316" s="133">
        <v>1</v>
      </c>
      <c r="G316" s="132" t="s">
        <v>203</v>
      </c>
      <c r="H316" s="177">
        <v>283</v>
      </c>
      <c r="I316" s="137">
        <v>0</v>
      </c>
      <c r="J316" s="137">
        <v>0</v>
      </c>
      <c r="K316" s="137">
        <v>0</v>
      </c>
      <c r="L316" s="137">
        <v>0</v>
      </c>
    </row>
    <row r="317" spans="1:12" hidden="1">
      <c r="A317" s="142">
        <v>3</v>
      </c>
      <c r="B317" s="180">
        <v>3</v>
      </c>
      <c r="C317" s="151">
        <v>1</v>
      </c>
      <c r="D317" s="152">
        <v>2</v>
      </c>
      <c r="E317" s="152">
        <v>1</v>
      </c>
      <c r="F317" s="153">
        <v>2</v>
      </c>
      <c r="G317" s="154" t="s">
        <v>204</v>
      </c>
      <c r="H317" s="177">
        <v>284</v>
      </c>
      <c r="I317" s="137">
        <v>0</v>
      </c>
      <c r="J317" s="137">
        <v>0</v>
      </c>
      <c r="K317" s="137">
        <v>0</v>
      </c>
      <c r="L317" s="137">
        <v>0</v>
      </c>
    </row>
    <row r="318" spans="1:12" ht="25.5" hidden="1" customHeight="1">
      <c r="A318" s="130">
        <v>3</v>
      </c>
      <c r="B318" s="132">
        <v>3</v>
      </c>
      <c r="C318" s="130">
        <v>1</v>
      </c>
      <c r="D318" s="131">
        <v>3</v>
      </c>
      <c r="E318" s="131"/>
      <c r="F318" s="133"/>
      <c r="G318" s="132" t="s">
        <v>205</v>
      </c>
      <c r="H318" s="177">
        <v>285</v>
      </c>
      <c r="I318" s="119">
        <f>I319</f>
        <v>0</v>
      </c>
      <c r="J318" s="196">
        <f>J319</f>
        <v>0</v>
      </c>
      <c r="K318" s="120">
        <f>K319</f>
        <v>0</v>
      </c>
      <c r="L318" s="120">
        <f>L319</f>
        <v>0</v>
      </c>
    </row>
    <row r="319" spans="1:12" ht="25.5" hidden="1" customHeight="1">
      <c r="A319" s="130">
        <v>3</v>
      </c>
      <c r="B319" s="154">
        <v>3</v>
      </c>
      <c r="C319" s="151">
        <v>1</v>
      </c>
      <c r="D319" s="152">
        <v>3</v>
      </c>
      <c r="E319" s="152">
        <v>1</v>
      </c>
      <c r="F319" s="153"/>
      <c r="G319" s="132" t="s">
        <v>205</v>
      </c>
      <c r="H319" s="177">
        <v>286</v>
      </c>
      <c r="I319" s="120">
        <f>I320+I321</f>
        <v>0</v>
      </c>
      <c r="J319" s="120">
        <f>J320+J321</f>
        <v>0</v>
      </c>
      <c r="K319" s="120">
        <f>K320+K321</f>
        <v>0</v>
      </c>
      <c r="L319" s="120">
        <f>L320+L321</f>
        <v>0</v>
      </c>
    </row>
    <row r="320" spans="1:12" ht="25.5" hidden="1" customHeight="1">
      <c r="A320" s="130">
        <v>3</v>
      </c>
      <c r="B320" s="132">
        <v>3</v>
      </c>
      <c r="C320" s="130">
        <v>1</v>
      </c>
      <c r="D320" s="131">
        <v>3</v>
      </c>
      <c r="E320" s="131">
        <v>1</v>
      </c>
      <c r="F320" s="133">
        <v>1</v>
      </c>
      <c r="G320" s="132" t="s">
        <v>206</v>
      </c>
      <c r="H320" s="177">
        <v>287</v>
      </c>
      <c r="I320" s="185">
        <v>0</v>
      </c>
      <c r="J320" s="185">
        <v>0</v>
      </c>
      <c r="K320" s="185">
        <v>0</v>
      </c>
      <c r="L320" s="184">
        <v>0</v>
      </c>
    </row>
    <row r="321" spans="1:12" ht="25.5" hidden="1" customHeight="1">
      <c r="A321" s="130">
        <v>3</v>
      </c>
      <c r="B321" s="132">
        <v>3</v>
      </c>
      <c r="C321" s="130">
        <v>1</v>
      </c>
      <c r="D321" s="131">
        <v>3</v>
      </c>
      <c r="E321" s="131">
        <v>1</v>
      </c>
      <c r="F321" s="133">
        <v>2</v>
      </c>
      <c r="G321" s="132" t="s">
        <v>207</v>
      </c>
      <c r="H321" s="177">
        <v>288</v>
      </c>
      <c r="I321" s="137">
        <v>0</v>
      </c>
      <c r="J321" s="137">
        <v>0</v>
      </c>
      <c r="K321" s="137">
        <v>0</v>
      </c>
      <c r="L321" s="137">
        <v>0</v>
      </c>
    </row>
    <row r="322" spans="1:12" hidden="1">
      <c r="A322" s="130">
        <v>3</v>
      </c>
      <c r="B322" s="132">
        <v>3</v>
      </c>
      <c r="C322" s="130">
        <v>1</v>
      </c>
      <c r="D322" s="131">
        <v>4</v>
      </c>
      <c r="E322" s="131"/>
      <c r="F322" s="133"/>
      <c r="G322" s="132" t="s">
        <v>208</v>
      </c>
      <c r="H322" s="177">
        <v>289</v>
      </c>
      <c r="I322" s="119">
        <f>I323</f>
        <v>0</v>
      </c>
      <c r="J322" s="196">
        <f>J323</f>
        <v>0</v>
      </c>
      <c r="K322" s="120">
        <f>K323</f>
        <v>0</v>
      </c>
      <c r="L322" s="120">
        <f>L323</f>
        <v>0</v>
      </c>
    </row>
    <row r="323" spans="1:12" hidden="1">
      <c r="A323" s="134">
        <v>3</v>
      </c>
      <c r="B323" s="130">
        <v>3</v>
      </c>
      <c r="C323" s="131">
        <v>1</v>
      </c>
      <c r="D323" s="131">
        <v>4</v>
      </c>
      <c r="E323" s="131">
        <v>1</v>
      </c>
      <c r="F323" s="133"/>
      <c r="G323" s="132" t="s">
        <v>208</v>
      </c>
      <c r="H323" s="177">
        <v>290</v>
      </c>
      <c r="I323" s="119">
        <f>SUM(I324:I325)</f>
        <v>0</v>
      </c>
      <c r="J323" s="119">
        <f>SUM(J324:J325)</f>
        <v>0</v>
      </c>
      <c r="K323" s="119">
        <f>SUM(K324:K325)</f>
        <v>0</v>
      </c>
      <c r="L323" s="119">
        <f>SUM(L324:L325)</f>
        <v>0</v>
      </c>
    </row>
    <row r="324" spans="1:12" hidden="1">
      <c r="A324" s="134">
        <v>3</v>
      </c>
      <c r="B324" s="130">
        <v>3</v>
      </c>
      <c r="C324" s="131">
        <v>1</v>
      </c>
      <c r="D324" s="131">
        <v>4</v>
      </c>
      <c r="E324" s="131">
        <v>1</v>
      </c>
      <c r="F324" s="133">
        <v>1</v>
      </c>
      <c r="G324" s="132" t="s">
        <v>209</v>
      </c>
      <c r="H324" s="177">
        <v>291</v>
      </c>
      <c r="I324" s="136">
        <v>0</v>
      </c>
      <c r="J324" s="137">
        <v>0</v>
      </c>
      <c r="K324" s="137">
        <v>0</v>
      </c>
      <c r="L324" s="136">
        <v>0</v>
      </c>
    </row>
    <row r="325" spans="1:12" hidden="1">
      <c r="A325" s="130">
        <v>3</v>
      </c>
      <c r="B325" s="131">
        <v>3</v>
      </c>
      <c r="C325" s="131">
        <v>1</v>
      </c>
      <c r="D325" s="131">
        <v>4</v>
      </c>
      <c r="E325" s="131">
        <v>1</v>
      </c>
      <c r="F325" s="133">
        <v>2</v>
      </c>
      <c r="G325" s="132" t="s">
        <v>210</v>
      </c>
      <c r="H325" s="177">
        <v>292</v>
      </c>
      <c r="I325" s="137">
        <v>0</v>
      </c>
      <c r="J325" s="185">
        <v>0</v>
      </c>
      <c r="K325" s="185">
        <v>0</v>
      </c>
      <c r="L325" s="184">
        <v>0</v>
      </c>
    </row>
    <row r="326" spans="1:12" hidden="1">
      <c r="A326" s="130">
        <v>3</v>
      </c>
      <c r="B326" s="131">
        <v>3</v>
      </c>
      <c r="C326" s="131">
        <v>1</v>
      </c>
      <c r="D326" s="131">
        <v>5</v>
      </c>
      <c r="E326" s="131"/>
      <c r="F326" s="133"/>
      <c r="G326" s="132" t="s">
        <v>211</v>
      </c>
      <c r="H326" s="177">
        <v>293</v>
      </c>
      <c r="I326" s="141">
        <f t="shared" ref="I326:L327" si="28">I327</f>
        <v>0</v>
      </c>
      <c r="J326" s="196">
        <f t="shared" si="28"/>
        <v>0</v>
      </c>
      <c r="K326" s="120">
        <f t="shared" si="28"/>
        <v>0</v>
      </c>
      <c r="L326" s="120">
        <f t="shared" si="28"/>
        <v>0</v>
      </c>
    </row>
    <row r="327" spans="1:12" hidden="1">
      <c r="A327" s="125">
        <v>3</v>
      </c>
      <c r="B327" s="152">
        <v>3</v>
      </c>
      <c r="C327" s="152">
        <v>1</v>
      </c>
      <c r="D327" s="152">
        <v>5</v>
      </c>
      <c r="E327" s="152">
        <v>1</v>
      </c>
      <c r="F327" s="153"/>
      <c r="G327" s="132" t="s">
        <v>211</v>
      </c>
      <c r="H327" s="177">
        <v>294</v>
      </c>
      <c r="I327" s="120">
        <f t="shared" si="28"/>
        <v>0</v>
      </c>
      <c r="J327" s="197">
        <f t="shared" si="28"/>
        <v>0</v>
      </c>
      <c r="K327" s="141">
        <f t="shared" si="28"/>
        <v>0</v>
      </c>
      <c r="L327" s="141">
        <f t="shared" si="28"/>
        <v>0</v>
      </c>
    </row>
    <row r="328" spans="1:12" hidden="1">
      <c r="A328" s="130">
        <v>3</v>
      </c>
      <c r="B328" s="131">
        <v>3</v>
      </c>
      <c r="C328" s="131">
        <v>1</v>
      </c>
      <c r="D328" s="131">
        <v>5</v>
      </c>
      <c r="E328" s="131">
        <v>1</v>
      </c>
      <c r="F328" s="133">
        <v>1</v>
      </c>
      <c r="G328" s="132" t="s">
        <v>212</v>
      </c>
      <c r="H328" s="177">
        <v>295</v>
      </c>
      <c r="I328" s="137">
        <v>0</v>
      </c>
      <c r="J328" s="185">
        <v>0</v>
      </c>
      <c r="K328" s="185">
        <v>0</v>
      </c>
      <c r="L328" s="184">
        <v>0</v>
      </c>
    </row>
    <row r="329" spans="1:12" hidden="1">
      <c r="A329" s="130">
        <v>3</v>
      </c>
      <c r="B329" s="131">
        <v>3</v>
      </c>
      <c r="C329" s="131">
        <v>1</v>
      </c>
      <c r="D329" s="131">
        <v>6</v>
      </c>
      <c r="E329" s="131"/>
      <c r="F329" s="133"/>
      <c r="G329" s="132" t="s">
        <v>182</v>
      </c>
      <c r="H329" s="177">
        <v>296</v>
      </c>
      <c r="I329" s="120">
        <f t="shared" ref="I329:L330" si="29">I330</f>
        <v>0</v>
      </c>
      <c r="J329" s="196">
        <f t="shared" si="29"/>
        <v>0</v>
      </c>
      <c r="K329" s="120">
        <f t="shared" si="29"/>
        <v>0</v>
      </c>
      <c r="L329" s="120">
        <f t="shared" si="29"/>
        <v>0</v>
      </c>
    </row>
    <row r="330" spans="1:12" hidden="1">
      <c r="A330" s="130">
        <v>3</v>
      </c>
      <c r="B330" s="131">
        <v>3</v>
      </c>
      <c r="C330" s="131">
        <v>1</v>
      </c>
      <c r="D330" s="131">
        <v>6</v>
      </c>
      <c r="E330" s="131">
        <v>1</v>
      </c>
      <c r="F330" s="133"/>
      <c r="G330" s="132" t="s">
        <v>182</v>
      </c>
      <c r="H330" s="177">
        <v>297</v>
      </c>
      <c r="I330" s="119">
        <f t="shared" si="29"/>
        <v>0</v>
      </c>
      <c r="J330" s="196">
        <f t="shared" si="29"/>
        <v>0</v>
      </c>
      <c r="K330" s="120">
        <f t="shared" si="29"/>
        <v>0</v>
      </c>
      <c r="L330" s="120">
        <f t="shared" si="29"/>
        <v>0</v>
      </c>
    </row>
    <row r="331" spans="1:12" hidden="1">
      <c r="A331" s="130">
        <v>3</v>
      </c>
      <c r="B331" s="131">
        <v>3</v>
      </c>
      <c r="C331" s="131">
        <v>1</v>
      </c>
      <c r="D331" s="131">
        <v>6</v>
      </c>
      <c r="E331" s="131">
        <v>1</v>
      </c>
      <c r="F331" s="133">
        <v>1</v>
      </c>
      <c r="G331" s="132" t="s">
        <v>182</v>
      </c>
      <c r="H331" s="177">
        <v>298</v>
      </c>
      <c r="I331" s="185">
        <v>0</v>
      </c>
      <c r="J331" s="185">
        <v>0</v>
      </c>
      <c r="K331" s="185">
        <v>0</v>
      </c>
      <c r="L331" s="184">
        <v>0</v>
      </c>
    </row>
    <row r="332" spans="1:12" hidden="1">
      <c r="A332" s="130">
        <v>3</v>
      </c>
      <c r="B332" s="131">
        <v>3</v>
      </c>
      <c r="C332" s="131">
        <v>1</v>
      </c>
      <c r="D332" s="131">
        <v>7</v>
      </c>
      <c r="E332" s="131"/>
      <c r="F332" s="133"/>
      <c r="G332" s="132" t="s">
        <v>213</v>
      </c>
      <c r="H332" s="177">
        <v>299</v>
      </c>
      <c r="I332" s="119">
        <f>I333</f>
        <v>0</v>
      </c>
      <c r="J332" s="196">
        <f>J333</f>
        <v>0</v>
      </c>
      <c r="K332" s="120">
        <f>K333</f>
        <v>0</v>
      </c>
      <c r="L332" s="120">
        <f>L333</f>
        <v>0</v>
      </c>
    </row>
    <row r="333" spans="1:12" hidden="1">
      <c r="A333" s="130">
        <v>3</v>
      </c>
      <c r="B333" s="131">
        <v>3</v>
      </c>
      <c r="C333" s="131">
        <v>1</v>
      </c>
      <c r="D333" s="131">
        <v>7</v>
      </c>
      <c r="E333" s="131">
        <v>1</v>
      </c>
      <c r="F333" s="133"/>
      <c r="G333" s="132" t="s">
        <v>213</v>
      </c>
      <c r="H333" s="177">
        <v>300</v>
      </c>
      <c r="I333" s="119">
        <f>I334+I335</f>
        <v>0</v>
      </c>
      <c r="J333" s="119">
        <f>J334+J335</f>
        <v>0</v>
      </c>
      <c r="K333" s="119">
        <f>K334+K335</f>
        <v>0</v>
      </c>
      <c r="L333" s="119">
        <f>L334+L335</f>
        <v>0</v>
      </c>
    </row>
    <row r="334" spans="1:12" ht="25.5" hidden="1" customHeight="1">
      <c r="A334" s="130">
        <v>3</v>
      </c>
      <c r="B334" s="131">
        <v>3</v>
      </c>
      <c r="C334" s="131">
        <v>1</v>
      </c>
      <c r="D334" s="131">
        <v>7</v>
      </c>
      <c r="E334" s="131">
        <v>1</v>
      </c>
      <c r="F334" s="133">
        <v>1</v>
      </c>
      <c r="G334" s="132" t="s">
        <v>214</v>
      </c>
      <c r="H334" s="177">
        <v>301</v>
      </c>
      <c r="I334" s="185">
        <v>0</v>
      </c>
      <c r="J334" s="185">
        <v>0</v>
      </c>
      <c r="K334" s="185">
        <v>0</v>
      </c>
      <c r="L334" s="184">
        <v>0</v>
      </c>
    </row>
    <row r="335" spans="1:12" ht="25.5" hidden="1" customHeight="1">
      <c r="A335" s="130">
        <v>3</v>
      </c>
      <c r="B335" s="131">
        <v>3</v>
      </c>
      <c r="C335" s="131">
        <v>1</v>
      </c>
      <c r="D335" s="131">
        <v>7</v>
      </c>
      <c r="E335" s="131">
        <v>1</v>
      </c>
      <c r="F335" s="133">
        <v>2</v>
      </c>
      <c r="G335" s="132" t="s">
        <v>215</v>
      </c>
      <c r="H335" s="177">
        <v>302</v>
      </c>
      <c r="I335" s="137">
        <v>0</v>
      </c>
      <c r="J335" s="137">
        <v>0</v>
      </c>
      <c r="K335" s="137">
        <v>0</v>
      </c>
      <c r="L335" s="137">
        <v>0</v>
      </c>
    </row>
    <row r="336" spans="1:12" ht="38.25" hidden="1" customHeight="1">
      <c r="A336" s="130">
        <v>3</v>
      </c>
      <c r="B336" s="131">
        <v>3</v>
      </c>
      <c r="C336" s="131">
        <v>2</v>
      </c>
      <c r="D336" s="131"/>
      <c r="E336" s="131"/>
      <c r="F336" s="133"/>
      <c r="G336" s="132" t="s">
        <v>216</v>
      </c>
      <c r="H336" s="177">
        <v>303</v>
      </c>
      <c r="I336" s="119">
        <f>SUM(I337+I346+I350+I354+I358+I361+I364)</f>
        <v>0</v>
      </c>
      <c r="J336" s="196">
        <f>SUM(J337+J346+J350+J354+J358+J361+J364)</f>
        <v>0</v>
      </c>
      <c r="K336" s="120">
        <f>SUM(K337+K346+K350+K354+K358+K361+K364)</f>
        <v>0</v>
      </c>
      <c r="L336" s="120">
        <f>SUM(L337+L346+L350+L354+L358+L361+L364)</f>
        <v>0</v>
      </c>
    </row>
    <row r="337" spans="1:15" hidden="1">
      <c r="A337" s="130">
        <v>3</v>
      </c>
      <c r="B337" s="131">
        <v>3</v>
      </c>
      <c r="C337" s="131">
        <v>2</v>
      </c>
      <c r="D337" s="131">
        <v>1</v>
      </c>
      <c r="E337" s="131"/>
      <c r="F337" s="133"/>
      <c r="G337" s="132" t="s">
        <v>164</v>
      </c>
      <c r="H337" s="177">
        <v>304</v>
      </c>
      <c r="I337" s="119">
        <f>I338</f>
        <v>0</v>
      </c>
      <c r="J337" s="196">
        <f>J338</f>
        <v>0</v>
      </c>
      <c r="K337" s="120">
        <f>K338</f>
        <v>0</v>
      </c>
      <c r="L337" s="120">
        <f>L338</f>
        <v>0</v>
      </c>
    </row>
    <row r="338" spans="1:15" hidden="1">
      <c r="A338" s="134">
        <v>3</v>
      </c>
      <c r="B338" s="130">
        <v>3</v>
      </c>
      <c r="C338" s="131">
        <v>2</v>
      </c>
      <c r="D338" s="132">
        <v>1</v>
      </c>
      <c r="E338" s="130">
        <v>1</v>
      </c>
      <c r="F338" s="133"/>
      <c r="G338" s="132" t="s">
        <v>164</v>
      </c>
      <c r="H338" s="177">
        <v>305</v>
      </c>
      <c r="I338" s="119">
        <f>SUM(I339:I339)</f>
        <v>0</v>
      </c>
      <c r="J338" s="119">
        <f>SUM(J339:J339)</f>
        <v>0</v>
      </c>
      <c r="K338" s="119">
        <f>SUM(K339:K339)</f>
        <v>0</v>
      </c>
      <c r="L338" s="119">
        <f>SUM(L339:L339)</f>
        <v>0</v>
      </c>
      <c r="M338" s="198"/>
      <c r="N338" s="198"/>
      <c r="O338" s="198"/>
    </row>
    <row r="339" spans="1:15" hidden="1">
      <c r="A339" s="134">
        <v>3</v>
      </c>
      <c r="B339" s="130">
        <v>3</v>
      </c>
      <c r="C339" s="131">
        <v>2</v>
      </c>
      <c r="D339" s="132">
        <v>1</v>
      </c>
      <c r="E339" s="130">
        <v>1</v>
      </c>
      <c r="F339" s="133">
        <v>1</v>
      </c>
      <c r="G339" s="132" t="s">
        <v>165</v>
      </c>
      <c r="H339" s="177">
        <v>306</v>
      </c>
      <c r="I339" s="185">
        <v>0</v>
      </c>
      <c r="J339" s="185">
        <v>0</v>
      </c>
      <c r="K339" s="185">
        <v>0</v>
      </c>
      <c r="L339" s="184">
        <v>0</v>
      </c>
    </row>
    <row r="340" spans="1:15" hidden="1">
      <c r="A340" s="134">
        <v>3</v>
      </c>
      <c r="B340" s="130">
        <v>3</v>
      </c>
      <c r="C340" s="131">
        <v>2</v>
      </c>
      <c r="D340" s="132">
        <v>1</v>
      </c>
      <c r="E340" s="130">
        <v>2</v>
      </c>
      <c r="F340" s="133"/>
      <c r="G340" s="154" t="s">
        <v>188</v>
      </c>
      <c r="H340" s="177">
        <v>307</v>
      </c>
      <c r="I340" s="119">
        <f>SUM(I341:I342)</f>
        <v>0</v>
      </c>
      <c r="J340" s="119">
        <f>SUM(J341:J342)</f>
        <v>0</v>
      </c>
      <c r="K340" s="119">
        <f>SUM(K341:K342)</f>
        <v>0</v>
      </c>
      <c r="L340" s="119">
        <f>SUM(L341:L342)</f>
        <v>0</v>
      </c>
    </row>
    <row r="341" spans="1:15" hidden="1">
      <c r="A341" s="134">
        <v>3</v>
      </c>
      <c r="B341" s="130">
        <v>3</v>
      </c>
      <c r="C341" s="131">
        <v>2</v>
      </c>
      <c r="D341" s="132">
        <v>1</v>
      </c>
      <c r="E341" s="130">
        <v>2</v>
      </c>
      <c r="F341" s="133">
        <v>1</v>
      </c>
      <c r="G341" s="154" t="s">
        <v>167</v>
      </c>
      <c r="H341" s="177">
        <v>308</v>
      </c>
      <c r="I341" s="185">
        <v>0</v>
      </c>
      <c r="J341" s="185">
        <v>0</v>
      </c>
      <c r="K341" s="185">
        <v>0</v>
      </c>
      <c r="L341" s="184">
        <v>0</v>
      </c>
    </row>
    <row r="342" spans="1:15" hidden="1">
      <c r="A342" s="134">
        <v>3</v>
      </c>
      <c r="B342" s="130">
        <v>3</v>
      </c>
      <c r="C342" s="131">
        <v>2</v>
      </c>
      <c r="D342" s="132">
        <v>1</v>
      </c>
      <c r="E342" s="130">
        <v>2</v>
      </c>
      <c r="F342" s="133">
        <v>2</v>
      </c>
      <c r="G342" s="154" t="s">
        <v>168</v>
      </c>
      <c r="H342" s="177">
        <v>309</v>
      </c>
      <c r="I342" s="137">
        <v>0</v>
      </c>
      <c r="J342" s="137">
        <v>0</v>
      </c>
      <c r="K342" s="137">
        <v>0</v>
      </c>
      <c r="L342" s="137">
        <v>0</v>
      </c>
    </row>
    <row r="343" spans="1:15" hidden="1">
      <c r="A343" s="134">
        <v>3</v>
      </c>
      <c r="B343" s="130">
        <v>3</v>
      </c>
      <c r="C343" s="131">
        <v>2</v>
      </c>
      <c r="D343" s="132">
        <v>1</v>
      </c>
      <c r="E343" s="130">
        <v>3</v>
      </c>
      <c r="F343" s="133"/>
      <c r="G343" s="154" t="s">
        <v>169</v>
      </c>
      <c r="H343" s="177">
        <v>310</v>
      </c>
      <c r="I343" s="119">
        <f>SUM(I344:I345)</f>
        <v>0</v>
      </c>
      <c r="J343" s="119">
        <f>SUM(J344:J345)</f>
        <v>0</v>
      </c>
      <c r="K343" s="119">
        <f>SUM(K344:K345)</f>
        <v>0</v>
      </c>
      <c r="L343" s="119">
        <f>SUM(L344:L345)</f>
        <v>0</v>
      </c>
    </row>
    <row r="344" spans="1:15" hidden="1">
      <c r="A344" s="134">
        <v>3</v>
      </c>
      <c r="B344" s="130">
        <v>3</v>
      </c>
      <c r="C344" s="131">
        <v>2</v>
      </c>
      <c r="D344" s="132">
        <v>1</v>
      </c>
      <c r="E344" s="130">
        <v>3</v>
      </c>
      <c r="F344" s="133">
        <v>1</v>
      </c>
      <c r="G344" s="154" t="s">
        <v>170</v>
      </c>
      <c r="H344" s="177">
        <v>311</v>
      </c>
      <c r="I344" s="137">
        <v>0</v>
      </c>
      <c r="J344" s="137">
        <v>0</v>
      </c>
      <c r="K344" s="137">
        <v>0</v>
      </c>
      <c r="L344" s="137">
        <v>0</v>
      </c>
    </row>
    <row r="345" spans="1:15" hidden="1">
      <c r="A345" s="134">
        <v>3</v>
      </c>
      <c r="B345" s="130">
        <v>3</v>
      </c>
      <c r="C345" s="131">
        <v>2</v>
      </c>
      <c r="D345" s="132">
        <v>1</v>
      </c>
      <c r="E345" s="130">
        <v>3</v>
      </c>
      <c r="F345" s="133">
        <v>2</v>
      </c>
      <c r="G345" s="154" t="s">
        <v>189</v>
      </c>
      <c r="H345" s="177">
        <v>312</v>
      </c>
      <c r="I345" s="155">
        <v>0</v>
      </c>
      <c r="J345" s="199">
        <v>0</v>
      </c>
      <c r="K345" s="155">
        <v>0</v>
      </c>
      <c r="L345" s="155">
        <v>0</v>
      </c>
    </row>
    <row r="346" spans="1:15" hidden="1">
      <c r="A346" s="142">
        <v>3</v>
      </c>
      <c r="B346" s="142">
        <v>3</v>
      </c>
      <c r="C346" s="151">
        <v>2</v>
      </c>
      <c r="D346" s="154">
        <v>2</v>
      </c>
      <c r="E346" s="151"/>
      <c r="F346" s="153"/>
      <c r="G346" s="154" t="s">
        <v>202</v>
      </c>
      <c r="H346" s="177">
        <v>313</v>
      </c>
      <c r="I346" s="147">
        <f>I347</f>
        <v>0</v>
      </c>
      <c r="J346" s="200">
        <f>J347</f>
        <v>0</v>
      </c>
      <c r="K346" s="148">
        <f>K347</f>
        <v>0</v>
      </c>
      <c r="L346" s="148">
        <f>L347</f>
        <v>0</v>
      </c>
    </row>
    <row r="347" spans="1:15" hidden="1">
      <c r="A347" s="134">
        <v>3</v>
      </c>
      <c r="B347" s="134">
        <v>3</v>
      </c>
      <c r="C347" s="130">
        <v>2</v>
      </c>
      <c r="D347" s="132">
        <v>2</v>
      </c>
      <c r="E347" s="130">
        <v>1</v>
      </c>
      <c r="F347" s="133"/>
      <c r="G347" s="154" t="s">
        <v>202</v>
      </c>
      <c r="H347" s="177">
        <v>314</v>
      </c>
      <c r="I347" s="119">
        <f>SUM(I348:I349)</f>
        <v>0</v>
      </c>
      <c r="J347" s="160">
        <f>SUM(J348:J349)</f>
        <v>0</v>
      </c>
      <c r="K347" s="120">
        <f>SUM(K348:K349)</f>
        <v>0</v>
      </c>
      <c r="L347" s="120">
        <f>SUM(L348:L349)</f>
        <v>0</v>
      </c>
    </row>
    <row r="348" spans="1:15" ht="25.5" hidden="1" customHeight="1">
      <c r="A348" s="134">
        <v>3</v>
      </c>
      <c r="B348" s="134">
        <v>3</v>
      </c>
      <c r="C348" s="130">
        <v>2</v>
      </c>
      <c r="D348" s="132">
        <v>2</v>
      </c>
      <c r="E348" s="134">
        <v>1</v>
      </c>
      <c r="F348" s="165">
        <v>1</v>
      </c>
      <c r="G348" s="132" t="s">
        <v>203</v>
      </c>
      <c r="H348" s="177">
        <v>315</v>
      </c>
      <c r="I348" s="137">
        <v>0</v>
      </c>
      <c r="J348" s="137">
        <v>0</v>
      </c>
      <c r="K348" s="137">
        <v>0</v>
      </c>
      <c r="L348" s="137">
        <v>0</v>
      </c>
    </row>
    <row r="349" spans="1:15" hidden="1">
      <c r="A349" s="142">
        <v>3</v>
      </c>
      <c r="B349" s="142">
        <v>3</v>
      </c>
      <c r="C349" s="143">
        <v>2</v>
      </c>
      <c r="D349" s="144">
        <v>2</v>
      </c>
      <c r="E349" s="145">
        <v>1</v>
      </c>
      <c r="F349" s="174">
        <v>2</v>
      </c>
      <c r="G349" s="145" t="s">
        <v>204</v>
      </c>
      <c r="H349" s="177">
        <v>316</v>
      </c>
      <c r="I349" s="137">
        <v>0</v>
      </c>
      <c r="J349" s="137">
        <v>0</v>
      </c>
      <c r="K349" s="137">
        <v>0</v>
      </c>
      <c r="L349" s="137">
        <v>0</v>
      </c>
    </row>
    <row r="350" spans="1:15" ht="25.5" hidden="1" customHeight="1">
      <c r="A350" s="134">
        <v>3</v>
      </c>
      <c r="B350" s="134">
        <v>3</v>
      </c>
      <c r="C350" s="130">
        <v>2</v>
      </c>
      <c r="D350" s="131">
        <v>3</v>
      </c>
      <c r="E350" s="132"/>
      <c r="F350" s="165"/>
      <c r="G350" s="132" t="s">
        <v>205</v>
      </c>
      <c r="H350" s="177">
        <v>317</v>
      </c>
      <c r="I350" s="119">
        <f>I351</f>
        <v>0</v>
      </c>
      <c r="J350" s="160">
        <f>J351</f>
        <v>0</v>
      </c>
      <c r="K350" s="120">
        <f>K351</f>
        <v>0</v>
      </c>
      <c r="L350" s="120">
        <f>L351</f>
        <v>0</v>
      </c>
    </row>
    <row r="351" spans="1:15" ht="25.5" hidden="1" customHeight="1">
      <c r="A351" s="134">
        <v>3</v>
      </c>
      <c r="B351" s="134">
        <v>3</v>
      </c>
      <c r="C351" s="130">
        <v>2</v>
      </c>
      <c r="D351" s="131">
        <v>3</v>
      </c>
      <c r="E351" s="132">
        <v>1</v>
      </c>
      <c r="F351" s="165"/>
      <c r="G351" s="132" t="s">
        <v>205</v>
      </c>
      <c r="H351" s="177">
        <v>318</v>
      </c>
      <c r="I351" s="119">
        <f>I352+I353</f>
        <v>0</v>
      </c>
      <c r="J351" s="119">
        <f>J352+J353</f>
        <v>0</v>
      </c>
      <c r="K351" s="119">
        <f>K352+K353</f>
        <v>0</v>
      </c>
      <c r="L351" s="119">
        <f>L352+L353</f>
        <v>0</v>
      </c>
    </row>
    <row r="352" spans="1:15" ht="25.5" hidden="1" customHeight="1">
      <c r="A352" s="134">
        <v>3</v>
      </c>
      <c r="B352" s="134">
        <v>3</v>
      </c>
      <c r="C352" s="130">
        <v>2</v>
      </c>
      <c r="D352" s="131">
        <v>3</v>
      </c>
      <c r="E352" s="132">
        <v>1</v>
      </c>
      <c r="F352" s="165">
        <v>1</v>
      </c>
      <c r="G352" s="132" t="s">
        <v>206</v>
      </c>
      <c r="H352" s="177">
        <v>319</v>
      </c>
      <c r="I352" s="185">
        <v>0</v>
      </c>
      <c r="J352" s="185">
        <v>0</v>
      </c>
      <c r="K352" s="185">
        <v>0</v>
      </c>
      <c r="L352" s="184">
        <v>0</v>
      </c>
    </row>
    <row r="353" spans="1:12" ht="25.5" hidden="1" customHeight="1">
      <c r="A353" s="134">
        <v>3</v>
      </c>
      <c r="B353" s="134">
        <v>3</v>
      </c>
      <c r="C353" s="130">
        <v>2</v>
      </c>
      <c r="D353" s="131">
        <v>3</v>
      </c>
      <c r="E353" s="132">
        <v>1</v>
      </c>
      <c r="F353" s="165">
        <v>2</v>
      </c>
      <c r="G353" s="132" t="s">
        <v>207</v>
      </c>
      <c r="H353" s="177">
        <v>320</v>
      </c>
      <c r="I353" s="137">
        <v>0</v>
      </c>
      <c r="J353" s="137">
        <v>0</v>
      </c>
      <c r="K353" s="137">
        <v>0</v>
      </c>
      <c r="L353" s="137">
        <v>0</v>
      </c>
    </row>
    <row r="354" spans="1:12" hidden="1">
      <c r="A354" s="134">
        <v>3</v>
      </c>
      <c r="B354" s="134">
        <v>3</v>
      </c>
      <c r="C354" s="130">
        <v>2</v>
      </c>
      <c r="D354" s="131">
        <v>4</v>
      </c>
      <c r="E354" s="131"/>
      <c r="F354" s="133"/>
      <c r="G354" s="132" t="s">
        <v>208</v>
      </c>
      <c r="H354" s="177">
        <v>321</v>
      </c>
      <c r="I354" s="119">
        <f>I355</f>
        <v>0</v>
      </c>
      <c r="J354" s="160">
        <f>J355</f>
        <v>0</v>
      </c>
      <c r="K354" s="120">
        <f>K355</f>
        <v>0</v>
      </c>
      <c r="L354" s="120">
        <f>L355</f>
        <v>0</v>
      </c>
    </row>
    <row r="355" spans="1:12" hidden="1">
      <c r="A355" s="150">
        <v>3</v>
      </c>
      <c r="B355" s="150">
        <v>3</v>
      </c>
      <c r="C355" s="125">
        <v>2</v>
      </c>
      <c r="D355" s="123">
        <v>4</v>
      </c>
      <c r="E355" s="123">
        <v>1</v>
      </c>
      <c r="F355" s="126"/>
      <c r="G355" s="132" t="s">
        <v>208</v>
      </c>
      <c r="H355" s="177">
        <v>322</v>
      </c>
      <c r="I355" s="140">
        <f>SUM(I356:I357)</f>
        <v>0</v>
      </c>
      <c r="J355" s="162">
        <f>SUM(J356:J357)</f>
        <v>0</v>
      </c>
      <c r="K355" s="141">
        <f>SUM(K356:K357)</f>
        <v>0</v>
      </c>
      <c r="L355" s="141">
        <f>SUM(L356:L357)</f>
        <v>0</v>
      </c>
    </row>
    <row r="356" spans="1:12" hidden="1">
      <c r="A356" s="134">
        <v>3</v>
      </c>
      <c r="B356" s="134">
        <v>3</v>
      </c>
      <c r="C356" s="130">
        <v>2</v>
      </c>
      <c r="D356" s="131">
        <v>4</v>
      </c>
      <c r="E356" s="131">
        <v>1</v>
      </c>
      <c r="F356" s="133">
        <v>1</v>
      </c>
      <c r="G356" s="132" t="s">
        <v>209</v>
      </c>
      <c r="H356" s="177">
        <v>323</v>
      </c>
      <c r="I356" s="137">
        <v>0</v>
      </c>
      <c r="J356" s="137">
        <v>0</v>
      </c>
      <c r="K356" s="137">
        <v>0</v>
      </c>
      <c r="L356" s="137">
        <v>0</v>
      </c>
    </row>
    <row r="357" spans="1:12" hidden="1">
      <c r="A357" s="134">
        <v>3</v>
      </c>
      <c r="B357" s="134">
        <v>3</v>
      </c>
      <c r="C357" s="130">
        <v>2</v>
      </c>
      <c r="D357" s="131">
        <v>4</v>
      </c>
      <c r="E357" s="131">
        <v>1</v>
      </c>
      <c r="F357" s="133">
        <v>2</v>
      </c>
      <c r="G357" s="132" t="s">
        <v>217</v>
      </c>
      <c r="H357" s="177">
        <v>324</v>
      </c>
      <c r="I357" s="137">
        <v>0</v>
      </c>
      <c r="J357" s="137">
        <v>0</v>
      </c>
      <c r="K357" s="137">
        <v>0</v>
      </c>
      <c r="L357" s="137">
        <v>0</v>
      </c>
    </row>
    <row r="358" spans="1:12" hidden="1">
      <c r="A358" s="134">
        <v>3</v>
      </c>
      <c r="B358" s="134">
        <v>3</v>
      </c>
      <c r="C358" s="130">
        <v>2</v>
      </c>
      <c r="D358" s="131">
        <v>5</v>
      </c>
      <c r="E358" s="131"/>
      <c r="F358" s="133"/>
      <c r="G358" s="132" t="s">
        <v>211</v>
      </c>
      <c r="H358" s="177">
        <v>325</v>
      </c>
      <c r="I358" s="119">
        <f t="shared" ref="I358:L359" si="30">I359</f>
        <v>0</v>
      </c>
      <c r="J358" s="160">
        <f t="shared" si="30"/>
        <v>0</v>
      </c>
      <c r="K358" s="120">
        <f t="shared" si="30"/>
        <v>0</v>
      </c>
      <c r="L358" s="120">
        <f t="shared" si="30"/>
        <v>0</v>
      </c>
    </row>
    <row r="359" spans="1:12" hidden="1">
      <c r="A359" s="150">
        <v>3</v>
      </c>
      <c r="B359" s="150">
        <v>3</v>
      </c>
      <c r="C359" s="125">
        <v>2</v>
      </c>
      <c r="D359" s="123">
        <v>5</v>
      </c>
      <c r="E359" s="123">
        <v>1</v>
      </c>
      <c r="F359" s="126"/>
      <c r="G359" s="132" t="s">
        <v>211</v>
      </c>
      <c r="H359" s="177">
        <v>326</v>
      </c>
      <c r="I359" s="140">
        <f t="shared" si="30"/>
        <v>0</v>
      </c>
      <c r="J359" s="162">
        <f t="shared" si="30"/>
        <v>0</v>
      </c>
      <c r="K359" s="141">
        <f t="shared" si="30"/>
        <v>0</v>
      </c>
      <c r="L359" s="141">
        <f t="shared" si="30"/>
        <v>0</v>
      </c>
    </row>
    <row r="360" spans="1:12" hidden="1">
      <c r="A360" s="134">
        <v>3</v>
      </c>
      <c r="B360" s="134">
        <v>3</v>
      </c>
      <c r="C360" s="130">
        <v>2</v>
      </c>
      <c r="D360" s="131">
        <v>5</v>
      </c>
      <c r="E360" s="131">
        <v>1</v>
      </c>
      <c r="F360" s="133">
        <v>1</v>
      </c>
      <c r="G360" s="132" t="s">
        <v>211</v>
      </c>
      <c r="H360" s="177">
        <v>327</v>
      </c>
      <c r="I360" s="185">
        <v>0</v>
      </c>
      <c r="J360" s="185">
        <v>0</v>
      </c>
      <c r="K360" s="185">
        <v>0</v>
      </c>
      <c r="L360" s="184">
        <v>0</v>
      </c>
    </row>
    <row r="361" spans="1:12" hidden="1">
      <c r="A361" s="134">
        <v>3</v>
      </c>
      <c r="B361" s="134">
        <v>3</v>
      </c>
      <c r="C361" s="130">
        <v>2</v>
      </c>
      <c r="D361" s="131">
        <v>6</v>
      </c>
      <c r="E361" s="131"/>
      <c r="F361" s="133"/>
      <c r="G361" s="132" t="s">
        <v>182</v>
      </c>
      <c r="H361" s="177">
        <v>328</v>
      </c>
      <c r="I361" s="119">
        <f t="shared" ref="I361:L362" si="31">I362</f>
        <v>0</v>
      </c>
      <c r="J361" s="160">
        <f t="shared" si="31"/>
        <v>0</v>
      </c>
      <c r="K361" s="120">
        <f t="shared" si="31"/>
        <v>0</v>
      </c>
      <c r="L361" s="120">
        <f t="shared" si="31"/>
        <v>0</v>
      </c>
    </row>
    <row r="362" spans="1:12" hidden="1">
      <c r="A362" s="134">
        <v>3</v>
      </c>
      <c r="B362" s="134">
        <v>3</v>
      </c>
      <c r="C362" s="130">
        <v>2</v>
      </c>
      <c r="D362" s="131">
        <v>6</v>
      </c>
      <c r="E362" s="131">
        <v>1</v>
      </c>
      <c r="F362" s="133"/>
      <c r="G362" s="132" t="s">
        <v>182</v>
      </c>
      <c r="H362" s="177">
        <v>329</v>
      </c>
      <c r="I362" s="119">
        <f t="shared" si="31"/>
        <v>0</v>
      </c>
      <c r="J362" s="160">
        <f t="shared" si="31"/>
        <v>0</v>
      </c>
      <c r="K362" s="120">
        <f t="shared" si="31"/>
        <v>0</v>
      </c>
      <c r="L362" s="120">
        <f t="shared" si="31"/>
        <v>0</v>
      </c>
    </row>
    <row r="363" spans="1:12" hidden="1">
      <c r="A363" s="142">
        <v>3</v>
      </c>
      <c r="B363" s="142">
        <v>3</v>
      </c>
      <c r="C363" s="143">
        <v>2</v>
      </c>
      <c r="D363" s="144">
        <v>6</v>
      </c>
      <c r="E363" s="144">
        <v>1</v>
      </c>
      <c r="F363" s="146">
        <v>1</v>
      </c>
      <c r="G363" s="145" t="s">
        <v>182</v>
      </c>
      <c r="H363" s="177">
        <v>330</v>
      </c>
      <c r="I363" s="185">
        <v>0</v>
      </c>
      <c r="J363" s="185">
        <v>0</v>
      </c>
      <c r="K363" s="185">
        <v>0</v>
      </c>
      <c r="L363" s="184">
        <v>0</v>
      </c>
    </row>
    <row r="364" spans="1:12" hidden="1">
      <c r="A364" s="134">
        <v>3</v>
      </c>
      <c r="B364" s="134">
        <v>3</v>
      </c>
      <c r="C364" s="130">
        <v>2</v>
      </c>
      <c r="D364" s="131">
        <v>7</v>
      </c>
      <c r="E364" s="131"/>
      <c r="F364" s="133"/>
      <c r="G364" s="132" t="s">
        <v>213</v>
      </c>
      <c r="H364" s="177">
        <v>331</v>
      </c>
      <c r="I364" s="119">
        <f>I365</f>
        <v>0</v>
      </c>
      <c r="J364" s="160">
        <f>J365</f>
        <v>0</v>
      </c>
      <c r="K364" s="120">
        <f>K365</f>
        <v>0</v>
      </c>
      <c r="L364" s="120">
        <f>L365</f>
        <v>0</v>
      </c>
    </row>
    <row r="365" spans="1:12" hidden="1">
      <c r="A365" s="142">
        <v>3</v>
      </c>
      <c r="B365" s="142">
        <v>3</v>
      </c>
      <c r="C365" s="143">
        <v>2</v>
      </c>
      <c r="D365" s="144">
        <v>7</v>
      </c>
      <c r="E365" s="144">
        <v>1</v>
      </c>
      <c r="F365" s="146"/>
      <c r="G365" s="132" t="s">
        <v>213</v>
      </c>
      <c r="H365" s="177">
        <v>332</v>
      </c>
      <c r="I365" s="119">
        <f>SUM(I366:I367)</f>
        <v>0</v>
      </c>
      <c r="J365" s="119">
        <f>SUM(J366:J367)</f>
        <v>0</v>
      </c>
      <c r="K365" s="119">
        <f>SUM(K366:K367)</f>
        <v>0</v>
      </c>
      <c r="L365" s="119">
        <f>SUM(L366:L367)</f>
        <v>0</v>
      </c>
    </row>
    <row r="366" spans="1:12" ht="25.5" hidden="1" customHeight="1">
      <c r="A366" s="134">
        <v>3</v>
      </c>
      <c r="B366" s="134">
        <v>3</v>
      </c>
      <c r="C366" s="130">
        <v>2</v>
      </c>
      <c r="D366" s="131">
        <v>7</v>
      </c>
      <c r="E366" s="131">
        <v>1</v>
      </c>
      <c r="F366" s="133">
        <v>1</v>
      </c>
      <c r="G366" s="132" t="s">
        <v>214</v>
      </c>
      <c r="H366" s="177">
        <v>333</v>
      </c>
      <c r="I366" s="185">
        <v>0</v>
      </c>
      <c r="J366" s="185">
        <v>0</v>
      </c>
      <c r="K366" s="185">
        <v>0</v>
      </c>
      <c r="L366" s="184">
        <v>0</v>
      </c>
    </row>
    <row r="367" spans="1:12" ht="25.5" hidden="1" customHeight="1">
      <c r="A367" s="134">
        <v>3</v>
      </c>
      <c r="B367" s="134">
        <v>3</v>
      </c>
      <c r="C367" s="130">
        <v>2</v>
      </c>
      <c r="D367" s="131">
        <v>7</v>
      </c>
      <c r="E367" s="131">
        <v>1</v>
      </c>
      <c r="F367" s="133">
        <v>2</v>
      </c>
      <c r="G367" s="132" t="s">
        <v>215</v>
      </c>
      <c r="H367" s="177">
        <v>334</v>
      </c>
      <c r="I367" s="137">
        <v>0</v>
      </c>
      <c r="J367" s="137">
        <v>0</v>
      </c>
      <c r="K367" s="137">
        <v>0</v>
      </c>
      <c r="L367" s="137">
        <v>0</v>
      </c>
    </row>
    <row r="368" spans="1:12">
      <c r="A368" s="100"/>
      <c r="B368" s="100"/>
      <c r="C368" s="101"/>
      <c r="D368" s="201"/>
      <c r="E368" s="202"/>
      <c r="F368" s="203"/>
      <c r="G368" s="204" t="s">
        <v>218</v>
      </c>
      <c r="H368" s="177">
        <v>335</v>
      </c>
      <c r="I368" s="171">
        <f>SUM(I34+I184)</f>
        <v>13464</v>
      </c>
      <c r="J368" s="171">
        <f>SUM(J34+J184)</f>
        <v>13464</v>
      </c>
      <c r="K368" s="171">
        <f>SUM(K34+K184)</f>
        <v>5430</v>
      </c>
      <c r="L368" s="171">
        <f>SUM(L34+L184)</f>
        <v>5430</v>
      </c>
    </row>
    <row r="369" spans="1:12">
      <c r="G369" s="121"/>
      <c r="H369" s="110"/>
      <c r="I369" s="205"/>
      <c r="J369" s="206"/>
      <c r="K369" s="206"/>
      <c r="L369" s="206"/>
    </row>
    <row r="370" spans="1:12">
      <c r="A370" s="582"/>
      <c r="B370" s="582"/>
      <c r="C370" s="582"/>
      <c r="D370" s="900" t="s">
        <v>416</v>
      </c>
      <c r="E370" s="900"/>
      <c r="F370" s="900"/>
      <c r="G370" s="900"/>
      <c r="H370" s="578"/>
      <c r="I370" s="207"/>
      <c r="J370" s="206"/>
      <c r="K370" s="900" t="s">
        <v>219</v>
      </c>
      <c r="L370" s="900"/>
    </row>
    <row r="371" spans="1:12" ht="18.75" customHeight="1">
      <c r="A371" s="470" t="s">
        <v>491</v>
      </c>
      <c r="B371" s="470"/>
      <c r="C371" s="470"/>
      <c r="D371" s="470"/>
      <c r="E371" s="470"/>
      <c r="F371" s="470"/>
      <c r="G371" s="470"/>
      <c r="I371" s="576" t="s">
        <v>220</v>
      </c>
      <c r="K371" s="901" t="s">
        <v>221</v>
      </c>
      <c r="L371" s="901"/>
    </row>
    <row r="372" spans="1:12" ht="15.75" customHeight="1">
      <c r="D372" s="471"/>
      <c r="I372" s="208"/>
      <c r="K372" s="208"/>
      <c r="L372" s="208"/>
    </row>
    <row r="373" spans="1:12" ht="28.5" customHeight="1">
      <c r="A373" s="582"/>
      <c r="B373" s="582"/>
      <c r="C373" s="582"/>
      <c r="D373" s="909" t="s">
        <v>313</v>
      </c>
      <c r="E373" s="909"/>
      <c r="F373" s="909"/>
      <c r="G373" s="909"/>
      <c r="I373" s="208"/>
      <c r="K373" s="900" t="s">
        <v>407</v>
      </c>
      <c r="L373" s="900"/>
    </row>
    <row r="374" spans="1:12" ht="24.75" customHeight="1">
      <c r="A374" s="910" t="s">
        <v>492</v>
      </c>
      <c r="B374" s="910"/>
      <c r="C374" s="910"/>
      <c r="D374" s="910"/>
      <c r="E374" s="910"/>
      <c r="F374" s="910"/>
      <c r="G374" s="910"/>
      <c r="H374" s="580"/>
      <c r="I374" s="209" t="s">
        <v>220</v>
      </c>
      <c r="K374" s="901" t="s">
        <v>221</v>
      </c>
      <c r="L374" s="901"/>
    </row>
  </sheetData>
  <mergeCells count="30">
    <mergeCell ref="D373:G373"/>
    <mergeCell ref="K373:L373"/>
    <mergeCell ref="K374:L374"/>
    <mergeCell ref="K31:K32"/>
    <mergeCell ref="L31:L32"/>
    <mergeCell ref="A33:F33"/>
    <mergeCell ref="D370:G370"/>
    <mergeCell ref="K370:L370"/>
    <mergeCell ref="K371:L371"/>
    <mergeCell ref="A374:G374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7" right="0.7" top="0.75" bottom="0.75" header="0.3" footer="0.3"/>
  <pageSetup paperSize="9" scale="92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4"/>
  <sheetViews>
    <sheetView topLeftCell="A13" workbookViewId="0">
      <selection activeCell="T16" sqref="T16"/>
    </sheetView>
  </sheetViews>
  <sheetFormatPr defaultRowHeight="15"/>
  <cols>
    <col min="1" max="4" width="2" style="76" customWidth="1"/>
    <col min="5" max="5" width="2.140625" style="76" customWidth="1"/>
    <col min="6" max="6" width="3" style="458" customWidth="1"/>
    <col min="7" max="7" width="34.85546875" style="76" customWidth="1"/>
    <col min="8" max="8" width="3.85546875" style="76" customWidth="1"/>
    <col min="9" max="9" width="10" style="76" customWidth="1"/>
    <col min="10" max="10" width="11.140625" style="76" customWidth="1"/>
    <col min="11" max="11" width="11" style="76" customWidth="1"/>
    <col min="12" max="12" width="10.5703125" style="76" customWidth="1"/>
    <col min="13" max="13" width="0.140625" style="76" hidden="1" customWidth="1"/>
    <col min="14" max="14" width="6.140625" style="76" hidden="1" customWidth="1"/>
    <col min="15" max="15" width="5.5703125" style="76" hidden="1" customWidth="1"/>
    <col min="16" max="16" width="9.140625" style="81"/>
    <col min="17" max="16384" width="9.140625" style="461"/>
  </cols>
  <sheetData>
    <row r="1" spans="1:15">
      <c r="G1" s="77"/>
      <c r="H1" s="78"/>
      <c r="I1" s="79"/>
      <c r="J1" s="459" t="s">
        <v>0</v>
      </c>
      <c r="K1" s="459"/>
      <c r="L1" s="459"/>
      <c r="M1" s="80"/>
      <c r="N1" s="459"/>
      <c r="O1" s="459"/>
    </row>
    <row r="2" spans="1:15">
      <c r="H2" s="78"/>
      <c r="I2" s="81"/>
      <c r="J2" s="459" t="s">
        <v>1</v>
      </c>
      <c r="K2" s="459"/>
      <c r="L2" s="459"/>
      <c r="M2" s="80"/>
      <c r="N2" s="459"/>
      <c r="O2" s="459"/>
    </row>
    <row r="3" spans="1:15">
      <c r="H3" s="82"/>
      <c r="I3" s="78"/>
      <c r="J3" s="459" t="s">
        <v>2</v>
      </c>
      <c r="K3" s="459"/>
      <c r="L3" s="459"/>
      <c r="M3" s="80"/>
      <c r="N3" s="459"/>
      <c r="O3" s="459"/>
    </row>
    <row r="4" spans="1:15">
      <c r="G4" s="83" t="s">
        <v>3</v>
      </c>
      <c r="H4" s="78"/>
      <c r="I4" s="81"/>
      <c r="J4" s="459" t="s">
        <v>4</v>
      </c>
      <c r="K4" s="459"/>
      <c r="L4" s="459"/>
      <c r="M4" s="80"/>
      <c r="N4" s="459"/>
      <c r="O4" s="459"/>
    </row>
    <row r="5" spans="1:15">
      <c r="H5" s="78"/>
      <c r="I5" s="81"/>
      <c r="J5" s="459" t="s">
        <v>417</v>
      </c>
      <c r="K5" s="459"/>
      <c r="L5" s="459"/>
      <c r="M5" s="80"/>
      <c r="N5" s="459"/>
      <c r="O5" s="459"/>
    </row>
    <row r="6" spans="1:15" ht="6" customHeight="1">
      <c r="H6" s="78"/>
      <c r="I6" s="81"/>
      <c r="J6" s="459"/>
      <c r="K6" s="459"/>
      <c r="L6" s="459"/>
      <c r="M6" s="80"/>
      <c r="N6" s="459"/>
      <c r="O6" s="459"/>
    </row>
    <row r="7" spans="1:15" ht="30" customHeight="1">
      <c r="A7" s="925" t="s">
        <v>487</v>
      </c>
      <c r="B7" s="925"/>
      <c r="C7" s="925"/>
      <c r="D7" s="925"/>
      <c r="E7" s="925"/>
      <c r="F7" s="925"/>
      <c r="G7" s="925"/>
      <c r="H7" s="925"/>
      <c r="I7" s="925"/>
      <c r="J7" s="925"/>
      <c r="K7" s="925"/>
      <c r="L7" s="925"/>
      <c r="M7" s="80"/>
    </row>
    <row r="8" spans="1:15" ht="11.25" customHeight="1">
      <c r="G8" s="84"/>
      <c r="H8" s="85"/>
      <c r="I8" s="85"/>
      <c r="J8" s="86"/>
      <c r="K8" s="86"/>
      <c r="L8" s="87"/>
      <c r="M8" s="80"/>
    </row>
    <row r="9" spans="1:15" ht="15.75" customHeight="1">
      <c r="A9" s="926" t="s">
        <v>5</v>
      </c>
      <c r="B9" s="926"/>
      <c r="C9" s="926"/>
      <c r="D9" s="926"/>
      <c r="E9" s="926"/>
      <c r="F9" s="926"/>
      <c r="G9" s="926"/>
      <c r="H9" s="926"/>
      <c r="I9" s="926"/>
      <c r="J9" s="926"/>
      <c r="K9" s="926"/>
      <c r="L9" s="926"/>
      <c r="M9" s="80"/>
    </row>
    <row r="10" spans="1:15">
      <c r="A10" s="927" t="s">
        <v>6</v>
      </c>
      <c r="B10" s="927"/>
      <c r="C10" s="927"/>
      <c r="D10" s="927"/>
      <c r="E10" s="927"/>
      <c r="F10" s="927"/>
      <c r="G10" s="927"/>
      <c r="H10" s="927"/>
      <c r="I10" s="927"/>
      <c r="J10" s="927"/>
      <c r="K10" s="927"/>
      <c r="L10" s="927"/>
      <c r="M10" s="80"/>
    </row>
    <row r="11" spans="1:15" ht="7.5" customHeight="1">
      <c r="A11" s="88"/>
      <c r="B11" s="459"/>
      <c r="C11" s="459"/>
      <c r="D11" s="459"/>
      <c r="E11" s="459"/>
      <c r="F11" s="459"/>
      <c r="G11" s="459"/>
      <c r="H11" s="459"/>
      <c r="I11" s="459"/>
      <c r="J11" s="459"/>
      <c r="K11" s="459"/>
      <c r="L11" s="459"/>
      <c r="M11" s="80"/>
    </row>
    <row r="12" spans="1:15" ht="15.75" customHeight="1">
      <c r="A12" s="88"/>
      <c r="B12" s="459"/>
      <c r="C12" s="459"/>
      <c r="D12" s="459"/>
      <c r="E12" s="459"/>
      <c r="F12" s="459"/>
      <c r="G12" s="928" t="s">
        <v>7</v>
      </c>
      <c r="H12" s="928"/>
      <c r="I12" s="928"/>
      <c r="J12" s="928"/>
      <c r="K12" s="928"/>
      <c r="L12" s="459"/>
      <c r="M12" s="80"/>
    </row>
    <row r="13" spans="1:15" ht="15.75" customHeight="1">
      <c r="A13" s="929" t="s">
        <v>488</v>
      </c>
      <c r="B13" s="929"/>
      <c r="C13" s="929"/>
      <c r="D13" s="929"/>
      <c r="E13" s="929"/>
      <c r="F13" s="929"/>
      <c r="G13" s="929"/>
      <c r="H13" s="929"/>
      <c r="I13" s="929"/>
      <c r="J13" s="929"/>
      <c r="K13" s="929"/>
      <c r="L13" s="929"/>
      <c r="M13" s="80"/>
    </row>
    <row r="14" spans="1:15" ht="12" customHeight="1">
      <c r="G14" s="930" t="s">
        <v>489</v>
      </c>
      <c r="H14" s="930"/>
      <c r="I14" s="930"/>
      <c r="J14" s="930"/>
      <c r="K14" s="930"/>
      <c r="M14" s="80"/>
    </row>
    <row r="15" spans="1:15">
      <c r="G15" s="931" t="s">
        <v>543</v>
      </c>
      <c r="H15" s="927"/>
      <c r="I15" s="927"/>
      <c r="J15" s="927"/>
      <c r="K15" s="927"/>
    </row>
    <row r="16" spans="1:15" ht="15.75" customHeight="1">
      <c r="B16" s="929" t="s">
        <v>8</v>
      </c>
      <c r="C16" s="929"/>
      <c r="D16" s="929"/>
      <c r="E16" s="929"/>
      <c r="F16" s="929"/>
      <c r="G16" s="929"/>
      <c r="H16" s="929"/>
      <c r="I16" s="929"/>
      <c r="J16" s="929"/>
      <c r="K16" s="929"/>
      <c r="L16" s="929"/>
    </row>
    <row r="17" spans="1:13" ht="7.5" customHeight="1"/>
    <row r="18" spans="1:13">
      <c r="G18" s="930" t="s">
        <v>490</v>
      </c>
      <c r="H18" s="930"/>
      <c r="I18" s="930"/>
      <c r="J18" s="930"/>
      <c r="K18" s="930"/>
    </row>
    <row r="19" spans="1:13">
      <c r="G19" s="932" t="s">
        <v>9</v>
      </c>
      <c r="H19" s="932"/>
      <c r="I19" s="932"/>
      <c r="J19" s="932"/>
      <c r="K19" s="932"/>
    </row>
    <row r="20" spans="1:13" ht="6.75" customHeight="1">
      <c r="G20" s="459"/>
      <c r="H20" s="459"/>
      <c r="I20" s="459"/>
      <c r="J20" s="459"/>
      <c r="K20" s="459"/>
    </row>
    <row r="21" spans="1:13">
      <c r="B21" s="81"/>
      <c r="C21" s="81"/>
      <c r="D21" s="81"/>
      <c r="E21" s="933" t="s">
        <v>10</v>
      </c>
      <c r="F21" s="933"/>
      <c r="G21" s="933"/>
      <c r="H21" s="933"/>
      <c r="I21" s="933"/>
      <c r="J21" s="933"/>
      <c r="K21" s="933"/>
      <c r="L21" s="81"/>
    </row>
    <row r="22" spans="1:13" ht="15" customHeight="1">
      <c r="A22" s="924" t="s">
        <v>11</v>
      </c>
      <c r="B22" s="924"/>
      <c r="C22" s="924"/>
      <c r="D22" s="924"/>
      <c r="E22" s="924"/>
      <c r="F22" s="924"/>
      <c r="G22" s="924"/>
      <c r="H22" s="924"/>
      <c r="I22" s="924"/>
      <c r="J22" s="924"/>
      <c r="K22" s="924"/>
      <c r="L22" s="924"/>
      <c r="M22" s="89"/>
    </row>
    <row r="23" spans="1:13">
      <c r="F23" s="76"/>
      <c r="J23" s="90"/>
      <c r="K23" s="91"/>
      <c r="L23" s="92" t="s">
        <v>12</v>
      </c>
      <c r="M23" s="89"/>
    </row>
    <row r="24" spans="1:13">
      <c r="F24" s="76"/>
      <c r="J24" s="93" t="s">
        <v>13</v>
      </c>
      <c r="K24" s="82"/>
      <c r="L24" s="94"/>
      <c r="M24" s="89"/>
    </row>
    <row r="25" spans="1:13">
      <c r="E25" s="459"/>
      <c r="F25" s="457"/>
      <c r="I25" s="95"/>
      <c r="J25" s="95"/>
      <c r="K25" s="96" t="s">
        <v>14</v>
      </c>
      <c r="L25" s="94"/>
      <c r="M25" s="89"/>
    </row>
    <row r="26" spans="1:13">
      <c r="A26" s="911" t="s">
        <v>15</v>
      </c>
      <c r="B26" s="911"/>
      <c r="C26" s="911"/>
      <c r="D26" s="911"/>
      <c r="E26" s="911"/>
      <c r="F26" s="911"/>
      <c r="G26" s="911"/>
      <c r="H26" s="911"/>
      <c r="I26" s="911"/>
      <c r="K26" s="96" t="s">
        <v>16</v>
      </c>
      <c r="L26" s="97" t="s">
        <v>17</v>
      </c>
      <c r="M26" s="89"/>
    </row>
    <row r="27" spans="1:13" ht="43.5" customHeight="1">
      <c r="A27" s="911" t="s">
        <v>18</v>
      </c>
      <c r="B27" s="911"/>
      <c r="C27" s="911"/>
      <c r="D27" s="911"/>
      <c r="E27" s="911"/>
      <c r="F27" s="911"/>
      <c r="G27" s="911"/>
      <c r="H27" s="911"/>
      <c r="I27" s="911"/>
      <c r="J27" s="455" t="s">
        <v>19</v>
      </c>
      <c r="K27" s="98" t="s">
        <v>20</v>
      </c>
      <c r="L27" s="94"/>
      <c r="M27" s="89"/>
    </row>
    <row r="28" spans="1:13">
      <c r="F28" s="76"/>
      <c r="G28" s="99" t="s">
        <v>21</v>
      </c>
      <c r="H28" s="100" t="s">
        <v>406</v>
      </c>
      <c r="I28" s="101"/>
      <c r="J28" s="102"/>
      <c r="K28" s="94"/>
      <c r="L28" s="94"/>
      <c r="M28" s="89"/>
    </row>
    <row r="29" spans="1:13">
      <c r="F29" s="76"/>
      <c r="G29" s="912" t="s">
        <v>23</v>
      </c>
      <c r="H29" s="912"/>
      <c r="I29" s="103" t="s">
        <v>24</v>
      </c>
      <c r="J29" s="104" t="s">
        <v>25</v>
      </c>
      <c r="K29" s="94" t="s">
        <v>25</v>
      </c>
      <c r="L29" s="94" t="s">
        <v>26</v>
      </c>
      <c r="M29" s="89"/>
    </row>
    <row r="30" spans="1:13">
      <c r="A30" s="913" t="s">
        <v>418</v>
      </c>
      <c r="B30" s="913"/>
      <c r="C30" s="913"/>
      <c r="D30" s="913"/>
      <c r="E30" s="913"/>
      <c r="F30" s="913"/>
      <c r="G30" s="913"/>
      <c r="H30" s="913"/>
      <c r="I30" s="913"/>
      <c r="J30" s="105"/>
      <c r="K30" s="105"/>
      <c r="L30" s="106" t="s">
        <v>28</v>
      </c>
      <c r="M30" s="107"/>
    </row>
    <row r="31" spans="1:13" ht="27" customHeight="1">
      <c r="A31" s="914" t="s">
        <v>29</v>
      </c>
      <c r="B31" s="915"/>
      <c r="C31" s="915"/>
      <c r="D31" s="915"/>
      <c r="E31" s="915"/>
      <c r="F31" s="915"/>
      <c r="G31" s="918" t="s">
        <v>30</v>
      </c>
      <c r="H31" s="920" t="s">
        <v>31</v>
      </c>
      <c r="I31" s="922" t="s">
        <v>32</v>
      </c>
      <c r="J31" s="923"/>
      <c r="K31" s="902" t="s">
        <v>33</v>
      </c>
      <c r="L31" s="904" t="s">
        <v>34</v>
      </c>
      <c r="M31" s="107"/>
    </row>
    <row r="32" spans="1:13" ht="58.5" customHeight="1">
      <c r="A32" s="916"/>
      <c r="B32" s="917"/>
      <c r="C32" s="917"/>
      <c r="D32" s="917"/>
      <c r="E32" s="917"/>
      <c r="F32" s="917"/>
      <c r="G32" s="919"/>
      <c r="H32" s="921"/>
      <c r="I32" s="108" t="s">
        <v>35</v>
      </c>
      <c r="J32" s="109" t="s">
        <v>36</v>
      </c>
      <c r="K32" s="903"/>
      <c r="L32" s="905"/>
    </row>
    <row r="33" spans="1:15">
      <c r="A33" s="906" t="s">
        <v>20</v>
      </c>
      <c r="B33" s="907"/>
      <c r="C33" s="907"/>
      <c r="D33" s="907"/>
      <c r="E33" s="907"/>
      <c r="F33" s="908"/>
      <c r="G33" s="110">
        <v>2</v>
      </c>
      <c r="H33" s="111">
        <v>3</v>
      </c>
      <c r="I33" s="112" t="s">
        <v>37</v>
      </c>
      <c r="J33" s="113" t="s">
        <v>38</v>
      </c>
      <c r="K33" s="114">
        <v>6</v>
      </c>
      <c r="L33" s="114">
        <v>7</v>
      </c>
    </row>
    <row r="34" spans="1:15">
      <c r="A34" s="115">
        <v>2</v>
      </c>
      <c r="B34" s="115"/>
      <c r="C34" s="116"/>
      <c r="D34" s="117"/>
      <c r="E34" s="115"/>
      <c r="F34" s="118"/>
      <c r="G34" s="117" t="s">
        <v>39</v>
      </c>
      <c r="H34" s="110">
        <v>1</v>
      </c>
      <c r="I34" s="119">
        <f>SUM(I35+I46+I65+I86+I93+I113+I139+I158+I168)</f>
        <v>13340</v>
      </c>
      <c r="J34" s="119">
        <f>SUM(J35+J46+J65+J86+J93+J113+J139+J158+J168)</f>
        <v>13340</v>
      </c>
      <c r="K34" s="120">
        <f>SUM(K35+K46+K65+K86+K93+K113+K139+K158+K168)</f>
        <v>5430</v>
      </c>
      <c r="L34" s="119">
        <f>SUM(L35+L46+L65+L86+L93+L113+L139+L158+L168)</f>
        <v>5430</v>
      </c>
      <c r="M34" s="121"/>
      <c r="N34" s="121"/>
      <c r="O34" s="121"/>
    </row>
    <row r="35" spans="1:15" ht="17.25" customHeight="1">
      <c r="A35" s="115">
        <v>2</v>
      </c>
      <c r="B35" s="122">
        <v>1</v>
      </c>
      <c r="C35" s="123"/>
      <c r="D35" s="124"/>
      <c r="E35" s="125"/>
      <c r="F35" s="126"/>
      <c r="G35" s="127" t="s">
        <v>40</v>
      </c>
      <c r="H35" s="110">
        <v>2</v>
      </c>
      <c r="I35" s="119">
        <f>SUM(I36+I42)</f>
        <v>13340</v>
      </c>
      <c r="J35" s="119">
        <f>SUM(J36+J42)</f>
        <v>13340</v>
      </c>
      <c r="K35" s="128">
        <f>SUM(K36+K42)</f>
        <v>5430</v>
      </c>
      <c r="L35" s="129">
        <f>SUM(L36+L42)</f>
        <v>5430</v>
      </c>
    </row>
    <row r="36" spans="1:15">
      <c r="A36" s="130">
        <v>2</v>
      </c>
      <c r="B36" s="130">
        <v>1</v>
      </c>
      <c r="C36" s="131">
        <v>1</v>
      </c>
      <c r="D36" s="132"/>
      <c r="E36" s="130"/>
      <c r="F36" s="133"/>
      <c r="G36" s="132" t="s">
        <v>41</v>
      </c>
      <c r="H36" s="110">
        <v>3</v>
      </c>
      <c r="I36" s="119">
        <f>SUM(I37)</f>
        <v>13340</v>
      </c>
      <c r="J36" s="119">
        <f>SUM(J37)</f>
        <v>13340</v>
      </c>
      <c r="K36" s="120">
        <f>SUM(K37)</f>
        <v>5430</v>
      </c>
      <c r="L36" s="119">
        <f>SUM(L37)</f>
        <v>5430</v>
      </c>
    </row>
    <row r="37" spans="1:15">
      <c r="A37" s="134">
        <v>2</v>
      </c>
      <c r="B37" s="130">
        <v>1</v>
      </c>
      <c r="C37" s="131">
        <v>1</v>
      </c>
      <c r="D37" s="132">
        <v>1</v>
      </c>
      <c r="E37" s="130"/>
      <c r="F37" s="133"/>
      <c r="G37" s="132" t="s">
        <v>41</v>
      </c>
      <c r="H37" s="110">
        <v>4</v>
      </c>
      <c r="I37" s="119">
        <f>SUM(I38+I40)</f>
        <v>13340</v>
      </c>
      <c r="J37" s="119">
        <f t="shared" ref="J37:L38" si="0">SUM(J38)</f>
        <v>13340</v>
      </c>
      <c r="K37" s="119">
        <f t="shared" si="0"/>
        <v>5430</v>
      </c>
      <c r="L37" s="119">
        <f t="shared" si="0"/>
        <v>5430</v>
      </c>
    </row>
    <row r="38" spans="1:15">
      <c r="A38" s="134">
        <v>2</v>
      </c>
      <c r="B38" s="130">
        <v>1</v>
      </c>
      <c r="C38" s="131">
        <v>1</v>
      </c>
      <c r="D38" s="132">
        <v>1</v>
      </c>
      <c r="E38" s="130">
        <v>1</v>
      </c>
      <c r="F38" s="133"/>
      <c r="G38" s="132" t="s">
        <v>42</v>
      </c>
      <c r="H38" s="110">
        <v>5</v>
      </c>
      <c r="I38" s="120">
        <f>SUM(I39)</f>
        <v>13340</v>
      </c>
      <c r="J38" s="120">
        <f t="shared" si="0"/>
        <v>13340</v>
      </c>
      <c r="K38" s="120">
        <f t="shared" si="0"/>
        <v>5430</v>
      </c>
      <c r="L38" s="120">
        <f t="shared" si="0"/>
        <v>5430</v>
      </c>
    </row>
    <row r="39" spans="1:15">
      <c r="A39" s="134">
        <v>2</v>
      </c>
      <c r="B39" s="130">
        <v>1</v>
      </c>
      <c r="C39" s="131">
        <v>1</v>
      </c>
      <c r="D39" s="132">
        <v>1</v>
      </c>
      <c r="E39" s="130">
        <v>1</v>
      </c>
      <c r="F39" s="133">
        <v>1</v>
      </c>
      <c r="G39" s="132" t="s">
        <v>42</v>
      </c>
      <c r="H39" s="110">
        <v>6</v>
      </c>
      <c r="I39" s="135">
        <v>13340</v>
      </c>
      <c r="J39" s="136">
        <v>13340</v>
      </c>
      <c r="K39" s="136">
        <v>5430</v>
      </c>
      <c r="L39" s="136">
        <v>5430</v>
      </c>
    </row>
    <row r="40" spans="1:15" hidden="1">
      <c r="A40" s="134">
        <v>2</v>
      </c>
      <c r="B40" s="130">
        <v>1</v>
      </c>
      <c r="C40" s="131">
        <v>1</v>
      </c>
      <c r="D40" s="132">
        <v>1</v>
      </c>
      <c r="E40" s="130">
        <v>2</v>
      </c>
      <c r="F40" s="133"/>
      <c r="G40" s="132" t="s">
        <v>43</v>
      </c>
      <c r="H40" s="110">
        <v>7</v>
      </c>
      <c r="I40" s="120">
        <f>I41</f>
        <v>0</v>
      </c>
      <c r="J40" s="120">
        <f>J41</f>
        <v>0</v>
      </c>
      <c r="K40" s="120">
        <f>K41</f>
        <v>0</v>
      </c>
      <c r="L40" s="120">
        <f>L41</f>
        <v>0</v>
      </c>
    </row>
    <row r="41" spans="1:15" hidden="1">
      <c r="A41" s="134">
        <v>2</v>
      </c>
      <c r="B41" s="130">
        <v>1</v>
      </c>
      <c r="C41" s="131">
        <v>1</v>
      </c>
      <c r="D41" s="132">
        <v>1</v>
      </c>
      <c r="E41" s="130">
        <v>2</v>
      </c>
      <c r="F41" s="133">
        <v>1</v>
      </c>
      <c r="G41" s="132" t="s">
        <v>43</v>
      </c>
      <c r="H41" s="110">
        <v>8</v>
      </c>
      <c r="I41" s="136">
        <v>0</v>
      </c>
      <c r="J41" s="137">
        <v>0</v>
      </c>
      <c r="K41" s="136">
        <v>0</v>
      </c>
      <c r="L41" s="137">
        <v>0</v>
      </c>
    </row>
    <row r="42" spans="1:15" hidden="1">
      <c r="A42" s="134">
        <v>2</v>
      </c>
      <c r="B42" s="130">
        <v>1</v>
      </c>
      <c r="C42" s="131">
        <v>2</v>
      </c>
      <c r="D42" s="132"/>
      <c r="E42" s="130"/>
      <c r="F42" s="133"/>
      <c r="G42" s="132" t="s">
        <v>44</v>
      </c>
      <c r="H42" s="110">
        <v>9</v>
      </c>
      <c r="I42" s="120">
        <f t="shared" ref="I42:L44" si="1">I43</f>
        <v>0</v>
      </c>
      <c r="J42" s="119">
        <f t="shared" si="1"/>
        <v>0</v>
      </c>
      <c r="K42" s="120">
        <f t="shared" si="1"/>
        <v>0</v>
      </c>
      <c r="L42" s="119">
        <f t="shared" si="1"/>
        <v>0</v>
      </c>
    </row>
    <row r="43" spans="1:15" hidden="1">
      <c r="A43" s="134">
        <v>2</v>
      </c>
      <c r="B43" s="130">
        <v>1</v>
      </c>
      <c r="C43" s="131">
        <v>2</v>
      </c>
      <c r="D43" s="132">
        <v>1</v>
      </c>
      <c r="E43" s="130"/>
      <c r="F43" s="133"/>
      <c r="G43" s="132" t="s">
        <v>44</v>
      </c>
      <c r="H43" s="110">
        <v>10</v>
      </c>
      <c r="I43" s="120">
        <f t="shared" si="1"/>
        <v>0</v>
      </c>
      <c r="J43" s="119">
        <f t="shared" si="1"/>
        <v>0</v>
      </c>
      <c r="K43" s="119">
        <f t="shared" si="1"/>
        <v>0</v>
      </c>
      <c r="L43" s="119">
        <f t="shared" si="1"/>
        <v>0</v>
      </c>
    </row>
    <row r="44" spans="1:15" hidden="1">
      <c r="A44" s="134">
        <v>2</v>
      </c>
      <c r="B44" s="130">
        <v>1</v>
      </c>
      <c r="C44" s="131">
        <v>2</v>
      </c>
      <c r="D44" s="132">
        <v>1</v>
      </c>
      <c r="E44" s="130">
        <v>1</v>
      </c>
      <c r="F44" s="133"/>
      <c r="G44" s="132" t="s">
        <v>44</v>
      </c>
      <c r="H44" s="110">
        <v>11</v>
      </c>
      <c r="I44" s="119">
        <f t="shared" si="1"/>
        <v>0</v>
      </c>
      <c r="J44" s="119">
        <f t="shared" si="1"/>
        <v>0</v>
      </c>
      <c r="K44" s="119">
        <f t="shared" si="1"/>
        <v>0</v>
      </c>
      <c r="L44" s="119">
        <f t="shared" si="1"/>
        <v>0</v>
      </c>
    </row>
    <row r="45" spans="1:15" hidden="1">
      <c r="A45" s="134">
        <v>2</v>
      </c>
      <c r="B45" s="130">
        <v>1</v>
      </c>
      <c r="C45" s="131">
        <v>2</v>
      </c>
      <c r="D45" s="132">
        <v>1</v>
      </c>
      <c r="E45" s="130">
        <v>1</v>
      </c>
      <c r="F45" s="133">
        <v>1</v>
      </c>
      <c r="G45" s="132" t="s">
        <v>44</v>
      </c>
      <c r="H45" s="110">
        <v>12</v>
      </c>
      <c r="I45" s="137">
        <v>0</v>
      </c>
      <c r="J45" s="136">
        <v>0</v>
      </c>
      <c r="K45" s="136">
        <v>0</v>
      </c>
      <c r="L45" s="136">
        <v>0</v>
      </c>
    </row>
    <row r="46" spans="1:15" hidden="1">
      <c r="A46" s="138">
        <v>2</v>
      </c>
      <c r="B46" s="139">
        <v>2</v>
      </c>
      <c r="C46" s="123"/>
      <c r="D46" s="124"/>
      <c r="E46" s="125"/>
      <c r="F46" s="126"/>
      <c r="G46" s="127" t="s">
        <v>45</v>
      </c>
      <c r="H46" s="110">
        <v>13</v>
      </c>
      <c r="I46" s="140">
        <f t="shared" ref="I46:L48" si="2">I47</f>
        <v>0</v>
      </c>
      <c r="J46" s="141">
        <f t="shared" si="2"/>
        <v>0</v>
      </c>
      <c r="K46" s="140">
        <f t="shared" si="2"/>
        <v>0</v>
      </c>
      <c r="L46" s="140">
        <f t="shared" si="2"/>
        <v>0</v>
      </c>
    </row>
    <row r="47" spans="1:15" hidden="1">
      <c r="A47" s="134">
        <v>2</v>
      </c>
      <c r="B47" s="130">
        <v>2</v>
      </c>
      <c r="C47" s="131">
        <v>1</v>
      </c>
      <c r="D47" s="132"/>
      <c r="E47" s="130"/>
      <c r="F47" s="133"/>
      <c r="G47" s="124" t="s">
        <v>45</v>
      </c>
      <c r="H47" s="110">
        <v>14</v>
      </c>
      <c r="I47" s="119">
        <f t="shared" si="2"/>
        <v>0</v>
      </c>
      <c r="J47" s="120">
        <f t="shared" si="2"/>
        <v>0</v>
      </c>
      <c r="K47" s="119">
        <f t="shared" si="2"/>
        <v>0</v>
      </c>
      <c r="L47" s="120">
        <f t="shared" si="2"/>
        <v>0</v>
      </c>
    </row>
    <row r="48" spans="1:15" hidden="1">
      <c r="A48" s="134">
        <v>2</v>
      </c>
      <c r="B48" s="130">
        <v>2</v>
      </c>
      <c r="C48" s="131">
        <v>1</v>
      </c>
      <c r="D48" s="132">
        <v>1</v>
      </c>
      <c r="E48" s="130"/>
      <c r="F48" s="133"/>
      <c r="G48" s="124" t="s">
        <v>45</v>
      </c>
      <c r="H48" s="110">
        <v>15</v>
      </c>
      <c r="I48" s="119">
        <f t="shared" si="2"/>
        <v>0</v>
      </c>
      <c r="J48" s="120">
        <f t="shared" si="2"/>
        <v>0</v>
      </c>
      <c r="K48" s="129">
        <f t="shared" si="2"/>
        <v>0</v>
      </c>
      <c r="L48" s="129">
        <f t="shared" si="2"/>
        <v>0</v>
      </c>
    </row>
    <row r="49" spans="1:12" hidden="1">
      <c r="A49" s="142">
        <v>2</v>
      </c>
      <c r="B49" s="143">
        <v>2</v>
      </c>
      <c r="C49" s="144">
        <v>1</v>
      </c>
      <c r="D49" s="145">
        <v>1</v>
      </c>
      <c r="E49" s="143">
        <v>1</v>
      </c>
      <c r="F49" s="146"/>
      <c r="G49" s="124" t="s">
        <v>45</v>
      </c>
      <c r="H49" s="110">
        <v>16</v>
      </c>
      <c r="I49" s="147">
        <f>SUM(I50:I64)</f>
        <v>0</v>
      </c>
      <c r="J49" s="147">
        <f>SUM(J50:J64)</f>
        <v>0</v>
      </c>
      <c r="K49" s="148">
        <f>SUM(K50:K64)</f>
        <v>0</v>
      </c>
      <c r="L49" s="148">
        <f>SUM(L50:L64)</f>
        <v>0</v>
      </c>
    </row>
    <row r="50" spans="1:12" hidden="1">
      <c r="A50" s="134">
        <v>2</v>
      </c>
      <c r="B50" s="130">
        <v>2</v>
      </c>
      <c r="C50" s="131">
        <v>1</v>
      </c>
      <c r="D50" s="132">
        <v>1</v>
      </c>
      <c r="E50" s="130">
        <v>1</v>
      </c>
      <c r="F50" s="149">
        <v>1</v>
      </c>
      <c r="G50" s="132" t="s">
        <v>46</v>
      </c>
      <c r="H50" s="110">
        <v>17</v>
      </c>
      <c r="I50" s="136">
        <v>0</v>
      </c>
      <c r="J50" s="136">
        <v>0</v>
      </c>
      <c r="K50" s="136">
        <v>0</v>
      </c>
      <c r="L50" s="136">
        <v>0</v>
      </c>
    </row>
    <row r="51" spans="1:12" ht="25.5" hidden="1" customHeight="1">
      <c r="A51" s="134">
        <v>2</v>
      </c>
      <c r="B51" s="130">
        <v>2</v>
      </c>
      <c r="C51" s="131">
        <v>1</v>
      </c>
      <c r="D51" s="132">
        <v>1</v>
      </c>
      <c r="E51" s="130">
        <v>1</v>
      </c>
      <c r="F51" s="133">
        <v>2</v>
      </c>
      <c r="G51" s="132" t="s">
        <v>47</v>
      </c>
      <c r="H51" s="110">
        <v>18</v>
      </c>
      <c r="I51" s="136">
        <v>0</v>
      </c>
      <c r="J51" s="136">
        <v>0</v>
      </c>
      <c r="K51" s="136">
        <v>0</v>
      </c>
      <c r="L51" s="136">
        <v>0</v>
      </c>
    </row>
    <row r="52" spans="1:12" ht="25.5" hidden="1" customHeight="1">
      <c r="A52" s="134">
        <v>2</v>
      </c>
      <c r="B52" s="130">
        <v>2</v>
      </c>
      <c r="C52" s="131">
        <v>1</v>
      </c>
      <c r="D52" s="132">
        <v>1</v>
      </c>
      <c r="E52" s="130">
        <v>1</v>
      </c>
      <c r="F52" s="133">
        <v>5</v>
      </c>
      <c r="G52" s="132" t="s">
        <v>48</v>
      </c>
      <c r="H52" s="110">
        <v>19</v>
      </c>
      <c r="I52" s="136">
        <v>0</v>
      </c>
      <c r="J52" s="136">
        <v>0</v>
      </c>
      <c r="K52" s="136">
        <v>0</v>
      </c>
      <c r="L52" s="136">
        <v>0</v>
      </c>
    </row>
    <row r="53" spans="1:12" ht="25.5" hidden="1" customHeight="1">
      <c r="A53" s="134">
        <v>2</v>
      </c>
      <c r="B53" s="130">
        <v>2</v>
      </c>
      <c r="C53" s="131">
        <v>1</v>
      </c>
      <c r="D53" s="132">
        <v>1</v>
      </c>
      <c r="E53" s="130">
        <v>1</v>
      </c>
      <c r="F53" s="133">
        <v>6</v>
      </c>
      <c r="G53" s="132" t="s">
        <v>49</v>
      </c>
      <c r="H53" s="110">
        <v>20</v>
      </c>
      <c r="I53" s="136">
        <v>0</v>
      </c>
      <c r="J53" s="136">
        <v>0</v>
      </c>
      <c r="K53" s="136">
        <v>0</v>
      </c>
      <c r="L53" s="136">
        <v>0</v>
      </c>
    </row>
    <row r="54" spans="1:12" ht="25.5" hidden="1" customHeight="1">
      <c r="A54" s="150">
        <v>2</v>
      </c>
      <c r="B54" s="125">
        <v>2</v>
      </c>
      <c r="C54" s="123">
        <v>1</v>
      </c>
      <c r="D54" s="124">
        <v>1</v>
      </c>
      <c r="E54" s="125">
        <v>1</v>
      </c>
      <c r="F54" s="126">
        <v>7</v>
      </c>
      <c r="G54" s="124" t="s">
        <v>50</v>
      </c>
      <c r="H54" s="110">
        <v>21</v>
      </c>
      <c r="I54" s="136">
        <v>0</v>
      </c>
      <c r="J54" s="136">
        <v>0</v>
      </c>
      <c r="K54" s="136">
        <v>0</v>
      </c>
      <c r="L54" s="136">
        <v>0</v>
      </c>
    </row>
    <row r="55" spans="1:12" hidden="1">
      <c r="A55" s="134">
        <v>2</v>
      </c>
      <c r="B55" s="130">
        <v>2</v>
      </c>
      <c r="C55" s="131">
        <v>1</v>
      </c>
      <c r="D55" s="132">
        <v>1</v>
      </c>
      <c r="E55" s="130">
        <v>1</v>
      </c>
      <c r="F55" s="133">
        <v>11</v>
      </c>
      <c r="G55" s="132" t="s">
        <v>51</v>
      </c>
      <c r="H55" s="110">
        <v>22</v>
      </c>
      <c r="I55" s="137">
        <v>0</v>
      </c>
      <c r="J55" s="136">
        <v>0</v>
      </c>
      <c r="K55" s="136">
        <v>0</v>
      </c>
      <c r="L55" s="136">
        <v>0</v>
      </c>
    </row>
    <row r="56" spans="1:12" ht="25.5" hidden="1" customHeight="1">
      <c r="A56" s="142">
        <v>2</v>
      </c>
      <c r="B56" s="151">
        <v>2</v>
      </c>
      <c r="C56" s="152">
        <v>1</v>
      </c>
      <c r="D56" s="152">
        <v>1</v>
      </c>
      <c r="E56" s="152">
        <v>1</v>
      </c>
      <c r="F56" s="153">
        <v>12</v>
      </c>
      <c r="G56" s="154" t="s">
        <v>52</v>
      </c>
      <c r="H56" s="110">
        <v>23</v>
      </c>
      <c r="I56" s="155">
        <v>0</v>
      </c>
      <c r="J56" s="136">
        <v>0</v>
      </c>
      <c r="K56" s="136">
        <v>0</v>
      </c>
      <c r="L56" s="136">
        <v>0</v>
      </c>
    </row>
    <row r="57" spans="1:12" ht="25.5" hidden="1" customHeight="1">
      <c r="A57" s="134">
        <v>2</v>
      </c>
      <c r="B57" s="130">
        <v>2</v>
      </c>
      <c r="C57" s="131">
        <v>1</v>
      </c>
      <c r="D57" s="131">
        <v>1</v>
      </c>
      <c r="E57" s="131">
        <v>1</v>
      </c>
      <c r="F57" s="133">
        <v>14</v>
      </c>
      <c r="G57" s="156" t="s">
        <v>53</v>
      </c>
      <c r="H57" s="110">
        <v>24</v>
      </c>
      <c r="I57" s="137">
        <v>0</v>
      </c>
      <c r="J57" s="137">
        <v>0</v>
      </c>
      <c r="K57" s="137">
        <v>0</v>
      </c>
      <c r="L57" s="137">
        <v>0</v>
      </c>
    </row>
    <row r="58" spans="1:12" ht="25.5" hidden="1" customHeight="1">
      <c r="A58" s="134">
        <v>2</v>
      </c>
      <c r="B58" s="130">
        <v>2</v>
      </c>
      <c r="C58" s="131">
        <v>1</v>
      </c>
      <c r="D58" s="131">
        <v>1</v>
      </c>
      <c r="E58" s="131">
        <v>1</v>
      </c>
      <c r="F58" s="133">
        <v>15</v>
      </c>
      <c r="G58" s="132" t="s">
        <v>54</v>
      </c>
      <c r="H58" s="110">
        <v>25</v>
      </c>
      <c r="I58" s="137">
        <v>0</v>
      </c>
      <c r="J58" s="136">
        <v>0</v>
      </c>
      <c r="K58" s="136">
        <v>0</v>
      </c>
      <c r="L58" s="136">
        <v>0</v>
      </c>
    </row>
    <row r="59" spans="1:12" hidden="1">
      <c r="A59" s="134">
        <v>2</v>
      </c>
      <c r="B59" s="130">
        <v>2</v>
      </c>
      <c r="C59" s="131">
        <v>1</v>
      </c>
      <c r="D59" s="131">
        <v>1</v>
      </c>
      <c r="E59" s="131">
        <v>1</v>
      </c>
      <c r="F59" s="133">
        <v>16</v>
      </c>
      <c r="G59" s="132" t="s">
        <v>55</v>
      </c>
      <c r="H59" s="110">
        <v>26</v>
      </c>
      <c r="I59" s="137">
        <v>0</v>
      </c>
      <c r="J59" s="136">
        <v>0</v>
      </c>
      <c r="K59" s="136">
        <v>0</v>
      </c>
      <c r="L59" s="136">
        <v>0</v>
      </c>
    </row>
    <row r="60" spans="1:12" ht="25.5" hidden="1" customHeight="1">
      <c r="A60" s="134">
        <v>2</v>
      </c>
      <c r="B60" s="130">
        <v>2</v>
      </c>
      <c r="C60" s="131">
        <v>1</v>
      </c>
      <c r="D60" s="131">
        <v>1</v>
      </c>
      <c r="E60" s="131">
        <v>1</v>
      </c>
      <c r="F60" s="133">
        <v>17</v>
      </c>
      <c r="G60" s="132" t="s">
        <v>56</v>
      </c>
      <c r="H60" s="110">
        <v>27</v>
      </c>
      <c r="I60" s="137">
        <v>0</v>
      </c>
      <c r="J60" s="137">
        <v>0</v>
      </c>
      <c r="K60" s="137">
        <v>0</v>
      </c>
      <c r="L60" s="137">
        <v>0</v>
      </c>
    </row>
    <row r="61" spans="1:12" hidden="1">
      <c r="A61" s="134">
        <v>2</v>
      </c>
      <c r="B61" s="130">
        <v>2</v>
      </c>
      <c r="C61" s="131">
        <v>1</v>
      </c>
      <c r="D61" s="131">
        <v>1</v>
      </c>
      <c r="E61" s="131">
        <v>1</v>
      </c>
      <c r="F61" s="133">
        <v>20</v>
      </c>
      <c r="G61" s="132" t="s">
        <v>57</v>
      </c>
      <c r="H61" s="110">
        <v>28</v>
      </c>
      <c r="I61" s="137">
        <v>0</v>
      </c>
      <c r="J61" s="136">
        <v>0</v>
      </c>
      <c r="K61" s="136">
        <v>0</v>
      </c>
      <c r="L61" s="136">
        <v>0</v>
      </c>
    </row>
    <row r="62" spans="1:12" ht="25.5" hidden="1" customHeight="1">
      <c r="A62" s="134">
        <v>2</v>
      </c>
      <c r="B62" s="130">
        <v>2</v>
      </c>
      <c r="C62" s="131">
        <v>1</v>
      </c>
      <c r="D62" s="131">
        <v>1</v>
      </c>
      <c r="E62" s="131">
        <v>1</v>
      </c>
      <c r="F62" s="133">
        <v>21</v>
      </c>
      <c r="G62" s="132" t="s">
        <v>58</v>
      </c>
      <c r="H62" s="110">
        <v>29</v>
      </c>
      <c r="I62" s="137">
        <v>0</v>
      </c>
      <c r="J62" s="136">
        <v>0</v>
      </c>
      <c r="K62" s="136">
        <v>0</v>
      </c>
      <c r="L62" s="136">
        <v>0</v>
      </c>
    </row>
    <row r="63" spans="1:12" hidden="1">
      <c r="A63" s="134">
        <v>2</v>
      </c>
      <c r="B63" s="130">
        <v>2</v>
      </c>
      <c r="C63" s="131">
        <v>1</v>
      </c>
      <c r="D63" s="131">
        <v>1</v>
      </c>
      <c r="E63" s="131">
        <v>1</v>
      </c>
      <c r="F63" s="133">
        <v>22</v>
      </c>
      <c r="G63" s="132" t="s">
        <v>59</v>
      </c>
      <c r="H63" s="110">
        <v>30</v>
      </c>
      <c r="I63" s="137">
        <v>0</v>
      </c>
      <c r="J63" s="136">
        <v>0</v>
      </c>
      <c r="K63" s="136">
        <v>0</v>
      </c>
      <c r="L63" s="136">
        <v>0</v>
      </c>
    </row>
    <row r="64" spans="1:12" hidden="1">
      <c r="A64" s="134">
        <v>2</v>
      </c>
      <c r="B64" s="130">
        <v>2</v>
      </c>
      <c r="C64" s="131">
        <v>1</v>
      </c>
      <c r="D64" s="131">
        <v>1</v>
      </c>
      <c r="E64" s="131">
        <v>1</v>
      </c>
      <c r="F64" s="133">
        <v>30</v>
      </c>
      <c r="G64" s="132" t="s">
        <v>60</v>
      </c>
      <c r="H64" s="110">
        <v>31</v>
      </c>
      <c r="I64" s="137">
        <v>0</v>
      </c>
      <c r="J64" s="136">
        <v>0</v>
      </c>
      <c r="K64" s="136">
        <v>0</v>
      </c>
      <c r="L64" s="136">
        <v>0</v>
      </c>
    </row>
    <row r="65" spans="1:15" hidden="1">
      <c r="A65" s="157">
        <v>2</v>
      </c>
      <c r="B65" s="158">
        <v>3</v>
      </c>
      <c r="C65" s="122"/>
      <c r="D65" s="123"/>
      <c r="E65" s="123"/>
      <c r="F65" s="126"/>
      <c r="G65" s="159" t="s">
        <v>61</v>
      </c>
      <c r="H65" s="110">
        <v>32</v>
      </c>
      <c r="I65" s="140">
        <f>I66+I82</f>
        <v>0</v>
      </c>
      <c r="J65" s="140">
        <f>J66+J82</f>
        <v>0</v>
      </c>
      <c r="K65" s="140">
        <f>K66+K82</f>
        <v>0</v>
      </c>
      <c r="L65" s="140">
        <f>L66+L82</f>
        <v>0</v>
      </c>
    </row>
    <row r="66" spans="1:15" hidden="1">
      <c r="A66" s="134">
        <v>2</v>
      </c>
      <c r="B66" s="130">
        <v>3</v>
      </c>
      <c r="C66" s="131">
        <v>1</v>
      </c>
      <c r="D66" s="131"/>
      <c r="E66" s="131"/>
      <c r="F66" s="133"/>
      <c r="G66" s="132" t="s">
        <v>62</v>
      </c>
      <c r="H66" s="110">
        <v>33</v>
      </c>
      <c r="I66" s="119">
        <f>SUM(I67+I72+I77)</f>
        <v>0</v>
      </c>
      <c r="J66" s="160">
        <f>SUM(J67+J72+J77)</f>
        <v>0</v>
      </c>
      <c r="K66" s="120">
        <f>SUM(K67+K72+K77)</f>
        <v>0</v>
      </c>
      <c r="L66" s="119">
        <f>SUM(L67+L72+L77)</f>
        <v>0</v>
      </c>
    </row>
    <row r="67" spans="1:15" hidden="1">
      <c r="A67" s="134">
        <v>2</v>
      </c>
      <c r="B67" s="130">
        <v>3</v>
      </c>
      <c r="C67" s="131">
        <v>1</v>
      </c>
      <c r="D67" s="131">
        <v>1</v>
      </c>
      <c r="E67" s="131"/>
      <c r="F67" s="133"/>
      <c r="G67" s="132" t="s">
        <v>63</v>
      </c>
      <c r="H67" s="110">
        <v>34</v>
      </c>
      <c r="I67" s="119">
        <f>I68</f>
        <v>0</v>
      </c>
      <c r="J67" s="160">
        <f>J68</f>
        <v>0</v>
      </c>
      <c r="K67" s="120">
        <f>K68</f>
        <v>0</v>
      </c>
      <c r="L67" s="119">
        <f>L68</f>
        <v>0</v>
      </c>
    </row>
    <row r="68" spans="1:15" hidden="1">
      <c r="A68" s="134">
        <v>2</v>
      </c>
      <c r="B68" s="130">
        <v>3</v>
      </c>
      <c r="C68" s="131">
        <v>1</v>
      </c>
      <c r="D68" s="131">
        <v>1</v>
      </c>
      <c r="E68" s="131">
        <v>1</v>
      </c>
      <c r="F68" s="133"/>
      <c r="G68" s="132" t="s">
        <v>63</v>
      </c>
      <c r="H68" s="110">
        <v>35</v>
      </c>
      <c r="I68" s="119">
        <f>SUM(I69:I71)</f>
        <v>0</v>
      </c>
      <c r="J68" s="160">
        <f>SUM(J69:J71)</f>
        <v>0</v>
      </c>
      <c r="K68" s="120">
        <f>SUM(K69:K71)</f>
        <v>0</v>
      </c>
      <c r="L68" s="119">
        <f>SUM(L69:L71)</f>
        <v>0</v>
      </c>
    </row>
    <row r="69" spans="1:15" ht="25.5" hidden="1" customHeight="1">
      <c r="A69" s="134">
        <v>2</v>
      </c>
      <c r="B69" s="130">
        <v>3</v>
      </c>
      <c r="C69" s="131">
        <v>1</v>
      </c>
      <c r="D69" s="131">
        <v>1</v>
      </c>
      <c r="E69" s="131">
        <v>1</v>
      </c>
      <c r="F69" s="133">
        <v>1</v>
      </c>
      <c r="G69" s="132" t="s">
        <v>64</v>
      </c>
      <c r="H69" s="110">
        <v>36</v>
      </c>
      <c r="I69" s="137">
        <v>0</v>
      </c>
      <c r="J69" s="137">
        <v>0</v>
      </c>
      <c r="K69" s="137">
        <v>0</v>
      </c>
      <c r="L69" s="137">
        <v>0</v>
      </c>
      <c r="M69" s="161"/>
      <c r="N69" s="161"/>
      <c r="O69" s="161"/>
    </row>
    <row r="70" spans="1:15" ht="25.5" hidden="1" customHeight="1">
      <c r="A70" s="134">
        <v>2</v>
      </c>
      <c r="B70" s="125">
        <v>3</v>
      </c>
      <c r="C70" s="123">
        <v>1</v>
      </c>
      <c r="D70" s="123">
        <v>1</v>
      </c>
      <c r="E70" s="123">
        <v>1</v>
      </c>
      <c r="F70" s="126">
        <v>2</v>
      </c>
      <c r="G70" s="124" t="s">
        <v>65</v>
      </c>
      <c r="H70" s="110">
        <v>37</v>
      </c>
      <c r="I70" s="135">
        <v>0</v>
      </c>
      <c r="J70" s="135">
        <v>0</v>
      </c>
      <c r="K70" s="135">
        <v>0</v>
      </c>
      <c r="L70" s="135">
        <v>0</v>
      </c>
    </row>
    <row r="71" spans="1:15" hidden="1">
      <c r="A71" s="130">
        <v>2</v>
      </c>
      <c r="B71" s="131">
        <v>3</v>
      </c>
      <c r="C71" s="131">
        <v>1</v>
      </c>
      <c r="D71" s="131">
        <v>1</v>
      </c>
      <c r="E71" s="131">
        <v>1</v>
      </c>
      <c r="F71" s="133">
        <v>3</v>
      </c>
      <c r="G71" s="132" t="s">
        <v>66</v>
      </c>
      <c r="H71" s="110">
        <v>38</v>
      </c>
      <c r="I71" s="137">
        <v>0</v>
      </c>
      <c r="J71" s="137">
        <v>0</v>
      </c>
      <c r="K71" s="137">
        <v>0</v>
      </c>
      <c r="L71" s="137">
        <v>0</v>
      </c>
    </row>
    <row r="72" spans="1:15" ht="25.5" hidden="1" customHeight="1">
      <c r="A72" s="125">
        <v>2</v>
      </c>
      <c r="B72" s="123">
        <v>3</v>
      </c>
      <c r="C72" s="123">
        <v>1</v>
      </c>
      <c r="D72" s="123">
        <v>2</v>
      </c>
      <c r="E72" s="123"/>
      <c r="F72" s="126"/>
      <c r="G72" s="124" t="s">
        <v>67</v>
      </c>
      <c r="H72" s="110">
        <v>39</v>
      </c>
      <c r="I72" s="140">
        <f>I73</f>
        <v>0</v>
      </c>
      <c r="J72" s="162">
        <f>J73</f>
        <v>0</v>
      </c>
      <c r="K72" s="141">
        <f>K73</f>
        <v>0</v>
      </c>
      <c r="L72" s="141">
        <f>L73</f>
        <v>0</v>
      </c>
    </row>
    <row r="73" spans="1:15" ht="25.5" hidden="1" customHeight="1">
      <c r="A73" s="143">
        <v>2</v>
      </c>
      <c r="B73" s="144">
        <v>3</v>
      </c>
      <c r="C73" s="144">
        <v>1</v>
      </c>
      <c r="D73" s="144">
        <v>2</v>
      </c>
      <c r="E73" s="144">
        <v>1</v>
      </c>
      <c r="F73" s="146"/>
      <c r="G73" s="124" t="s">
        <v>67</v>
      </c>
      <c r="H73" s="110">
        <v>40</v>
      </c>
      <c r="I73" s="129">
        <f>SUM(I74:I76)</f>
        <v>0</v>
      </c>
      <c r="J73" s="163">
        <f>SUM(J74:J76)</f>
        <v>0</v>
      </c>
      <c r="K73" s="128">
        <f>SUM(K74:K76)</f>
        <v>0</v>
      </c>
      <c r="L73" s="120">
        <f>SUM(L74:L76)</f>
        <v>0</v>
      </c>
    </row>
    <row r="74" spans="1:15" ht="25.5" hidden="1" customHeight="1">
      <c r="A74" s="130">
        <v>2</v>
      </c>
      <c r="B74" s="131">
        <v>3</v>
      </c>
      <c r="C74" s="131">
        <v>1</v>
      </c>
      <c r="D74" s="131">
        <v>2</v>
      </c>
      <c r="E74" s="131">
        <v>1</v>
      </c>
      <c r="F74" s="133">
        <v>1</v>
      </c>
      <c r="G74" s="134" t="s">
        <v>64</v>
      </c>
      <c r="H74" s="110">
        <v>41</v>
      </c>
      <c r="I74" s="137">
        <v>0</v>
      </c>
      <c r="J74" s="137">
        <v>0</v>
      </c>
      <c r="K74" s="137">
        <v>0</v>
      </c>
      <c r="L74" s="137">
        <v>0</v>
      </c>
      <c r="M74" s="161"/>
      <c r="N74" s="161"/>
      <c r="O74" s="161"/>
    </row>
    <row r="75" spans="1:15" ht="25.5" hidden="1" customHeight="1">
      <c r="A75" s="130">
        <v>2</v>
      </c>
      <c r="B75" s="131">
        <v>3</v>
      </c>
      <c r="C75" s="131">
        <v>1</v>
      </c>
      <c r="D75" s="131">
        <v>2</v>
      </c>
      <c r="E75" s="131">
        <v>1</v>
      </c>
      <c r="F75" s="133">
        <v>2</v>
      </c>
      <c r="G75" s="134" t="s">
        <v>65</v>
      </c>
      <c r="H75" s="110">
        <v>42</v>
      </c>
      <c r="I75" s="137">
        <v>0</v>
      </c>
      <c r="J75" s="137">
        <v>0</v>
      </c>
      <c r="K75" s="137">
        <v>0</v>
      </c>
      <c r="L75" s="137">
        <v>0</v>
      </c>
    </row>
    <row r="76" spans="1:15" hidden="1">
      <c r="A76" s="130">
        <v>2</v>
      </c>
      <c r="B76" s="131">
        <v>3</v>
      </c>
      <c r="C76" s="131">
        <v>1</v>
      </c>
      <c r="D76" s="131">
        <v>2</v>
      </c>
      <c r="E76" s="131">
        <v>1</v>
      </c>
      <c r="F76" s="133">
        <v>3</v>
      </c>
      <c r="G76" s="134" t="s">
        <v>66</v>
      </c>
      <c r="H76" s="110">
        <v>43</v>
      </c>
      <c r="I76" s="137">
        <v>0</v>
      </c>
      <c r="J76" s="137">
        <v>0</v>
      </c>
      <c r="K76" s="137">
        <v>0</v>
      </c>
      <c r="L76" s="137">
        <v>0</v>
      </c>
    </row>
    <row r="77" spans="1:15" ht="25.5" hidden="1" customHeight="1">
      <c r="A77" s="130">
        <v>2</v>
      </c>
      <c r="B77" s="131">
        <v>3</v>
      </c>
      <c r="C77" s="131">
        <v>1</v>
      </c>
      <c r="D77" s="131">
        <v>3</v>
      </c>
      <c r="E77" s="131"/>
      <c r="F77" s="133"/>
      <c r="G77" s="134" t="s">
        <v>419</v>
      </c>
      <c r="H77" s="110">
        <v>44</v>
      </c>
      <c r="I77" s="119">
        <f>I78</f>
        <v>0</v>
      </c>
      <c r="J77" s="160">
        <f>J78</f>
        <v>0</v>
      </c>
      <c r="K77" s="120">
        <f>K78</f>
        <v>0</v>
      </c>
      <c r="L77" s="120">
        <f>L78</f>
        <v>0</v>
      </c>
    </row>
    <row r="78" spans="1:15" ht="25.5" hidden="1" customHeight="1">
      <c r="A78" s="130">
        <v>2</v>
      </c>
      <c r="B78" s="131">
        <v>3</v>
      </c>
      <c r="C78" s="131">
        <v>1</v>
      </c>
      <c r="D78" s="131">
        <v>3</v>
      </c>
      <c r="E78" s="131">
        <v>1</v>
      </c>
      <c r="F78" s="133"/>
      <c r="G78" s="134" t="s">
        <v>420</v>
      </c>
      <c r="H78" s="110">
        <v>45</v>
      </c>
      <c r="I78" s="119">
        <f>SUM(I79:I81)</f>
        <v>0</v>
      </c>
      <c r="J78" s="160">
        <f>SUM(J79:J81)</f>
        <v>0</v>
      </c>
      <c r="K78" s="120">
        <f>SUM(K79:K81)</f>
        <v>0</v>
      </c>
      <c r="L78" s="120">
        <f>SUM(L79:L81)</f>
        <v>0</v>
      </c>
    </row>
    <row r="79" spans="1:15" hidden="1">
      <c r="A79" s="125">
        <v>2</v>
      </c>
      <c r="B79" s="123">
        <v>3</v>
      </c>
      <c r="C79" s="123">
        <v>1</v>
      </c>
      <c r="D79" s="123">
        <v>3</v>
      </c>
      <c r="E79" s="123">
        <v>1</v>
      </c>
      <c r="F79" s="126">
        <v>1</v>
      </c>
      <c r="G79" s="150" t="s">
        <v>68</v>
      </c>
      <c r="H79" s="110">
        <v>46</v>
      </c>
      <c r="I79" s="135">
        <v>0</v>
      </c>
      <c r="J79" s="135">
        <v>0</v>
      </c>
      <c r="K79" s="135">
        <v>0</v>
      </c>
      <c r="L79" s="135">
        <v>0</v>
      </c>
    </row>
    <row r="80" spans="1:15" hidden="1">
      <c r="A80" s="130">
        <v>2</v>
      </c>
      <c r="B80" s="131">
        <v>3</v>
      </c>
      <c r="C80" s="131">
        <v>1</v>
      </c>
      <c r="D80" s="131">
        <v>3</v>
      </c>
      <c r="E80" s="131">
        <v>1</v>
      </c>
      <c r="F80" s="133">
        <v>2</v>
      </c>
      <c r="G80" s="134" t="s">
        <v>69</v>
      </c>
      <c r="H80" s="110">
        <v>47</v>
      </c>
      <c r="I80" s="137">
        <v>0</v>
      </c>
      <c r="J80" s="137">
        <v>0</v>
      </c>
      <c r="K80" s="137">
        <v>0</v>
      </c>
      <c r="L80" s="137">
        <v>0</v>
      </c>
    </row>
    <row r="81" spans="1:12" hidden="1">
      <c r="A81" s="125">
        <v>2</v>
      </c>
      <c r="B81" s="123">
        <v>3</v>
      </c>
      <c r="C81" s="123">
        <v>1</v>
      </c>
      <c r="D81" s="123">
        <v>3</v>
      </c>
      <c r="E81" s="123">
        <v>1</v>
      </c>
      <c r="F81" s="126">
        <v>3</v>
      </c>
      <c r="G81" s="150" t="s">
        <v>70</v>
      </c>
      <c r="H81" s="110">
        <v>48</v>
      </c>
      <c r="I81" s="135">
        <v>0</v>
      </c>
      <c r="J81" s="135">
        <v>0</v>
      </c>
      <c r="K81" s="135">
        <v>0</v>
      </c>
      <c r="L81" s="135">
        <v>0</v>
      </c>
    </row>
    <row r="82" spans="1:12" hidden="1">
      <c r="A82" s="125">
        <v>2</v>
      </c>
      <c r="B82" s="123">
        <v>3</v>
      </c>
      <c r="C82" s="123">
        <v>2</v>
      </c>
      <c r="D82" s="123"/>
      <c r="E82" s="123"/>
      <c r="F82" s="126"/>
      <c r="G82" s="150" t="s">
        <v>71</v>
      </c>
      <c r="H82" s="110">
        <v>49</v>
      </c>
      <c r="I82" s="119">
        <f t="shared" ref="I82:L83" si="3">I83</f>
        <v>0</v>
      </c>
      <c r="J82" s="119">
        <f t="shared" si="3"/>
        <v>0</v>
      </c>
      <c r="K82" s="119">
        <f t="shared" si="3"/>
        <v>0</v>
      </c>
      <c r="L82" s="119">
        <f t="shared" si="3"/>
        <v>0</v>
      </c>
    </row>
    <row r="83" spans="1:12" hidden="1">
      <c r="A83" s="125">
        <v>2</v>
      </c>
      <c r="B83" s="123">
        <v>3</v>
      </c>
      <c r="C83" s="123">
        <v>2</v>
      </c>
      <c r="D83" s="123">
        <v>1</v>
      </c>
      <c r="E83" s="123"/>
      <c r="F83" s="126"/>
      <c r="G83" s="150" t="s">
        <v>71</v>
      </c>
      <c r="H83" s="110">
        <v>50</v>
      </c>
      <c r="I83" s="119">
        <f t="shared" si="3"/>
        <v>0</v>
      </c>
      <c r="J83" s="119">
        <f t="shared" si="3"/>
        <v>0</v>
      </c>
      <c r="K83" s="119">
        <f t="shared" si="3"/>
        <v>0</v>
      </c>
      <c r="L83" s="119">
        <f t="shared" si="3"/>
        <v>0</v>
      </c>
    </row>
    <row r="84" spans="1:12" hidden="1">
      <c r="A84" s="125">
        <v>2</v>
      </c>
      <c r="B84" s="123">
        <v>3</v>
      </c>
      <c r="C84" s="123">
        <v>2</v>
      </c>
      <c r="D84" s="123">
        <v>1</v>
      </c>
      <c r="E84" s="123">
        <v>1</v>
      </c>
      <c r="F84" s="126"/>
      <c r="G84" s="150" t="s">
        <v>71</v>
      </c>
      <c r="H84" s="110">
        <v>51</v>
      </c>
      <c r="I84" s="119">
        <f>SUM(I85)</f>
        <v>0</v>
      </c>
      <c r="J84" s="119">
        <f>SUM(J85)</f>
        <v>0</v>
      </c>
      <c r="K84" s="119">
        <f>SUM(K85)</f>
        <v>0</v>
      </c>
      <c r="L84" s="119">
        <f>SUM(L85)</f>
        <v>0</v>
      </c>
    </row>
    <row r="85" spans="1:12" hidden="1">
      <c r="A85" s="125">
        <v>2</v>
      </c>
      <c r="B85" s="123">
        <v>3</v>
      </c>
      <c r="C85" s="123">
        <v>2</v>
      </c>
      <c r="D85" s="123">
        <v>1</v>
      </c>
      <c r="E85" s="123">
        <v>1</v>
      </c>
      <c r="F85" s="126">
        <v>1</v>
      </c>
      <c r="G85" s="150" t="s">
        <v>71</v>
      </c>
      <c r="H85" s="110">
        <v>52</v>
      </c>
      <c r="I85" s="137">
        <v>0</v>
      </c>
      <c r="J85" s="137">
        <v>0</v>
      </c>
      <c r="K85" s="137">
        <v>0</v>
      </c>
      <c r="L85" s="137">
        <v>0</v>
      </c>
    </row>
    <row r="86" spans="1:12" hidden="1">
      <c r="A86" s="115">
        <v>2</v>
      </c>
      <c r="B86" s="116">
        <v>4</v>
      </c>
      <c r="C86" s="116"/>
      <c r="D86" s="116"/>
      <c r="E86" s="116"/>
      <c r="F86" s="118"/>
      <c r="G86" s="164" t="s">
        <v>72</v>
      </c>
      <c r="H86" s="110">
        <v>53</v>
      </c>
      <c r="I86" s="119">
        <f t="shared" ref="I86:L88" si="4">I87</f>
        <v>0</v>
      </c>
      <c r="J86" s="160">
        <f t="shared" si="4"/>
        <v>0</v>
      </c>
      <c r="K86" s="120">
        <f t="shared" si="4"/>
        <v>0</v>
      </c>
      <c r="L86" s="120">
        <f t="shared" si="4"/>
        <v>0</v>
      </c>
    </row>
    <row r="87" spans="1:12" hidden="1">
      <c r="A87" s="130">
        <v>2</v>
      </c>
      <c r="B87" s="131">
        <v>4</v>
      </c>
      <c r="C87" s="131">
        <v>1</v>
      </c>
      <c r="D87" s="131"/>
      <c r="E87" s="131"/>
      <c r="F87" s="133"/>
      <c r="G87" s="134" t="s">
        <v>73</v>
      </c>
      <c r="H87" s="110">
        <v>54</v>
      </c>
      <c r="I87" s="119">
        <f t="shared" si="4"/>
        <v>0</v>
      </c>
      <c r="J87" s="160">
        <f t="shared" si="4"/>
        <v>0</v>
      </c>
      <c r="K87" s="120">
        <f t="shared" si="4"/>
        <v>0</v>
      </c>
      <c r="L87" s="120">
        <f t="shared" si="4"/>
        <v>0</v>
      </c>
    </row>
    <row r="88" spans="1:12" hidden="1">
      <c r="A88" s="130">
        <v>2</v>
      </c>
      <c r="B88" s="131">
        <v>4</v>
      </c>
      <c r="C88" s="131">
        <v>1</v>
      </c>
      <c r="D88" s="131">
        <v>1</v>
      </c>
      <c r="E88" s="131"/>
      <c r="F88" s="133"/>
      <c r="G88" s="134" t="s">
        <v>73</v>
      </c>
      <c r="H88" s="110">
        <v>55</v>
      </c>
      <c r="I88" s="119">
        <f t="shared" si="4"/>
        <v>0</v>
      </c>
      <c r="J88" s="160">
        <f t="shared" si="4"/>
        <v>0</v>
      </c>
      <c r="K88" s="120">
        <f t="shared" si="4"/>
        <v>0</v>
      </c>
      <c r="L88" s="120">
        <f t="shared" si="4"/>
        <v>0</v>
      </c>
    </row>
    <row r="89" spans="1:12" hidden="1">
      <c r="A89" s="130">
        <v>2</v>
      </c>
      <c r="B89" s="131">
        <v>4</v>
      </c>
      <c r="C89" s="131">
        <v>1</v>
      </c>
      <c r="D89" s="131">
        <v>1</v>
      </c>
      <c r="E89" s="131">
        <v>1</v>
      </c>
      <c r="F89" s="133"/>
      <c r="G89" s="134" t="s">
        <v>73</v>
      </c>
      <c r="H89" s="110">
        <v>56</v>
      </c>
      <c r="I89" s="119">
        <f>SUM(I90:I92)</f>
        <v>0</v>
      </c>
      <c r="J89" s="160">
        <f>SUM(J90:J92)</f>
        <v>0</v>
      </c>
      <c r="K89" s="120">
        <f>SUM(K90:K92)</f>
        <v>0</v>
      </c>
      <c r="L89" s="120">
        <f>SUM(L90:L92)</f>
        <v>0</v>
      </c>
    </row>
    <row r="90" spans="1:12" hidden="1">
      <c r="A90" s="130">
        <v>2</v>
      </c>
      <c r="B90" s="131">
        <v>4</v>
      </c>
      <c r="C90" s="131">
        <v>1</v>
      </c>
      <c r="D90" s="131">
        <v>1</v>
      </c>
      <c r="E90" s="131">
        <v>1</v>
      </c>
      <c r="F90" s="133">
        <v>1</v>
      </c>
      <c r="G90" s="134" t="s">
        <v>74</v>
      </c>
      <c r="H90" s="110">
        <v>57</v>
      </c>
      <c r="I90" s="137">
        <v>0</v>
      </c>
      <c r="J90" s="137">
        <v>0</v>
      </c>
      <c r="K90" s="137">
        <v>0</v>
      </c>
      <c r="L90" s="137">
        <v>0</v>
      </c>
    </row>
    <row r="91" spans="1:12" hidden="1">
      <c r="A91" s="130">
        <v>2</v>
      </c>
      <c r="B91" s="130">
        <v>4</v>
      </c>
      <c r="C91" s="130">
        <v>1</v>
      </c>
      <c r="D91" s="131">
        <v>1</v>
      </c>
      <c r="E91" s="131">
        <v>1</v>
      </c>
      <c r="F91" s="165">
        <v>2</v>
      </c>
      <c r="G91" s="132" t="s">
        <v>75</v>
      </c>
      <c r="H91" s="110">
        <v>58</v>
      </c>
      <c r="I91" s="137">
        <v>0</v>
      </c>
      <c r="J91" s="137">
        <v>0</v>
      </c>
      <c r="K91" s="137">
        <v>0</v>
      </c>
      <c r="L91" s="137">
        <v>0</v>
      </c>
    </row>
    <row r="92" spans="1:12" hidden="1">
      <c r="A92" s="130">
        <v>2</v>
      </c>
      <c r="B92" s="131">
        <v>4</v>
      </c>
      <c r="C92" s="130">
        <v>1</v>
      </c>
      <c r="D92" s="131">
        <v>1</v>
      </c>
      <c r="E92" s="131">
        <v>1</v>
      </c>
      <c r="F92" s="165">
        <v>3</v>
      </c>
      <c r="G92" s="132" t="s">
        <v>76</v>
      </c>
      <c r="H92" s="110">
        <v>59</v>
      </c>
      <c r="I92" s="137">
        <v>0</v>
      </c>
      <c r="J92" s="137">
        <v>0</v>
      </c>
      <c r="K92" s="137">
        <v>0</v>
      </c>
      <c r="L92" s="137">
        <v>0</v>
      </c>
    </row>
    <row r="93" spans="1:12" hidden="1">
      <c r="A93" s="115">
        <v>2</v>
      </c>
      <c r="B93" s="116">
        <v>5</v>
      </c>
      <c r="C93" s="115"/>
      <c r="D93" s="116"/>
      <c r="E93" s="116"/>
      <c r="F93" s="166"/>
      <c r="G93" s="117" t="s">
        <v>77</v>
      </c>
      <c r="H93" s="110">
        <v>60</v>
      </c>
      <c r="I93" s="119">
        <f>SUM(I94+I99+I104)</f>
        <v>0</v>
      </c>
      <c r="J93" s="160">
        <f>SUM(J94+J99+J104)</f>
        <v>0</v>
      </c>
      <c r="K93" s="120">
        <f>SUM(K94+K99+K104)</f>
        <v>0</v>
      </c>
      <c r="L93" s="120">
        <f>SUM(L94+L99+L104)</f>
        <v>0</v>
      </c>
    </row>
    <row r="94" spans="1:12" hidden="1">
      <c r="A94" s="125">
        <v>2</v>
      </c>
      <c r="B94" s="123">
        <v>5</v>
      </c>
      <c r="C94" s="125">
        <v>1</v>
      </c>
      <c r="D94" s="123"/>
      <c r="E94" s="123"/>
      <c r="F94" s="167"/>
      <c r="G94" s="124" t="s">
        <v>78</v>
      </c>
      <c r="H94" s="110">
        <v>61</v>
      </c>
      <c r="I94" s="140">
        <f t="shared" ref="I94:L95" si="5">I95</f>
        <v>0</v>
      </c>
      <c r="J94" s="162">
        <f t="shared" si="5"/>
        <v>0</v>
      </c>
      <c r="K94" s="141">
        <f t="shared" si="5"/>
        <v>0</v>
      </c>
      <c r="L94" s="141">
        <f t="shared" si="5"/>
        <v>0</v>
      </c>
    </row>
    <row r="95" spans="1:12" hidden="1">
      <c r="A95" s="130">
        <v>2</v>
      </c>
      <c r="B95" s="131">
        <v>5</v>
      </c>
      <c r="C95" s="130">
        <v>1</v>
      </c>
      <c r="D95" s="131">
        <v>1</v>
      </c>
      <c r="E95" s="131"/>
      <c r="F95" s="165"/>
      <c r="G95" s="132" t="s">
        <v>78</v>
      </c>
      <c r="H95" s="110">
        <v>62</v>
      </c>
      <c r="I95" s="119">
        <f t="shared" si="5"/>
        <v>0</v>
      </c>
      <c r="J95" s="160">
        <f t="shared" si="5"/>
        <v>0</v>
      </c>
      <c r="K95" s="120">
        <f t="shared" si="5"/>
        <v>0</v>
      </c>
      <c r="L95" s="120">
        <f t="shared" si="5"/>
        <v>0</v>
      </c>
    </row>
    <row r="96" spans="1:12" hidden="1">
      <c r="A96" s="130">
        <v>2</v>
      </c>
      <c r="B96" s="131">
        <v>5</v>
      </c>
      <c r="C96" s="130">
        <v>1</v>
      </c>
      <c r="D96" s="131">
        <v>1</v>
      </c>
      <c r="E96" s="131">
        <v>1</v>
      </c>
      <c r="F96" s="165"/>
      <c r="G96" s="132" t="s">
        <v>78</v>
      </c>
      <c r="H96" s="110">
        <v>63</v>
      </c>
      <c r="I96" s="119">
        <f>SUM(I97:I98)</f>
        <v>0</v>
      </c>
      <c r="J96" s="160">
        <f>SUM(J97:J98)</f>
        <v>0</v>
      </c>
      <c r="K96" s="120">
        <f>SUM(K97:K98)</f>
        <v>0</v>
      </c>
      <c r="L96" s="120">
        <f>SUM(L97:L98)</f>
        <v>0</v>
      </c>
    </row>
    <row r="97" spans="1:19" ht="25.5" hidden="1" customHeight="1">
      <c r="A97" s="130">
        <v>2</v>
      </c>
      <c r="B97" s="131">
        <v>5</v>
      </c>
      <c r="C97" s="130">
        <v>1</v>
      </c>
      <c r="D97" s="131">
        <v>1</v>
      </c>
      <c r="E97" s="131">
        <v>1</v>
      </c>
      <c r="F97" s="165">
        <v>1</v>
      </c>
      <c r="G97" s="132" t="s">
        <v>79</v>
      </c>
      <c r="H97" s="110">
        <v>64</v>
      </c>
      <c r="I97" s="137">
        <v>0</v>
      </c>
      <c r="J97" s="137">
        <v>0</v>
      </c>
      <c r="K97" s="137">
        <v>0</v>
      </c>
      <c r="L97" s="137">
        <v>0</v>
      </c>
    </row>
    <row r="98" spans="1:19" ht="25.5" hidden="1" customHeight="1">
      <c r="A98" s="130">
        <v>2</v>
      </c>
      <c r="B98" s="131">
        <v>5</v>
      </c>
      <c r="C98" s="130">
        <v>1</v>
      </c>
      <c r="D98" s="131">
        <v>1</v>
      </c>
      <c r="E98" s="131">
        <v>1</v>
      </c>
      <c r="F98" s="165">
        <v>2</v>
      </c>
      <c r="G98" s="132" t="s">
        <v>80</v>
      </c>
      <c r="H98" s="110">
        <v>65</v>
      </c>
      <c r="I98" s="137">
        <v>0</v>
      </c>
      <c r="J98" s="137">
        <v>0</v>
      </c>
      <c r="K98" s="137">
        <v>0</v>
      </c>
      <c r="L98" s="137">
        <v>0</v>
      </c>
    </row>
    <row r="99" spans="1:19" hidden="1">
      <c r="A99" s="130">
        <v>2</v>
      </c>
      <c r="B99" s="131">
        <v>5</v>
      </c>
      <c r="C99" s="130">
        <v>2</v>
      </c>
      <c r="D99" s="131"/>
      <c r="E99" s="131"/>
      <c r="F99" s="165"/>
      <c r="G99" s="132" t="s">
        <v>81</v>
      </c>
      <c r="H99" s="110">
        <v>66</v>
      </c>
      <c r="I99" s="119">
        <f t="shared" ref="I99:L100" si="6">I100</f>
        <v>0</v>
      </c>
      <c r="J99" s="160">
        <f t="shared" si="6"/>
        <v>0</v>
      </c>
      <c r="K99" s="120">
        <f t="shared" si="6"/>
        <v>0</v>
      </c>
      <c r="L99" s="119">
        <f t="shared" si="6"/>
        <v>0</v>
      </c>
    </row>
    <row r="100" spans="1:19" hidden="1">
      <c r="A100" s="134">
        <v>2</v>
      </c>
      <c r="B100" s="130">
        <v>5</v>
      </c>
      <c r="C100" s="131">
        <v>2</v>
      </c>
      <c r="D100" s="132">
        <v>1</v>
      </c>
      <c r="E100" s="130"/>
      <c r="F100" s="165"/>
      <c r="G100" s="132" t="s">
        <v>81</v>
      </c>
      <c r="H100" s="110">
        <v>67</v>
      </c>
      <c r="I100" s="119">
        <f t="shared" si="6"/>
        <v>0</v>
      </c>
      <c r="J100" s="160">
        <f t="shared" si="6"/>
        <v>0</v>
      </c>
      <c r="K100" s="120">
        <f t="shared" si="6"/>
        <v>0</v>
      </c>
      <c r="L100" s="119">
        <f t="shared" si="6"/>
        <v>0</v>
      </c>
    </row>
    <row r="101" spans="1:19" hidden="1">
      <c r="A101" s="134">
        <v>2</v>
      </c>
      <c r="B101" s="130">
        <v>5</v>
      </c>
      <c r="C101" s="131">
        <v>2</v>
      </c>
      <c r="D101" s="132">
        <v>1</v>
      </c>
      <c r="E101" s="130">
        <v>1</v>
      </c>
      <c r="F101" s="165"/>
      <c r="G101" s="132" t="s">
        <v>81</v>
      </c>
      <c r="H101" s="110">
        <v>68</v>
      </c>
      <c r="I101" s="119">
        <f>SUM(I102:I103)</f>
        <v>0</v>
      </c>
      <c r="J101" s="160">
        <f>SUM(J102:J103)</f>
        <v>0</v>
      </c>
      <c r="K101" s="120">
        <f>SUM(K102:K103)</f>
        <v>0</v>
      </c>
      <c r="L101" s="119">
        <f>SUM(L102:L103)</f>
        <v>0</v>
      </c>
    </row>
    <row r="102" spans="1:19" ht="25.5" hidden="1" customHeight="1">
      <c r="A102" s="134">
        <v>2</v>
      </c>
      <c r="B102" s="130">
        <v>5</v>
      </c>
      <c r="C102" s="131">
        <v>2</v>
      </c>
      <c r="D102" s="132">
        <v>1</v>
      </c>
      <c r="E102" s="130">
        <v>1</v>
      </c>
      <c r="F102" s="165">
        <v>1</v>
      </c>
      <c r="G102" s="132" t="s">
        <v>82</v>
      </c>
      <c r="H102" s="110">
        <v>69</v>
      </c>
      <c r="I102" s="137">
        <v>0</v>
      </c>
      <c r="J102" s="137">
        <v>0</v>
      </c>
      <c r="K102" s="137">
        <v>0</v>
      </c>
      <c r="L102" s="137">
        <v>0</v>
      </c>
    </row>
    <row r="103" spans="1:19" ht="25.5" hidden="1" customHeight="1">
      <c r="A103" s="134">
        <v>2</v>
      </c>
      <c r="B103" s="130">
        <v>5</v>
      </c>
      <c r="C103" s="131">
        <v>2</v>
      </c>
      <c r="D103" s="132">
        <v>1</v>
      </c>
      <c r="E103" s="130">
        <v>1</v>
      </c>
      <c r="F103" s="165">
        <v>2</v>
      </c>
      <c r="G103" s="132" t="s">
        <v>83</v>
      </c>
      <c r="H103" s="110">
        <v>70</v>
      </c>
      <c r="I103" s="137">
        <v>0</v>
      </c>
      <c r="J103" s="137">
        <v>0</v>
      </c>
      <c r="K103" s="137">
        <v>0</v>
      </c>
      <c r="L103" s="137">
        <v>0</v>
      </c>
    </row>
    <row r="104" spans="1:19" ht="25.5" hidden="1" customHeight="1">
      <c r="A104" s="134">
        <v>2</v>
      </c>
      <c r="B104" s="130">
        <v>5</v>
      </c>
      <c r="C104" s="131">
        <v>3</v>
      </c>
      <c r="D104" s="132"/>
      <c r="E104" s="130"/>
      <c r="F104" s="165"/>
      <c r="G104" s="132" t="s">
        <v>84</v>
      </c>
      <c r="H104" s="110">
        <v>71</v>
      </c>
      <c r="I104" s="119">
        <f>I105+I109</f>
        <v>0</v>
      </c>
      <c r="J104" s="119">
        <f>J105+J109</f>
        <v>0</v>
      </c>
      <c r="K104" s="119">
        <f>K105+K109</f>
        <v>0</v>
      </c>
      <c r="L104" s="119">
        <f>L105+L109</f>
        <v>0</v>
      </c>
    </row>
    <row r="105" spans="1:19" ht="25.5" hidden="1" customHeight="1">
      <c r="A105" s="134">
        <v>2</v>
      </c>
      <c r="B105" s="130">
        <v>5</v>
      </c>
      <c r="C105" s="131">
        <v>3</v>
      </c>
      <c r="D105" s="132">
        <v>1</v>
      </c>
      <c r="E105" s="130"/>
      <c r="F105" s="165"/>
      <c r="G105" s="132" t="s">
        <v>85</v>
      </c>
      <c r="H105" s="110">
        <v>72</v>
      </c>
      <c r="I105" s="119">
        <f>I106</f>
        <v>0</v>
      </c>
      <c r="J105" s="160">
        <f>J106</f>
        <v>0</v>
      </c>
      <c r="K105" s="120">
        <f>K106</f>
        <v>0</v>
      </c>
      <c r="L105" s="119">
        <f>L106</f>
        <v>0</v>
      </c>
    </row>
    <row r="106" spans="1:19" ht="25.5" hidden="1" customHeight="1">
      <c r="A106" s="142">
        <v>2</v>
      </c>
      <c r="B106" s="143">
        <v>5</v>
      </c>
      <c r="C106" s="144">
        <v>3</v>
      </c>
      <c r="D106" s="145">
        <v>1</v>
      </c>
      <c r="E106" s="143">
        <v>1</v>
      </c>
      <c r="F106" s="168"/>
      <c r="G106" s="145" t="s">
        <v>85</v>
      </c>
      <c r="H106" s="110">
        <v>73</v>
      </c>
      <c r="I106" s="129">
        <f>SUM(I107:I108)</f>
        <v>0</v>
      </c>
      <c r="J106" s="163">
        <f>SUM(J107:J108)</f>
        <v>0</v>
      </c>
      <c r="K106" s="128">
        <f>SUM(K107:K108)</f>
        <v>0</v>
      </c>
      <c r="L106" s="129">
        <f>SUM(L107:L108)</f>
        <v>0</v>
      </c>
    </row>
    <row r="107" spans="1:19" ht="25.5" hidden="1" customHeight="1">
      <c r="A107" s="134">
        <v>2</v>
      </c>
      <c r="B107" s="130">
        <v>5</v>
      </c>
      <c r="C107" s="131">
        <v>3</v>
      </c>
      <c r="D107" s="132">
        <v>1</v>
      </c>
      <c r="E107" s="130">
        <v>1</v>
      </c>
      <c r="F107" s="165">
        <v>1</v>
      </c>
      <c r="G107" s="132" t="s">
        <v>85</v>
      </c>
      <c r="H107" s="110">
        <v>74</v>
      </c>
      <c r="I107" s="137">
        <v>0</v>
      </c>
      <c r="J107" s="137">
        <v>0</v>
      </c>
      <c r="K107" s="137">
        <v>0</v>
      </c>
      <c r="L107" s="137">
        <v>0</v>
      </c>
    </row>
    <row r="108" spans="1:19" ht="25.5" hidden="1" customHeight="1">
      <c r="A108" s="142">
        <v>2</v>
      </c>
      <c r="B108" s="143">
        <v>5</v>
      </c>
      <c r="C108" s="144">
        <v>3</v>
      </c>
      <c r="D108" s="145">
        <v>1</v>
      </c>
      <c r="E108" s="143">
        <v>1</v>
      </c>
      <c r="F108" s="168">
        <v>2</v>
      </c>
      <c r="G108" s="145" t="s">
        <v>86</v>
      </c>
      <c r="H108" s="110">
        <v>75</v>
      </c>
      <c r="I108" s="137">
        <v>0</v>
      </c>
      <c r="J108" s="137">
        <v>0</v>
      </c>
      <c r="K108" s="137">
        <v>0</v>
      </c>
      <c r="L108" s="137">
        <v>0</v>
      </c>
      <c r="S108" s="169"/>
    </row>
    <row r="109" spans="1:19" ht="25.5" hidden="1" customHeight="1">
      <c r="A109" s="142">
        <v>2</v>
      </c>
      <c r="B109" s="143">
        <v>5</v>
      </c>
      <c r="C109" s="144">
        <v>3</v>
      </c>
      <c r="D109" s="145">
        <v>2</v>
      </c>
      <c r="E109" s="143"/>
      <c r="F109" s="168"/>
      <c r="G109" s="145" t="s">
        <v>87</v>
      </c>
      <c r="H109" s="110">
        <v>76</v>
      </c>
      <c r="I109" s="120">
        <f>I110</f>
        <v>0</v>
      </c>
      <c r="J109" s="119">
        <f>J110</f>
        <v>0</v>
      </c>
      <c r="K109" s="119">
        <f>K110</f>
        <v>0</v>
      </c>
      <c r="L109" s="119">
        <f>L110</f>
        <v>0</v>
      </c>
    </row>
    <row r="110" spans="1:19" ht="25.5" hidden="1" customHeight="1">
      <c r="A110" s="142">
        <v>2</v>
      </c>
      <c r="B110" s="143">
        <v>5</v>
      </c>
      <c r="C110" s="144">
        <v>3</v>
      </c>
      <c r="D110" s="145">
        <v>2</v>
      </c>
      <c r="E110" s="143">
        <v>1</v>
      </c>
      <c r="F110" s="168"/>
      <c r="G110" s="145" t="s">
        <v>87</v>
      </c>
      <c r="H110" s="110">
        <v>77</v>
      </c>
      <c r="I110" s="129">
        <f>SUM(I111:I112)</f>
        <v>0</v>
      </c>
      <c r="J110" s="129">
        <f>SUM(J111:J112)</f>
        <v>0</v>
      </c>
      <c r="K110" s="129">
        <f>SUM(K111:K112)</f>
        <v>0</v>
      </c>
      <c r="L110" s="129">
        <f>SUM(L111:L112)</f>
        <v>0</v>
      </c>
    </row>
    <row r="111" spans="1:19" ht="25.5" hidden="1" customHeight="1">
      <c r="A111" s="142">
        <v>2</v>
      </c>
      <c r="B111" s="143">
        <v>5</v>
      </c>
      <c r="C111" s="144">
        <v>3</v>
      </c>
      <c r="D111" s="145">
        <v>2</v>
      </c>
      <c r="E111" s="143">
        <v>1</v>
      </c>
      <c r="F111" s="168">
        <v>1</v>
      </c>
      <c r="G111" s="145" t="s">
        <v>87</v>
      </c>
      <c r="H111" s="110">
        <v>78</v>
      </c>
      <c r="I111" s="137">
        <v>0</v>
      </c>
      <c r="J111" s="137">
        <v>0</v>
      </c>
      <c r="K111" s="137">
        <v>0</v>
      </c>
      <c r="L111" s="137">
        <v>0</v>
      </c>
    </row>
    <row r="112" spans="1:19" hidden="1">
      <c r="A112" s="142">
        <v>2</v>
      </c>
      <c r="B112" s="143">
        <v>5</v>
      </c>
      <c r="C112" s="144">
        <v>3</v>
      </c>
      <c r="D112" s="145">
        <v>2</v>
      </c>
      <c r="E112" s="143">
        <v>1</v>
      </c>
      <c r="F112" s="168">
        <v>2</v>
      </c>
      <c r="G112" s="145" t="s">
        <v>88</v>
      </c>
      <c r="H112" s="110">
        <v>79</v>
      </c>
      <c r="I112" s="137">
        <v>0</v>
      </c>
      <c r="J112" s="137">
        <v>0</v>
      </c>
      <c r="K112" s="137">
        <v>0</v>
      </c>
      <c r="L112" s="137">
        <v>0</v>
      </c>
    </row>
    <row r="113" spans="1:12" hidden="1">
      <c r="A113" s="164">
        <v>2</v>
      </c>
      <c r="B113" s="115">
        <v>6</v>
      </c>
      <c r="C113" s="116"/>
      <c r="D113" s="117"/>
      <c r="E113" s="115"/>
      <c r="F113" s="166"/>
      <c r="G113" s="170" t="s">
        <v>89</v>
      </c>
      <c r="H113" s="110">
        <v>80</v>
      </c>
      <c r="I113" s="119">
        <f>SUM(I114+I119+I123+I127+I131+I135)</f>
        <v>0</v>
      </c>
      <c r="J113" s="119">
        <f>SUM(J114+J119+J123+J127+J131+J135)</f>
        <v>0</v>
      </c>
      <c r="K113" s="119">
        <f>SUM(K114+K119+K123+K127+K131+K135)</f>
        <v>0</v>
      </c>
      <c r="L113" s="119">
        <f>SUM(L114+L119+L123+L127+L131+L135)</f>
        <v>0</v>
      </c>
    </row>
    <row r="114" spans="1:12" hidden="1">
      <c r="A114" s="142">
        <v>2</v>
      </c>
      <c r="B114" s="143">
        <v>6</v>
      </c>
      <c r="C114" s="144">
        <v>1</v>
      </c>
      <c r="D114" s="145"/>
      <c r="E114" s="143"/>
      <c r="F114" s="168"/>
      <c r="G114" s="145" t="s">
        <v>90</v>
      </c>
      <c r="H114" s="110">
        <v>81</v>
      </c>
      <c r="I114" s="129">
        <f t="shared" ref="I114:L115" si="7">I115</f>
        <v>0</v>
      </c>
      <c r="J114" s="163">
        <f t="shared" si="7"/>
        <v>0</v>
      </c>
      <c r="K114" s="128">
        <f t="shared" si="7"/>
        <v>0</v>
      </c>
      <c r="L114" s="129">
        <f t="shared" si="7"/>
        <v>0</v>
      </c>
    </row>
    <row r="115" spans="1:12" hidden="1">
      <c r="A115" s="134">
        <v>2</v>
      </c>
      <c r="B115" s="130">
        <v>6</v>
      </c>
      <c r="C115" s="131">
        <v>1</v>
      </c>
      <c r="D115" s="132">
        <v>1</v>
      </c>
      <c r="E115" s="130"/>
      <c r="F115" s="165"/>
      <c r="G115" s="132" t="s">
        <v>90</v>
      </c>
      <c r="H115" s="110">
        <v>82</v>
      </c>
      <c r="I115" s="119">
        <f t="shared" si="7"/>
        <v>0</v>
      </c>
      <c r="J115" s="160">
        <f t="shared" si="7"/>
        <v>0</v>
      </c>
      <c r="K115" s="120">
        <f t="shared" si="7"/>
        <v>0</v>
      </c>
      <c r="L115" s="119">
        <f t="shared" si="7"/>
        <v>0</v>
      </c>
    </row>
    <row r="116" spans="1:12" hidden="1">
      <c r="A116" s="134">
        <v>2</v>
      </c>
      <c r="B116" s="130">
        <v>6</v>
      </c>
      <c r="C116" s="131">
        <v>1</v>
      </c>
      <c r="D116" s="132">
        <v>1</v>
      </c>
      <c r="E116" s="130">
        <v>1</v>
      </c>
      <c r="F116" s="165"/>
      <c r="G116" s="132" t="s">
        <v>90</v>
      </c>
      <c r="H116" s="110">
        <v>83</v>
      </c>
      <c r="I116" s="119">
        <f>SUM(I117:I118)</f>
        <v>0</v>
      </c>
      <c r="J116" s="160">
        <f>SUM(J117:J118)</f>
        <v>0</v>
      </c>
      <c r="K116" s="120">
        <f>SUM(K117:K118)</f>
        <v>0</v>
      </c>
      <c r="L116" s="119">
        <f>SUM(L117:L118)</f>
        <v>0</v>
      </c>
    </row>
    <row r="117" spans="1:12" hidden="1">
      <c r="A117" s="134">
        <v>2</v>
      </c>
      <c r="B117" s="130">
        <v>6</v>
      </c>
      <c r="C117" s="131">
        <v>1</v>
      </c>
      <c r="D117" s="132">
        <v>1</v>
      </c>
      <c r="E117" s="130">
        <v>1</v>
      </c>
      <c r="F117" s="165">
        <v>1</v>
      </c>
      <c r="G117" s="132" t="s">
        <v>91</v>
      </c>
      <c r="H117" s="110">
        <v>84</v>
      </c>
      <c r="I117" s="137">
        <v>0</v>
      </c>
      <c r="J117" s="137">
        <v>0</v>
      </c>
      <c r="K117" s="137">
        <v>0</v>
      </c>
      <c r="L117" s="137">
        <v>0</v>
      </c>
    </row>
    <row r="118" spans="1:12" hidden="1">
      <c r="A118" s="150">
        <v>2</v>
      </c>
      <c r="B118" s="125">
        <v>6</v>
      </c>
      <c r="C118" s="123">
        <v>1</v>
      </c>
      <c r="D118" s="124">
        <v>1</v>
      </c>
      <c r="E118" s="125">
        <v>1</v>
      </c>
      <c r="F118" s="167">
        <v>2</v>
      </c>
      <c r="G118" s="124" t="s">
        <v>92</v>
      </c>
      <c r="H118" s="110">
        <v>85</v>
      </c>
      <c r="I118" s="135">
        <v>0</v>
      </c>
      <c r="J118" s="135">
        <v>0</v>
      </c>
      <c r="K118" s="135">
        <v>0</v>
      </c>
      <c r="L118" s="135">
        <v>0</v>
      </c>
    </row>
    <row r="119" spans="1:12" ht="25.5" hidden="1" customHeight="1">
      <c r="A119" s="134">
        <v>2</v>
      </c>
      <c r="B119" s="130">
        <v>6</v>
      </c>
      <c r="C119" s="131">
        <v>2</v>
      </c>
      <c r="D119" s="132"/>
      <c r="E119" s="130"/>
      <c r="F119" s="165"/>
      <c r="G119" s="132" t="s">
        <v>93</v>
      </c>
      <c r="H119" s="110">
        <v>86</v>
      </c>
      <c r="I119" s="119">
        <f t="shared" ref="I119:L121" si="8">I120</f>
        <v>0</v>
      </c>
      <c r="J119" s="160">
        <f t="shared" si="8"/>
        <v>0</v>
      </c>
      <c r="K119" s="120">
        <f t="shared" si="8"/>
        <v>0</v>
      </c>
      <c r="L119" s="119">
        <f t="shared" si="8"/>
        <v>0</v>
      </c>
    </row>
    <row r="120" spans="1:12" ht="25.5" hidden="1" customHeight="1">
      <c r="A120" s="134">
        <v>2</v>
      </c>
      <c r="B120" s="130">
        <v>6</v>
      </c>
      <c r="C120" s="131">
        <v>2</v>
      </c>
      <c r="D120" s="132">
        <v>1</v>
      </c>
      <c r="E120" s="130"/>
      <c r="F120" s="165"/>
      <c r="G120" s="132" t="s">
        <v>93</v>
      </c>
      <c r="H120" s="110">
        <v>87</v>
      </c>
      <c r="I120" s="119">
        <f t="shared" si="8"/>
        <v>0</v>
      </c>
      <c r="J120" s="160">
        <f t="shared" si="8"/>
        <v>0</v>
      </c>
      <c r="K120" s="120">
        <f t="shared" si="8"/>
        <v>0</v>
      </c>
      <c r="L120" s="119">
        <f t="shared" si="8"/>
        <v>0</v>
      </c>
    </row>
    <row r="121" spans="1:12" ht="25.5" hidden="1" customHeight="1">
      <c r="A121" s="134">
        <v>2</v>
      </c>
      <c r="B121" s="130">
        <v>6</v>
      </c>
      <c r="C121" s="131">
        <v>2</v>
      </c>
      <c r="D121" s="132">
        <v>1</v>
      </c>
      <c r="E121" s="130">
        <v>1</v>
      </c>
      <c r="F121" s="165"/>
      <c r="G121" s="132" t="s">
        <v>93</v>
      </c>
      <c r="H121" s="110">
        <v>88</v>
      </c>
      <c r="I121" s="171">
        <f t="shared" si="8"/>
        <v>0</v>
      </c>
      <c r="J121" s="172">
        <f t="shared" si="8"/>
        <v>0</v>
      </c>
      <c r="K121" s="173">
        <f t="shared" si="8"/>
        <v>0</v>
      </c>
      <c r="L121" s="171">
        <f t="shared" si="8"/>
        <v>0</v>
      </c>
    </row>
    <row r="122" spans="1:12" ht="25.5" hidden="1" customHeight="1">
      <c r="A122" s="134">
        <v>2</v>
      </c>
      <c r="B122" s="130">
        <v>6</v>
      </c>
      <c r="C122" s="131">
        <v>2</v>
      </c>
      <c r="D122" s="132">
        <v>1</v>
      </c>
      <c r="E122" s="130">
        <v>1</v>
      </c>
      <c r="F122" s="165">
        <v>1</v>
      </c>
      <c r="G122" s="132" t="s">
        <v>93</v>
      </c>
      <c r="H122" s="110">
        <v>89</v>
      </c>
      <c r="I122" s="137">
        <v>0</v>
      </c>
      <c r="J122" s="137">
        <v>0</v>
      </c>
      <c r="K122" s="137">
        <v>0</v>
      </c>
      <c r="L122" s="137">
        <v>0</v>
      </c>
    </row>
    <row r="123" spans="1:12" ht="25.5" hidden="1" customHeight="1">
      <c r="A123" s="150">
        <v>2</v>
      </c>
      <c r="B123" s="125">
        <v>6</v>
      </c>
      <c r="C123" s="123">
        <v>3</v>
      </c>
      <c r="D123" s="124"/>
      <c r="E123" s="125"/>
      <c r="F123" s="167"/>
      <c r="G123" s="124" t="s">
        <v>94</v>
      </c>
      <c r="H123" s="110">
        <v>90</v>
      </c>
      <c r="I123" s="140">
        <f t="shared" ref="I123:L125" si="9">I124</f>
        <v>0</v>
      </c>
      <c r="J123" s="162">
        <f t="shared" si="9"/>
        <v>0</v>
      </c>
      <c r="K123" s="141">
        <f t="shared" si="9"/>
        <v>0</v>
      </c>
      <c r="L123" s="140">
        <f t="shared" si="9"/>
        <v>0</v>
      </c>
    </row>
    <row r="124" spans="1:12" ht="25.5" hidden="1" customHeight="1">
      <c r="A124" s="134">
        <v>2</v>
      </c>
      <c r="B124" s="130">
        <v>6</v>
      </c>
      <c r="C124" s="131">
        <v>3</v>
      </c>
      <c r="D124" s="132">
        <v>1</v>
      </c>
      <c r="E124" s="130"/>
      <c r="F124" s="165"/>
      <c r="G124" s="132" t="s">
        <v>94</v>
      </c>
      <c r="H124" s="110">
        <v>91</v>
      </c>
      <c r="I124" s="119">
        <f t="shared" si="9"/>
        <v>0</v>
      </c>
      <c r="J124" s="160">
        <f t="shared" si="9"/>
        <v>0</v>
      </c>
      <c r="K124" s="120">
        <f t="shared" si="9"/>
        <v>0</v>
      </c>
      <c r="L124" s="119">
        <f t="shared" si="9"/>
        <v>0</v>
      </c>
    </row>
    <row r="125" spans="1:12" ht="25.5" hidden="1" customHeight="1">
      <c r="A125" s="134">
        <v>2</v>
      </c>
      <c r="B125" s="130">
        <v>6</v>
      </c>
      <c r="C125" s="131">
        <v>3</v>
      </c>
      <c r="D125" s="132">
        <v>1</v>
      </c>
      <c r="E125" s="130">
        <v>1</v>
      </c>
      <c r="F125" s="165"/>
      <c r="G125" s="132" t="s">
        <v>94</v>
      </c>
      <c r="H125" s="110">
        <v>92</v>
      </c>
      <c r="I125" s="119">
        <f t="shared" si="9"/>
        <v>0</v>
      </c>
      <c r="J125" s="160">
        <f t="shared" si="9"/>
        <v>0</v>
      </c>
      <c r="K125" s="120">
        <f t="shared" si="9"/>
        <v>0</v>
      </c>
      <c r="L125" s="119">
        <f t="shared" si="9"/>
        <v>0</v>
      </c>
    </row>
    <row r="126" spans="1:12" ht="25.5" hidden="1" customHeight="1">
      <c r="A126" s="134">
        <v>2</v>
      </c>
      <c r="B126" s="130">
        <v>6</v>
      </c>
      <c r="C126" s="131">
        <v>3</v>
      </c>
      <c r="D126" s="132">
        <v>1</v>
      </c>
      <c r="E126" s="130">
        <v>1</v>
      </c>
      <c r="F126" s="165">
        <v>1</v>
      </c>
      <c r="G126" s="132" t="s">
        <v>94</v>
      </c>
      <c r="H126" s="110">
        <v>93</v>
      </c>
      <c r="I126" s="137">
        <v>0</v>
      </c>
      <c r="J126" s="137">
        <v>0</v>
      </c>
      <c r="K126" s="137">
        <v>0</v>
      </c>
      <c r="L126" s="137">
        <v>0</v>
      </c>
    </row>
    <row r="127" spans="1:12" ht="25.5" hidden="1" customHeight="1">
      <c r="A127" s="150">
        <v>2</v>
      </c>
      <c r="B127" s="125">
        <v>6</v>
      </c>
      <c r="C127" s="123">
        <v>4</v>
      </c>
      <c r="D127" s="124"/>
      <c r="E127" s="125"/>
      <c r="F127" s="167"/>
      <c r="G127" s="124" t="s">
        <v>95</v>
      </c>
      <c r="H127" s="110">
        <v>94</v>
      </c>
      <c r="I127" s="140">
        <f t="shared" ref="I127:L129" si="10">I128</f>
        <v>0</v>
      </c>
      <c r="J127" s="162">
        <f t="shared" si="10"/>
        <v>0</v>
      </c>
      <c r="K127" s="141">
        <f t="shared" si="10"/>
        <v>0</v>
      </c>
      <c r="L127" s="140">
        <f t="shared" si="10"/>
        <v>0</v>
      </c>
    </row>
    <row r="128" spans="1:12" ht="25.5" hidden="1" customHeight="1">
      <c r="A128" s="134">
        <v>2</v>
      </c>
      <c r="B128" s="130">
        <v>6</v>
      </c>
      <c r="C128" s="131">
        <v>4</v>
      </c>
      <c r="D128" s="132">
        <v>1</v>
      </c>
      <c r="E128" s="130"/>
      <c r="F128" s="165"/>
      <c r="G128" s="132" t="s">
        <v>95</v>
      </c>
      <c r="H128" s="110">
        <v>95</v>
      </c>
      <c r="I128" s="119">
        <f t="shared" si="10"/>
        <v>0</v>
      </c>
      <c r="J128" s="160">
        <f t="shared" si="10"/>
        <v>0</v>
      </c>
      <c r="K128" s="120">
        <f t="shared" si="10"/>
        <v>0</v>
      </c>
      <c r="L128" s="119">
        <f t="shared" si="10"/>
        <v>0</v>
      </c>
    </row>
    <row r="129" spans="1:12" ht="25.5" hidden="1" customHeight="1">
      <c r="A129" s="134">
        <v>2</v>
      </c>
      <c r="B129" s="130">
        <v>6</v>
      </c>
      <c r="C129" s="131">
        <v>4</v>
      </c>
      <c r="D129" s="132">
        <v>1</v>
      </c>
      <c r="E129" s="130">
        <v>1</v>
      </c>
      <c r="F129" s="165"/>
      <c r="G129" s="132" t="s">
        <v>95</v>
      </c>
      <c r="H129" s="110">
        <v>96</v>
      </c>
      <c r="I129" s="119">
        <f t="shared" si="10"/>
        <v>0</v>
      </c>
      <c r="J129" s="160">
        <f t="shared" si="10"/>
        <v>0</v>
      </c>
      <c r="K129" s="120">
        <f t="shared" si="10"/>
        <v>0</v>
      </c>
      <c r="L129" s="119">
        <f t="shared" si="10"/>
        <v>0</v>
      </c>
    </row>
    <row r="130" spans="1:12" ht="25.5" hidden="1" customHeight="1">
      <c r="A130" s="134">
        <v>2</v>
      </c>
      <c r="B130" s="130">
        <v>6</v>
      </c>
      <c r="C130" s="131">
        <v>4</v>
      </c>
      <c r="D130" s="132">
        <v>1</v>
      </c>
      <c r="E130" s="130">
        <v>1</v>
      </c>
      <c r="F130" s="165">
        <v>1</v>
      </c>
      <c r="G130" s="132" t="s">
        <v>95</v>
      </c>
      <c r="H130" s="110">
        <v>97</v>
      </c>
      <c r="I130" s="137">
        <v>0</v>
      </c>
      <c r="J130" s="137">
        <v>0</v>
      </c>
      <c r="K130" s="137">
        <v>0</v>
      </c>
      <c r="L130" s="137">
        <v>0</v>
      </c>
    </row>
    <row r="131" spans="1:12" ht="25.5" hidden="1" customHeight="1">
      <c r="A131" s="142">
        <v>2</v>
      </c>
      <c r="B131" s="151">
        <v>6</v>
      </c>
      <c r="C131" s="152">
        <v>5</v>
      </c>
      <c r="D131" s="154"/>
      <c r="E131" s="151"/>
      <c r="F131" s="174"/>
      <c r="G131" s="154" t="s">
        <v>96</v>
      </c>
      <c r="H131" s="110">
        <v>98</v>
      </c>
      <c r="I131" s="147">
        <f t="shared" ref="I131:L133" si="11">I132</f>
        <v>0</v>
      </c>
      <c r="J131" s="175">
        <f t="shared" si="11"/>
        <v>0</v>
      </c>
      <c r="K131" s="148">
        <f t="shared" si="11"/>
        <v>0</v>
      </c>
      <c r="L131" s="147">
        <f t="shared" si="11"/>
        <v>0</v>
      </c>
    </row>
    <row r="132" spans="1:12" ht="25.5" hidden="1" customHeight="1">
      <c r="A132" s="134">
        <v>2</v>
      </c>
      <c r="B132" s="130">
        <v>6</v>
      </c>
      <c r="C132" s="131">
        <v>5</v>
      </c>
      <c r="D132" s="132">
        <v>1</v>
      </c>
      <c r="E132" s="130"/>
      <c r="F132" s="165"/>
      <c r="G132" s="154" t="s">
        <v>96</v>
      </c>
      <c r="H132" s="110">
        <v>99</v>
      </c>
      <c r="I132" s="119">
        <f t="shared" si="11"/>
        <v>0</v>
      </c>
      <c r="J132" s="160">
        <f t="shared" si="11"/>
        <v>0</v>
      </c>
      <c r="K132" s="120">
        <f t="shared" si="11"/>
        <v>0</v>
      </c>
      <c r="L132" s="119">
        <f t="shared" si="11"/>
        <v>0</v>
      </c>
    </row>
    <row r="133" spans="1:12" ht="25.5" hidden="1" customHeight="1">
      <c r="A133" s="134">
        <v>2</v>
      </c>
      <c r="B133" s="130">
        <v>6</v>
      </c>
      <c r="C133" s="131">
        <v>5</v>
      </c>
      <c r="D133" s="132">
        <v>1</v>
      </c>
      <c r="E133" s="130">
        <v>1</v>
      </c>
      <c r="F133" s="165"/>
      <c r="G133" s="154" t="s">
        <v>96</v>
      </c>
      <c r="H133" s="110">
        <v>100</v>
      </c>
      <c r="I133" s="119">
        <f t="shared" si="11"/>
        <v>0</v>
      </c>
      <c r="J133" s="160">
        <f t="shared" si="11"/>
        <v>0</v>
      </c>
      <c r="K133" s="120">
        <f t="shared" si="11"/>
        <v>0</v>
      </c>
      <c r="L133" s="119">
        <f t="shared" si="11"/>
        <v>0</v>
      </c>
    </row>
    <row r="134" spans="1:12" ht="25.5" hidden="1" customHeight="1">
      <c r="A134" s="130">
        <v>2</v>
      </c>
      <c r="B134" s="131">
        <v>6</v>
      </c>
      <c r="C134" s="130">
        <v>5</v>
      </c>
      <c r="D134" s="130">
        <v>1</v>
      </c>
      <c r="E134" s="132">
        <v>1</v>
      </c>
      <c r="F134" s="165">
        <v>1</v>
      </c>
      <c r="G134" s="130" t="s">
        <v>97</v>
      </c>
      <c r="H134" s="110">
        <v>101</v>
      </c>
      <c r="I134" s="137">
        <v>0</v>
      </c>
      <c r="J134" s="137">
        <v>0</v>
      </c>
      <c r="K134" s="137">
        <v>0</v>
      </c>
      <c r="L134" s="137">
        <v>0</v>
      </c>
    </row>
    <row r="135" spans="1:12" ht="26.25" hidden="1" customHeight="1">
      <c r="A135" s="134">
        <v>2</v>
      </c>
      <c r="B135" s="131">
        <v>6</v>
      </c>
      <c r="C135" s="130">
        <v>6</v>
      </c>
      <c r="D135" s="131"/>
      <c r="E135" s="132"/>
      <c r="F135" s="133"/>
      <c r="G135" s="176" t="s">
        <v>98</v>
      </c>
      <c r="H135" s="110">
        <v>102</v>
      </c>
      <c r="I135" s="120">
        <f t="shared" ref="I135:L137" si="12">I136</f>
        <v>0</v>
      </c>
      <c r="J135" s="119">
        <f t="shared" si="12"/>
        <v>0</v>
      </c>
      <c r="K135" s="119">
        <f t="shared" si="12"/>
        <v>0</v>
      </c>
      <c r="L135" s="119">
        <f t="shared" si="12"/>
        <v>0</v>
      </c>
    </row>
    <row r="136" spans="1:12" ht="26.25" hidden="1" customHeight="1">
      <c r="A136" s="134">
        <v>2</v>
      </c>
      <c r="B136" s="131">
        <v>6</v>
      </c>
      <c r="C136" s="130">
        <v>6</v>
      </c>
      <c r="D136" s="131">
        <v>1</v>
      </c>
      <c r="E136" s="132"/>
      <c r="F136" s="133"/>
      <c r="G136" s="176" t="s">
        <v>98</v>
      </c>
      <c r="H136" s="177">
        <v>103</v>
      </c>
      <c r="I136" s="119">
        <f t="shared" si="12"/>
        <v>0</v>
      </c>
      <c r="J136" s="119">
        <f t="shared" si="12"/>
        <v>0</v>
      </c>
      <c r="K136" s="119">
        <f t="shared" si="12"/>
        <v>0</v>
      </c>
      <c r="L136" s="119">
        <f t="shared" si="12"/>
        <v>0</v>
      </c>
    </row>
    <row r="137" spans="1:12" ht="26.25" hidden="1" customHeight="1">
      <c r="A137" s="134">
        <v>2</v>
      </c>
      <c r="B137" s="131">
        <v>6</v>
      </c>
      <c r="C137" s="130">
        <v>6</v>
      </c>
      <c r="D137" s="131">
        <v>1</v>
      </c>
      <c r="E137" s="132">
        <v>1</v>
      </c>
      <c r="F137" s="133"/>
      <c r="G137" s="176" t="s">
        <v>98</v>
      </c>
      <c r="H137" s="177">
        <v>104</v>
      </c>
      <c r="I137" s="119">
        <f t="shared" si="12"/>
        <v>0</v>
      </c>
      <c r="J137" s="119">
        <f t="shared" si="12"/>
        <v>0</v>
      </c>
      <c r="K137" s="119">
        <f t="shared" si="12"/>
        <v>0</v>
      </c>
      <c r="L137" s="119">
        <f t="shared" si="12"/>
        <v>0</v>
      </c>
    </row>
    <row r="138" spans="1:12" ht="26.25" hidden="1" customHeight="1">
      <c r="A138" s="134">
        <v>2</v>
      </c>
      <c r="B138" s="131">
        <v>6</v>
      </c>
      <c r="C138" s="130">
        <v>6</v>
      </c>
      <c r="D138" s="131">
        <v>1</v>
      </c>
      <c r="E138" s="132">
        <v>1</v>
      </c>
      <c r="F138" s="133">
        <v>1</v>
      </c>
      <c r="G138" s="91" t="s">
        <v>98</v>
      </c>
      <c r="H138" s="177">
        <v>105</v>
      </c>
      <c r="I138" s="137">
        <v>0</v>
      </c>
      <c r="J138" s="178">
        <v>0</v>
      </c>
      <c r="K138" s="137">
        <v>0</v>
      </c>
      <c r="L138" s="137">
        <v>0</v>
      </c>
    </row>
    <row r="139" spans="1:12" hidden="1">
      <c r="A139" s="164">
        <v>2</v>
      </c>
      <c r="B139" s="115">
        <v>7</v>
      </c>
      <c r="C139" s="115"/>
      <c r="D139" s="116"/>
      <c r="E139" s="116"/>
      <c r="F139" s="118"/>
      <c r="G139" s="117" t="s">
        <v>99</v>
      </c>
      <c r="H139" s="177">
        <v>106</v>
      </c>
      <c r="I139" s="120">
        <f>SUM(I140+I145+I153)</f>
        <v>0</v>
      </c>
      <c r="J139" s="160">
        <f>SUM(J140+J145+J153)</f>
        <v>0</v>
      </c>
      <c r="K139" s="120">
        <f>SUM(K140+K145+K153)</f>
        <v>0</v>
      </c>
      <c r="L139" s="119">
        <f>SUM(L140+L145+L153)</f>
        <v>0</v>
      </c>
    </row>
    <row r="140" spans="1:12" hidden="1">
      <c r="A140" s="134">
        <v>2</v>
      </c>
      <c r="B140" s="130">
        <v>7</v>
      </c>
      <c r="C140" s="130">
        <v>1</v>
      </c>
      <c r="D140" s="131"/>
      <c r="E140" s="131"/>
      <c r="F140" s="133"/>
      <c r="G140" s="132" t="s">
        <v>100</v>
      </c>
      <c r="H140" s="177">
        <v>107</v>
      </c>
      <c r="I140" s="120">
        <f t="shared" ref="I140:L141" si="13">I141</f>
        <v>0</v>
      </c>
      <c r="J140" s="160">
        <f t="shared" si="13"/>
        <v>0</v>
      </c>
      <c r="K140" s="120">
        <f t="shared" si="13"/>
        <v>0</v>
      </c>
      <c r="L140" s="119">
        <f t="shared" si="13"/>
        <v>0</v>
      </c>
    </row>
    <row r="141" spans="1:12" hidden="1">
      <c r="A141" s="134">
        <v>2</v>
      </c>
      <c r="B141" s="130">
        <v>7</v>
      </c>
      <c r="C141" s="130">
        <v>1</v>
      </c>
      <c r="D141" s="131">
        <v>1</v>
      </c>
      <c r="E141" s="131"/>
      <c r="F141" s="133"/>
      <c r="G141" s="132" t="s">
        <v>100</v>
      </c>
      <c r="H141" s="177">
        <v>108</v>
      </c>
      <c r="I141" s="120">
        <f t="shared" si="13"/>
        <v>0</v>
      </c>
      <c r="J141" s="160">
        <f t="shared" si="13"/>
        <v>0</v>
      </c>
      <c r="K141" s="120">
        <f t="shared" si="13"/>
        <v>0</v>
      </c>
      <c r="L141" s="119">
        <f t="shared" si="13"/>
        <v>0</v>
      </c>
    </row>
    <row r="142" spans="1:12" hidden="1">
      <c r="A142" s="134">
        <v>2</v>
      </c>
      <c r="B142" s="130">
        <v>7</v>
      </c>
      <c r="C142" s="130">
        <v>1</v>
      </c>
      <c r="D142" s="131">
        <v>1</v>
      </c>
      <c r="E142" s="131">
        <v>1</v>
      </c>
      <c r="F142" s="133"/>
      <c r="G142" s="132" t="s">
        <v>100</v>
      </c>
      <c r="H142" s="177">
        <v>109</v>
      </c>
      <c r="I142" s="120">
        <f>SUM(I143:I144)</f>
        <v>0</v>
      </c>
      <c r="J142" s="160">
        <f>SUM(J143:J144)</f>
        <v>0</v>
      </c>
      <c r="K142" s="120">
        <f>SUM(K143:K144)</f>
        <v>0</v>
      </c>
      <c r="L142" s="119">
        <f>SUM(L143:L144)</f>
        <v>0</v>
      </c>
    </row>
    <row r="143" spans="1:12" hidden="1">
      <c r="A143" s="150">
        <v>2</v>
      </c>
      <c r="B143" s="125">
        <v>7</v>
      </c>
      <c r="C143" s="150">
        <v>1</v>
      </c>
      <c r="D143" s="130">
        <v>1</v>
      </c>
      <c r="E143" s="123">
        <v>1</v>
      </c>
      <c r="F143" s="126">
        <v>1</v>
      </c>
      <c r="G143" s="124" t="s">
        <v>101</v>
      </c>
      <c r="H143" s="177">
        <v>110</v>
      </c>
      <c r="I143" s="179">
        <v>0</v>
      </c>
      <c r="J143" s="179">
        <v>0</v>
      </c>
      <c r="K143" s="179">
        <v>0</v>
      </c>
      <c r="L143" s="179">
        <v>0</v>
      </c>
    </row>
    <row r="144" spans="1:12" hidden="1">
      <c r="A144" s="130">
        <v>2</v>
      </c>
      <c r="B144" s="130">
        <v>7</v>
      </c>
      <c r="C144" s="134">
        <v>1</v>
      </c>
      <c r="D144" s="130">
        <v>1</v>
      </c>
      <c r="E144" s="131">
        <v>1</v>
      </c>
      <c r="F144" s="133">
        <v>2</v>
      </c>
      <c r="G144" s="132" t="s">
        <v>102</v>
      </c>
      <c r="H144" s="177">
        <v>111</v>
      </c>
      <c r="I144" s="136">
        <v>0</v>
      </c>
      <c r="J144" s="136">
        <v>0</v>
      </c>
      <c r="K144" s="136">
        <v>0</v>
      </c>
      <c r="L144" s="136">
        <v>0</v>
      </c>
    </row>
    <row r="145" spans="1:12" ht="25.5" hidden="1" customHeight="1">
      <c r="A145" s="142">
        <v>2</v>
      </c>
      <c r="B145" s="143">
        <v>7</v>
      </c>
      <c r="C145" s="142">
        <v>2</v>
      </c>
      <c r="D145" s="143"/>
      <c r="E145" s="144"/>
      <c r="F145" s="146"/>
      <c r="G145" s="145" t="s">
        <v>103</v>
      </c>
      <c r="H145" s="177">
        <v>112</v>
      </c>
      <c r="I145" s="128">
        <f t="shared" ref="I145:L146" si="14">I146</f>
        <v>0</v>
      </c>
      <c r="J145" s="163">
        <f t="shared" si="14"/>
        <v>0</v>
      </c>
      <c r="K145" s="128">
        <f t="shared" si="14"/>
        <v>0</v>
      </c>
      <c r="L145" s="129">
        <f t="shared" si="14"/>
        <v>0</v>
      </c>
    </row>
    <row r="146" spans="1:12" ht="25.5" hidden="1" customHeight="1">
      <c r="A146" s="134">
        <v>2</v>
      </c>
      <c r="B146" s="130">
        <v>7</v>
      </c>
      <c r="C146" s="134">
        <v>2</v>
      </c>
      <c r="D146" s="130">
        <v>1</v>
      </c>
      <c r="E146" s="131"/>
      <c r="F146" s="133"/>
      <c r="G146" s="132" t="s">
        <v>104</v>
      </c>
      <c r="H146" s="177">
        <v>113</v>
      </c>
      <c r="I146" s="120">
        <f t="shared" si="14"/>
        <v>0</v>
      </c>
      <c r="J146" s="160">
        <f t="shared" si="14"/>
        <v>0</v>
      </c>
      <c r="K146" s="120">
        <f t="shared" si="14"/>
        <v>0</v>
      </c>
      <c r="L146" s="119">
        <f t="shared" si="14"/>
        <v>0</v>
      </c>
    </row>
    <row r="147" spans="1:12" ht="25.5" hidden="1" customHeight="1">
      <c r="A147" s="134">
        <v>2</v>
      </c>
      <c r="B147" s="130">
        <v>7</v>
      </c>
      <c r="C147" s="134">
        <v>2</v>
      </c>
      <c r="D147" s="130">
        <v>1</v>
      </c>
      <c r="E147" s="131">
        <v>1</v>
      </c>
      <c r="F147" s="133"/>
      <c r="G147" s="132" t="s">
        <v>104</v>
      </c>
      <c r="H147" s="177">
        <v>114</v>
      </c>
      <c r="I147" s="120">
        <f>SUM(I148:I149)</f>
        <v>0</v>
      </c>
      <c r="J147" s="160">
        <f>SUM(J148:J149)</f>
        <v>0</v>
      </c>
      <c r="K147" s="120">
        <f>SUM(K148:K149)</f>
        <v>0</v>
      </c>
      <c r="L147" s="119">
        <f>SUM(L148:L149)</f>
        <v>0</v>
      </c>
    </row>
    <row r="148" spans="1:12" hidden="1">
      <c r="A148" s="134">
        <v>2</v>
      </c>
      <c r="B148" s="130">
        <v>7</v>
      </c>
      <c r="C148" s="134">
        <v>2</v>
      </c>
      <c r="D148" s="130">
        <v>1</v>
      </c>
      <c r="E148" s="131">
        <v>1</v>
      </c>
      <c r="F148" s="133">
        <v>1</v>
      </c>
      <c r="G148" s="132" t="s">
        <v>105</v>
      </c>
      <c r="H148" s="177">
        <v>115</v>
      </c>
      <c r="I148" s="136">
        <v>0</v>
      </c>
      <c r="J148" s="136">
        <v>0</v>
      </c>
      <c r="K148" s="136">
        <v>0</v>
      </c>
      <c r="L148" s="136">
        <v>0</v>
      </c>
    </row>
    <row r="149" spans="1:12" hidden="1">
      <c r="A149" s="134">
        <v>2</v>
      </c>
      <c r="B149" s="130">
        <v>7</v>
      </c>
      <c r="C149" s="134">
        <v>2</v>
      </c>
      <c r="D149" s="130">
        <v>1</v>
      </c>
      <c r="E149" s="131">
        <v>1</v>
      </c>
      <c r="F149" s="133">
        <v>2</v>
      </c>
      <c r="G149" s="132" t="s">
        <v>106</v>
      </c>
      <c r="H149" s="177">
        <v>116</v>
      </c>
      <c r="I149" s="136">
        <v>0</v>
      </c>
      <c r="J149" s="136">
        <v>0</v>
      </c>
      <c r="K149" s="136">
        <v>0</v>
      </c>
      <c r="L149" s="136">
        <v>0</v>
      </c>
    </row>
    <row r="150" spans="1:12" hidden="1">
      <c r="A150" s="134">
        <v>2</v>
      </c>
      <c r="B150" s="130">
        <v>7</v>
      </c>
      <c r="C150" s="134">
        <v>2</v>
      </c>
      <c r="D150" s="130">
        <v>2</v>
      </c>
      <c r="E150" s="131"/>
      <c r="F150" s="133"/>
      <c r="G150" s="132" t="s">
        <v>107</v>
      </c>
      <c r="H150" s="177">
        <v>117</v>
      </c>
      <c r="I150" s="120">
        <f>I151</f>
        <v>0</v>
      </c>
      <c r="J150" s="120">
        <f>J151</f>
        <v>0</v>
      </c>
      <c r="K150" s="120">
        <f>K151</f>
        <v>0</v>
      </c>
      <c r="L150" s="120">
        <f>L151</f>
        <v>0</v>
      </c>
    </row>
    <row r="151" spans="1:12" hidden="1">
      <c r="A151" s="134">
        <v>2</v>
      </c>
      <c r="B151" s="130">
        <v>7</v>
      </c>
      <c r="C151" s="134">
        <v>2</v>
      </c>
      <c r="D151" s="130">
        <v>2</v>
      </c>
      <c r="E151" s="131">
        <v>1</v>
      </c>
      <c r="F151" s="133"/>
      <c r="G151" s="132" t="s">
        <v>107</v>
      </c>
      <c r="H151" s="177">
        <v>118</v>
      </c>
      <c r="I151" s="120">
        <f>SUM(I152)</f>
        <v>0</v>
      </c>
      <c r="J151" s="120">
        <f>SUM(J152)</f>
        <v>0</v>
      </c>
      <c r="K151" s="120">
        <f>SUM(K152)</f>
        <v>0</v>
      </c>
      <c r="L151" s="120">
        <f>SUM(L152)</f>
        <v>0</v>
      </c>
    </row>
    <row r="152" spans="1:12" hidden="1">
      <c r="A152" s="134">
        <v>2</v>
      </c>
      <c r="B152" s="130">
        <v>7</v>
      </c>
      <c r="C152" s="134">
        <v>2</v>
      </c>
      <c r="D152" s="130">
        <v>2</v>
      </c>
      <c r="E152" s="131">
        <v>1</v>
      </c>
      <c r="F152" s="133">
        <v>1</v>
      </c>
      <c r="G152" s="132" t="s">
        <v>107</v>
      </c>
      <c r="H152" s="177">
        <v>119</v>
      </c>
      <c r="I152" s="136">
        <v>0</v>
      </c>
      <c r="J152" s="136">
        <v>0</v>
      </c>
      <c r="K152" s="136">
        <v>0</v>
      </c>
      <c r="L152" s="136">
        <v>0</v>
      </c>
    </row>
    <row r="153" spans="1:12" hidden="1">
      <c r="A153" s="134">
        <v>2</v>
      </c>
      <c r="B153" s="130">
        <v>7</v>
      </c>
      <c r="C153" s="134">
        <v>3</v>
      </c>
      <c r="D153" s="130"/>
      <c r="E153" s="131"/>
      <c r="F153" s="133"/>
      <c r="G153" s="132" t="s">
        <v>108</v>
      </c>
      <c r="H153" s="177">
        <v>120</v>
      </c>
      <c r="I153" s="120">
        <f t="shared" ref="I153:L154" si="15">I154</f>
        <v>0</v>
      </c>
      <c r="J153" s="160">
        <f t="shared" si="15"/>
        <v>0</v>
      </c>
      <c r="K153" s="120">
        <f t="shared" si="15"/>
        <v>0</v>
      </c>
      <c r="L153" s="119">
        <f t="shared" si="15"/>
        <v>0</v>
      </c>
    </row>
    <row r="154" spans="1:12" hidden="1">
      <c r="A154" s="142">
        <v>2</v>
      </c>
      <c r="B154" s="151">
        <v>7</v>
      </c>
      <c r="C154" s="180">
        <v>3</v>
      </c>
      <c r="D154" s="151">
        <v>1</v>
      </c>
      <c r="E154" s="152"/>
      <c r="F154" s="153"/>
      <c r="G154" s="154" t="s">
        <v>108</v>
      </c>
      <c r="H154" s="177">
        <v>121</v>
      </c>
      <c r="I154" s="148">
        <f t="shared" si="15"/>
        <v>0</v>
      </c>
      <c r="J154" s="175">
        <f t="shared" si="15"/>
        <v>0</v>
      </c>
      <c r="K154" s="148">
        <f t="shared" si="15"/>
        <v>0</v>
      </c>
      <c r="L154" s="147">
        <f t="shared" si="15"/>
        <v>0</v>
      </c>
    </row>
    <row r="155" spans="1:12" hidden="1">
      <c r="A155" s="134">
        <v>2</v>
      </c>
      <c r="B155" s="130">
        <v>7</v>
      </c>
      <c r="C155" s="134">
        <v>3</v>
      </c>
      <c r="D155" s="130">
        <v>1</v>
      </c>
      <c r="E155" s="131">
        <v>1</v>
      </c>
      <c r="F155" s="133"/>
      <c r="G155" s="132" t="s">
        <v>108</v>
      </c>
      <c r="H155" s="177">
        <v>122</v>
      </c>
      <c r="I155" s="120">
        <f>SUM(I156:I157)</f>
        <v>0</v>
      </c>
      <c r="J155" s="160">
        <f>SUM(J156:J157)</f>
        <v>0</v>
      </c>
      <c r="K155" s="120">
        <f>SUM(K156:K157)</f>
        <v>0</v>
      </c>
      <c r="L155" s="119">
        <f>SUM(L156:L157)</f>
        <v>0</v>
      </c>
    </row>
    <row r="156" spans="1:12" hidden="1">
      <c r="A156" s="150">
        <v>2</v>
      </c>
      <c r="B156" s="125">
        <v>7</v>
      </c>
      <c r="C156" s="150">
        <v>3</v>
      </c>
      <c r="D156" s="125">
        <v>1</v>
      </c>
      <c r="E156" s="123">
        <v>1</v>
      </c>
      <c r="F156" s="126">
        <v>1</v>
      </c>
      <c r="G156" s="124" t="s">
        <v>109</v>
      </c>
      <c r="H156" s="177">
        <v>123</v>
      </c>
      <c r="I156" s="179">
        <v>0</v>
      </c>
      <c r="J156" s="179">
        <v>0</v>
      </c>
      <c r="K156" s="179">
        <v>0</v>
      </c>
      <c r="L156" s="179">
        <v>0</v>
      </c>
    </row>
    <row r="157" spans="1:12" hidden="1">
      <c r="A157" s="134">
        <v>2</v>
      </c>
      <c r="B157" s="130">
        <v>7</v>
      </c>
      <c r="C157" s="134">
        <v>3</v>
      </c>
      <c r="D157" s="130">
        <v>1</v>
      </c>
      <c r="E157" s="131">
        <v>1</v>
      </c>
      <c r="F157" s="133">
        <v>2</v>
      </c>
      <c r="G157" s="132" t="s">
        <v>110</v>
      </c>
      <c r="H157" s="177">
        <v>124</v>
      </c>
      <c r="I157" s="136">
        <v>0</v>
      </c>
      <c r="J157" s="137">
        <v>0</v>
      </c>
      <c r="K157" s="137">
        <v>0</v>
      </c>
      <c r="L157" s="137">
        <v>0</v>
      </c>
    </row>
    <row r="158" spans="1:12" hidden="1">
      <c r="A158" s="164">
        <v>2</v>
      </c>
      <c r="B158" s="164">
        <v>8</v>
      </c>
      <c r="C158" s="115"/>
      <c r="D158" s="139"/>
      <c r="E158" s="122"/>
      <c r="F158" s="181"/>
      <c r="G158" s="127" t="s">
        <v>111</v>
      </c>
      <c r="H158" s="177">
        <v>125</v>
      </c>
      <c r="I158" s="141">
        <f>I159</f>
        <v>0</v>
      </c>
      <c r="J158" s="162">
        <f>J159</f>
        <v>0</v>
      </c>
      <c r="K158" s="141">
        <f>K159</f>
        <v>0</v>
      </c>
      <c r="L158" s="140">
        <f>L159</f>
        <v>0</v>
      </c>
    </row>
    <row r="159" spans="1:12" hidden="1">
      <c r="A159" s="142">
        <v>2</v>
      </c>
      <c r="B159" s="142">
        <v>8</v>
      </c>
      <c r="C159" s="142">
        <v>1</v>
      </c>
      <c r="D159" s="143"/>
      <c r="E159" s="144"/>
      <c r="F159" s="146"/>
      <c r="G159" s="124" t="s">
        <v>111</v>
      </c>
      <c r="H159" s="177">
        <v>126</v>
      </c>
      <c r="I159" s="141">
        <f>I160+I165</f>
        <v>0</v>
      </c>
      <c r="J159" s="162">
        <f>J160+J165</f>
        <v>0</v>
      </c>
      <c r="K159" s="141">
        <f>K160+K165</f>
        <v>0</v>
      </c>
      <c r="L159" s="140">
        <f>L160+L165</f>
        <v>0</v>
      </c>
    </row>
    <row r="160" spans="1:12" hidden="1">
      <c r="A160" s="134">
        <v>2</v>
      </c>
      <c r="B160" s="130">
        <v>8</v>
      </c>
      <c r="C160" s="132">
        <v>1</v>
      </c>
      <c r="D160" s="130">
        <v>1</v>
      </c>
      <c r="E160" s="131"/>
      <c r="F160" s="133"/>
      <c r="G160" s="132" t="s">
        <v>112</v>
      </c>
      <c r="H160" s="177">
        <v>127</v>
      </c>
      <c r="I160" s="120">
        <f>I161</f>
        <v>0</v>
      </c>
      <c r="J160" s="160">
        <f>J161</f>
        <v>0</v>
      </c>
      <c r="K160" s="120">
        <f>K161</f>
        <v>0</v>
      </c>
      <c r="L160" s="119">
        <f>L161</f>
        <v>0</v>
      </c>
    </row>
    <row r="161" spans="1:15" hidden="1">
      <c r="A161" s="134">
        <v>2</v>
      </c>
      <c r="B161" s="130">
        <v>8</v>
      </c>
      <c r="C161" s="124">
        <v>1</v>
      </c>
      <c r="D161" s="125">
        <v>1</v>
      </c>
      <c r="E161" s="123">
        <v>1</v>
      </c>
      <c r="F161" s="126"/>
      <c r="G161" s="132" t="s">
        <v>112</v>
      </c>
      <c r="H161" s="177">
        <v>128</v>
      </c>
      <c r="I161" s="141">
        <f>SUM(I162:I164)</f>
        <v>0</v>
      </c>
      <c r="J161" s="141">
        <f>SUM(J162:J164)</f>
        <v>0</v>
      </c>
      <c r="K161" s="141">
        <f>SUM(K162:K164)</f>
        <v>0</v>
      </c>
      <c r="L161" s="141">
        <f>SUM(L162:L164)</f>
        <v>0</v>
      </c>
    </row>
    <row r="162" spans="1:15" hidden="1">
      <c r="A162" s="130">
        <v>2</v>
      </c>
      <c r="B162" s="125">
        <v>8</v>
      </c>
      <c r="C162" s="132">
        <v>1</v>
      </c>
      <c r="D162" s="130">
        <v>1</v>
      </c>
      <c r="E162" s="131">
        <v>1</v>
      </c>
      <c r="F162" s="133">
        <v>1</v>
      </c>
      <c r="G162" s="132" t="s">
        <v>113</v>
      </c>
      <c r="H162" s="177">
        <v>129</v>
      </c>
      <c r="I162" s="136">
        <v>0</v>
      </c>
      <c r="J162" s="136">
        <v>0</v>
      </c>
      <c r="K162" s="136">
        <v>0</v>
      </c>
      <c r="L162" s="136">
        <v>0</v>
      </c>
    </row>
    <row r="163" spans="1:15" ht="25.5" hidden="1" customHeight="1">
      <c r="A163" s="142">
        <v>2</v>
      </c>
      <c r="B163" s="151">
        <v>8</v>
      </c>
      <c r="C163" s="154">
        <v>1</v>
      </c>
      <c r="D163" s="151">
        <v>1</v>
      </c>
      <c r="E163" s="152">
        <v>1</v>
      </c>
      <c r="F163" s="153">
        <v>2</v>
      </c>
      <c r="G163" s="154" t="s">
        <v>114</v>
      </c>
      <c r="H163" s="177">
        <v>130</v>
      </c>
      <c r="I163" s="182">
        <v>0</v>
      </c>
      <c r="J163" s="182">
        <v>0</v>
      </c>
      <c r="K163" s="182">
        <v>0</v>
      </c>
      <c r="L163" s="182">
        <v>0</v>
      </c>
    </row>
    <row r="164" spans="1:15" hidden="1">
      <c r="A164" s="142">
        <v>2</v>
      </c>
      <c r="B164" s="151">
        <v>8</v>
      </c>
      <c r="C164" s="154">
        <v>1</v>
      </c>
      <c r="D164" s="151">
        <v>1</v>
      </c>
      <c r="E164" s="152">
        <v>1</v>
      </c>
      <c r="F164" s="153">
        <v>3</v>
      </c>
      <c r="G164" s="154" t="s">
        <v>115</v>
      </c>
      <c r="H164" s="177">
        <v>131</v>
      </c>
      <c r="I164" s="182">
        <v>0</v>
      </c>
      <c r="J164" s="183">
        <v>0</v>
      </c>
      <c r="K164" s="182">
        <v>0</v>
      </c>
      <c r="L164" s="155">
        <v>0</v>
      </c>
    </row>
    <row r="165" spans="1:15" hidden="1">
      <c r="A165" s="134">
        <v>2</v>
      </c>
      <c r="B165" s="130">
        <v>8</v>
      </c>
      <c r="C165" s="132">
        <v>1</v>
      </c>
      <c r="D165" s="130">
        <v>2</v>
      </c>
      <c r="E165" s="131"/>
      <c r="F165" s="133"/>
      <c r="G165" s="132" t="s">
        <v>116</v>
      </c>
      <c r="H165" s="177">
        <v>132</v>
      </c>
      <c r="I165" s="120">
        <f t="shared" ref="I165:L166" si="16">I166</f>
        <v>0</v>
      </c>
      <c r="J165" s="160">
        <f t="shared" si="16"/>
        <v>0</v>
      </c>
      <c r="K165" s="120">
        <f t="shared" si="16"/>
        <v>0</v>
      </c>
      <c r="L165" s="119">
        <f t="shared" si="16"/>
        <v>0</v>
      </c>
    </row>
    <row r="166" spans="1:15" hidden="1">
      <c r="A166" s="134">
        <v>2</v>
      </c>
      <c r="B166" s="130">
        <v>8</v>
      </c>
      <c r="C166" s="132">
        <v>1</v>
      </c>
      <c r="D166" s="130">
        <v>2</v>
      </c>
      <c r="E166" s="131">
        <v>1</v>
      </c>
      <c r="F166" s="133"/>
      <c r="G166" s="132" t="s">
        <v>116</v>
      </c>
      <c r="H166" s="177">
        <v>133</v>
      </c>
      <c r="I166" s="120">
        <f t="shared" si="16"/>
        <v>0</v>
      </c>
      <c r="J166" s="160">
        <f t="shared" si="16"/>
        <v>0</v>
      </c>
      <c r="K166" s="120">
        <f t="shared" si="16"/>
        <v>0</v>
      </c>
      <c r="L166" s="119">
        <f t="shared" si="16"/>
        <v>0</v>
      </c>
    </row>
    <row r="167" spans="1:15" hidden="1">
      <c r="A167" s="142">
        <v>2</v>
      </c>
      <c r="B167" s="143">
        <v>8</v>
      </c>
      <c r="C167" s="145">
        <v>1</v>
      </c>
      <c r="D167" s="143">
        <v>2</v>
      </c>
      <c r="E167" s="144">
        <v>1</v>
      </c>
      <c r="F167" s="146">
        <v>1</v>
      </c>
      <c r="G167" s="132" t="s">
        <v>116</v>
      </c>
      <c r="H167" s="177">
        <v>134</v>
      </c>
      <c r="I167" s="184">
        <v>0</v>
      </c>
      <c r="J167" s="137">
        <v>0</v>
      </c>
      <c r="K167" s="137">
        <v>0</v>
      </c>
      <c r="L167" s="137">
        <v>0</v>
      </c>
    </row>
    <row r="168" spans="1:15" ht="38.25" hidden="1" customHeight="1">
      <c r="A168" s="164">
        <v>2</v>
      </c>
      <c r="B168" s="115">
        <v>9</v>
      </c>
      <c r="C168" s="117"/>
      <c r="D168" s="115"/>
      <c r="E168" s="116"/>
      <c r="F168" s="118"/>
      <c r="G168" s="117" t="s">
        <v>117</v>
      </c>
      <c r="H168" s="177">
        <v>135</v>
      </c>
      <c r="I168" s="120">
        <f>I169+I173</f>
        <v>0</v>
      </c>
      <c r="J168" s="160">
        <f>J169+J173</f>
        <v>0</v>
      </c>
      <c r="K168" s="120">
        <f>K169+K173</f>
        <v>0</v>
      </c>
      <c r="L168" s="119">
        <f>L169+L173</f>
        <v>0</v>
      </c>
    </row>
    <row r="169" spans="1:15" ht="38.25" hidden="1" customHeight="1">
      <c r="A169" s="134">
        <v>2</v>
      </c>
      <c r="B169" s="130">
        <v>9</v>
      </c>
      <c r="C169" s="132">
        <v>1</v>
      </c>
      <c r="D169" s="130"/>
      <c r="E169" s="131"/>
      <c r="F169" s="133"/>
      <c r="G169" s="132" t="s">
        <v>118</v>
      </c>
      <c r="H169" s="177">
        <v>136</v>
      </c>
      <c r="I169" s="120">
        <f t="shared" ref="I169:L171" si="17">I170</f>
        <v>0</v>
      </c>
      <c r="J169" s="160">
        <f t="shared" si="17"/>
        <v>0</v>
      </c>
      <c r="K169" s="120">
        <f t="shared" si="17"/>
        <v>0</v>
      </c>
      <c r="L169" s="119">
        <f t="shared" si="17"/>
        <v>0</v>
      </c>
      <c r="M169" s="145"/>
      <c r="N169" s="145"/>
      <c r="O169" s="145"/>
    </row>
    <row r="170" spans="1:15" ht="38.25" hidden="1" customHeight="1">
      <c r="A170" s="150">
        <v>2</v>
      </c>
      <c r="B170" s="125">
        <v>9</v>
      </c>
      <c r="C170" s="124">
        <v>1</v>
      </c>
      <c r="D170" s="125">
        <v>1</v>
      </c>
      <c r="E170" s="123"/>
      <c r="F170" s="126"/>
      <c r="G170" s="132" t="s">
        <v>118</v>
      </c>
      <c r="H170" s="177">
        <v>137</v>
      </c>
      <c r="I170" s="141">
        <f t="shared" si="17"/>
        <v>0</v>
      </c>
      <c r="J170" s="162">
        <f t="shared" si="17"/>
        <v>0</v>
      </c>
      <c r="K170" s="141">
        <f t="shared" si="17"/>
        <v>0</v>
      </c>
      <c r="L170" s="140">
        <f t="shared" si="17"/>
        <v>0</v>
      </c>
    </row>
    <row r="171" spans="1:15" ht="38.25" hidden="1" customHeight="1">
      <c r="A171" s="134">
        <v>2</v>
      </c>
      <c r="B171" s="130">
        <v>9</v>
      </c>
      <c r="C171" s="134">
        <v>1</v>
      </c>
      <c r="D171" s="130">
        <v>1</v>
      </c>
      <c r="E171" s="131">
        <v>1</v>
      </c>
      <c r="F171" s="133"/>
      <c r="G171" s="132" t="s">
        <v>118</v>
      </c>
      <c r="H171" s="177">
        <v>138</v>
      </c>
      <c r="I171" s="120">
        <f t="shared" si="17"/>
        <v>0</v>
      </c>
      <c r="J171" s="160">
        <f t="shared" si="17"/>
        <v>0</v>
      </c>
      <c r="K171" s="120">
        <f t="shared" si="17"/>
        <v>0</v>
      </c>
      <c r="L171" s="119">
        <f t="shared" si="17"/>
        <v>0</v>
      </c>
    </row>
    <row r="172" spans="1:15" ht="38.25" hidden="1" customHeight="1">
      <c r="A172" s="150">
        <v>2</v>
      </c>
      <c r="B172" s="125">
        <v>9</v>
      </c>
      <c r="C172" s="125">
        <v>1</v>
      </c>
      <c r="D172" s="125">
        <v>1</v>
      </c>
      <c r="E172" s="123">
        <v>1</v>
      </c>
      <c r="F172" s="126">
        <v>1</v>
      </c>
      <c r="G172" s="132" t="s">
        <v>118</v>
      </c>
      <c r="H172" s="177">
        <v>139</v>
      </c>
      <c r="I172" s="179">
        <v>0</v>
      </c>
      <c r="J172" s="179">
        <v>0</v>
      </c>
      <c r="K172" s="179">
        <v>0</v>
      </c>
      <c r="L172" s="179">
        <v>0</v>
      </c>
    </row>
    <row r="173" spans="1:15" ht="38.25" hidden="1" customHeight="1">
      <c r="A173" s="134">
        <v>2</v>
      </c>
      <c r="B173" s="130">
        <v>9</v>
      </c>
      <c r="C173" s="130">
        <v>2</v>
      </c>
      <c r="D173" s="130"/>
      <c r="E173" s="131"/>
      <c r="F173" s="133"/>
      <c r="G173" s="132" t="s">
        <v>119</v>
      </c>
      <c r="H173" s="177">
        <v>140</v>
      </c>
      <c r="I173" s="120">
        <f>SUM(I174+I179)</f>
        <v>0</v>
      </c>
      <c r="J173" s="120">
        <f>SUM(J174+J179)</f>
        <v>0</v>
      </c>
      <c r="K173" s="120">
        <f>SUM(K174+K179)</f>
        <v>0</v>
      </c>
      <c r="L173" s="120">
        <f>SUM(L174+L179)</f>
        <v>0</v>
      </c>
    </row>
    <row r="174" spans="1:15" ht="51" hidden="1" customHeight="1">
      <c r="A174" s="134">
        <v>2</v>
      </c>
      <c r="B174" s="130">
        <v>9</v>
      </c>
      <c r="C174" s="130">
        <v>2</v>
      </c>
      <c r="D174" s="125">
        <v>1</v>
      </c>
      <c r="E174" s="123"/>
      <c r="F174" s="126"/>
      <c r="G174" s="124" t="s">
        <v>120</v>
      </c>
      <c r="H174" s="177">
        <v>141</v>
      </c>
      <c r="I174" s="141">
        <f>I175</f>
        <v>0</v>
      </c>
      <c r="J174" s="162">
        <f>J175</f>
        <v>0</v>
      </c>
      <c r="K174" s="141">
        <f>K175</f>
        <v>0</v>
      </c>
      <c r="L174" s="140">
        <f>L175</f>
        <v>0</v>
      </c>
    </row>
    <row r="175" spans="1:15" ht="51" hidden="1" customHeight="1">
      <c r="A175" s="150">
        <v>2</v>
      </c>
      <c r="B175" s="125">
        <v>9</v>
      </c>
      <c r="C175" s="125">
        <v>2</v>
      </c>
      <c r="D175" s="130">
        <v>1</v>
      </c>
      <c r="E175" s="131">
        <v>1</v>
      </c>
      <c r="F175" s="133"/>
      <c r="G175" s="124" t="s">
        <v>120</v>
      </c>
      <c r="H175" s="177">
        <v>142</v>
      </c>
      <c r="I175" s="120">
        <f>SUM(I176:I178)</f>
        <v>0</v>
      </c>
      <c r="J175" s="160">
        <f>SUM(J176:J178)</f>
        <v>0</v>
      </c>
      <c r="K175" s="120">
        <f>SUM(K176:K178)</f>
        <v>0</v>
      </c>
      <c r="L175" s="119">
        <f>SUM(L176:L178)</f>
        <v>0</v>
      </c>
    </row>
    <row r="176" spans="1:15" ht="51" hidden="1" customHeight="1">
      <c r="A176" s="142">
        <v>2</v>
      </c>
      <c r="B176" s="151">
        <v>9</v>
      </c>
      <c r="C176" s="151">
        <v>2</v>
      </c>
      <c r="D176" s="151">
        <v>1</v>
      </c>
      <c r="E176" s="152">
        <v>1</v>
      </c>
      <c r="F176" s="153">
        <v>1</v>
      </c>
      <c r="G176" s="124" t="s">
        <v>121</v>
      </c>
      <c r="H176" s="177">
        <v>143</v>
      </c>
      <c r="I176" s="182">
        <v>0</v>
      </c>
      <c r="J176" s="135">
        <v>0</v>
      </c>
      <c r="K176" s="135">
        <v>0</v>
      </c>
      <c r="L176" s="135">
        <v>0</v>
      </c>
    </row>
    <row r="177" spans="1:12" ht="63.75" hidden="1" customHeight="1">
      <c r="A177" s="134">
        <v>2</v>
      </c>
      <c r="B177" s="130">
        <v>9</v>
      </c>
      <c r="C177" s="130">
        <v>2</v>
      </c>
      <c r="D177" s="130">
        <v>1</v>
      </c>
      <c r="E177" s="131">
        <v>1</v>
      </c>
      <c r="F177" s="133">
        <v>2</v>
      </c>
      <c r="G177" s="124" t="s">
        <v>122</v>
      </c>
      <c r="H177" s="177">
        <v>144</v>
      </c>
      <c r="I177" s="136">
        <v>0</v>
      </c>
      <c r="J177" s="185">
        <v>0</v>
      </c>
      <c r="K177" s="185">
        <v>0</v>
      </c>
      <c r="L177" s="185">
        <v>0</v>
      </c>
    </row>
    <row r="178" spans="1:12" ht="51" hidden="1" customHeight="1">
      <c r="A178" s="134">
        <v>2</v>
      </c>
      <c r="B178" s="130">
        <v>9</v>
      </c>
      <c r="C178" s="130">
        <v>2</v>
      </c>
      <c r="D178" s="130">
        <v>1</v>
      </c>
      <c r="E178" s="131">
        <v>1</v>
      </c>
      <c r="F178" s="133">
        <v>3</v>
      </c>
      <c r="G178" s="124" t="s">
        <v>123</v>
      </c>
      <c r="H178" s="177">
        <v>145</v>
      </c>
      <c r="I178" s="136">
        <v>0</v>
      </c>
      <c r="J178" s="136">
        <v>0</v>
      </c>
      <c r="K178" s="136">
        <v>0</v>
      </c>
      <c r="L178" s="136">
        <v>0</v>
      </c>
    </row>
    <row r="179" spans="1:12" ht="38.25" hidden="1" customHeight="1">
      <c r="A179" s="186">
        <v>2</v>
      </c>
      <c r="B179" s="186">
        <v>9</v>
      </c>
      <c r="C179" s="186">
        <v>2</v>
      </c>
      <c r="D179" s="186">
        <v>2</v>
      </c>
      <c r="E179" s="186"/>
      <c r="F179" s="186"/>
      <c r="G179" s="132" t="s">
        <v>124</v>
      </c>
      <c r="H179" s="177">
        <v>146</v>
      </c>
      <c r="I179" s="120">
        <f>I180</f>
        <v>0</v>
      </c>
      <c r="J179" s="160">
        <f>J180</f>
        <v>0</v>
      </c>
      <c r="K179" s="120">
        <f>K180</f>
        <v>0</v>
      </c>
      <c r="L179" s="119">
        <f>L180</f>
        <v>0</v>
      </c>
    </row>
    <row r="180" spans="1:12" ht="38.25" hidden="1" customHeight="1">
      <c r="A180" s="134">
        <v>2</v>
      </c>
      <c r="B180" s="130">
        <v>9</v>
      </c>
      <c r="C180" s="130">
        <v>2</v>
      </c>
      <c r="D180" s="130">
        <v>2</v>
      </c>
      <c r="E180" s="131">
        <v>1</v>
      </c>
      <c r="F180" s="133"/>
      <c r="G180" s="124" t="s">
        <v>125</v>
      </c>
      <c r="H180" s="177">
        <v>147</v>
      </c>
      <c r="I180" s="141">
        <f>SUM(I181:I183)</f>
        <v>0</v>
      </c>
      <c r="J180" s="141">
        <f>SUM(J181:J183)</f>
        <v>0</v>
      </c>
      <c r="K180" s="141">
        <f>SUM(K181:K183)</f>
        <v>0</v>
      </c>
      <c r="L180" s="141">
        <f>SUM(L181:L183)</f>
        <v>0</v>
      </c>
    </row>
    <row r="181" spans="1:12" ht="51" hidden="1" customHeight="1">
      <c r="A181" s="134">
        <v>2</v>
      </c>
      <c r="B181" s="130">
        <v>9</v>
      </c>
      <c r="C181" s="130">
        <v>2</v>
      </c>
      <c r="D181" s="130">
        <v>2</v>
      </c>
      <c r="E181" s="130">
        <v>1</v>
      </c>
      <c r="F181" s="133">
        <v>1</v>
      </c>
      <c r="G181" s="187" t="s">
        <v>126</v>
      </c>
      <c r="H181" s="177">
        <v>148</v>
      </c>
      <c r="I181" s="136">
        <v>0</v>
      </c>
      <c r="J181" s="135">
        <v>0</v>
      </c>
      <c r="K181" s="135">
        <v>0</v>
      </c>
      <c r="L181" s="135">
        <v>0</v>
      </c>
    </row>
    <row r="182" spans="1:12" ht="51" hidden="1" customHeight="1">
      <c r="A182" s="143">
        <v>2</v>
      </c>
      <c r="B182" s="145">
        <v>9</v>
      </c>
      <c r="C182" s="143">
        <v>2</v>
      </c>
      <c r="D182" s="144">
        <v>2</v>
      </c>
      <c r="E182" s="144">
        <v>1</v>
      </c>
      <c r="F182" s="146">
        <v>2</v>
      </c>
      <c r="G182" s="145" t="s">
        <v>127</v>
      </c>
      <c r="H182" s="177">
        <v>149</v>
      </c>
      <c r="I182" s="135">
        <v>0</v>
      </c>
      <c r="J182" s="137">
        <v>0</v>
      </c>
      <c r="K182" s="137">
        <v>0</v>
      </c>
      <c r="L182" s="137">
        <v>0</v>
      </c>
    </row>
    <row r="183" spans="1:12" ht="51" hidden="1" customHeight="1">
      <c r="A183" s="130">
        <v>2</v>
      </c>
      <c r="B183" s="154">
        <v>9</v>
      </c>
      <c r="C183" s="151">
        <v>2</v>
      </c>
      <c r="D183" s="152">
        <v>2</v>
      </c>
      <c r="E183" s="152">
        <v>1</v>
      </c>
      <c r="F183" s="153">
        <v>3</v>
      </c>
      <c r="G183" s="154" t="s">
        <v>128</v>
      </c>
      <c r="H183" s="177">
        <v>150</v>
      </c>
      <c r="I183" s="185">
        <v>0</v>
      </c>
      <c r="J183" s="185">
        <v>0</v>
      </c>
      <c r="K183" s="185">
        <v>0</v>
      </c>
      <c r="L183" s="185">
        <v>0</v>
      </c>
    </row>
    <row r="184" spans="1:12" ht="76.5" hidden="1" customHeight="1">
      <c r="A184" s="115">
        <v>3</v>
      </c>
      <c r="B184" s="117"/>
      <c r="C184" s="115"/>
      <c r="D184" s="116"/>
      <c r="E184" s="116"/>
      <c r="F184" s="118"/>
      <c r="G184" s="170" t="s">
        <v>129</v>
      </c>
      <c r="H184" s="177">
        <v>151</v>
      </c>
      <c r="I184" s="119">
        <f>SUM(I185+I238+I303)</f>
        <v>0</v>
      </c>
      <c r="J184" s="160">
        <f>SUM(J185+J238+J303)</f>
        <v>0</v>
      </c>
      <c r="K184" s="120">
        <f>SUM(K185+K238+K303)</f>
        <v>0</v>
      </c>
      <c r="L184" s="119">
        <f>SUM(L185+L238+L303)</f>
        <v>0</v>
      </c>
    </row>
    <row r="185" spans="1:12" ht="25.5" hidden="1" customHeight="1">
      <c r="A185" s="164">
        <v>3</v>
      </c>
      <c r="B185" s="115">
        <v>1</v>
      </c>
      <c r="C185" s="139"/>
      <c r="D185" s="122"/>
      <c r="E185" s="122"/>
      <c r="F185" s="181"/>
      <c r="G185" s="159" t="s">
        <v>130</v>
      </c>
      <c r="H185" s="177">
        <v>152</v>
      </c>
      <c r="I185" s="119">
        <f>SUM(I186+I209+I216+I228+I232)</f>
        <v>0</v>
      </c>
      <c r="J185" s="140">
        <f>SUM(J186+J209+J216+J228+J232)</f>
        <v>0</v>
      </c>
      <c r="K185" s="140">
        <f>SUM(K186+K209+K216+K228+K232)</f>
        <v>0</v>
      </c>
      <c r="L185" s="140">
        <f>SUM(L186+L209+L216+L228+L232)</f>
        <v>0</v>
      </c>
    </row>
    <row r="186" spans="1:12" ht="25.5" hidden="1" customHeight="1">
      <c r="A186" s="125">
        <v>3</v>
      </c>
      <c r="B186" s="124">
        <v>1</v>
      </c>
      <c r="C186" s="125">
        <v>1</v>
      </c>
      <c r="D186" s="123"/>
      <c r="E186" s="123"/>
      <c r="F186" s="188"/>
      <c r="G186" s="134" t="s">
        <v>131</v>
      </c>
      <c r="H186" s="177">
        <v>153</v>
      </c>
      <c r="I186" s="140">
        <f>SUM(I187+I190+I195+I201+I206)</f>
        <v>0</v>
      </c>
      <c r="J186" s="160">
        <f>SUM(J187+J190+J195+J201+J206)</f>
        <v>0</v>
      </c>
      <c r="K186" s="120">
        <f>SUM(K187+K190+K195+K201+K206)</f>
        <v>0</v>
      </c>
      <c r="L186" s="119">
        <f>SUM(L187+L190+L195+L201+L206)</f>
        <v>0</v>
      </c>
    </row>
    <row r="187" spans="1:12" hidden="1">
      <c r="A187" s="130">
        <v>3</v>
      </c>
      <c r="B187" s="132">
        <v>1</v>
      </c>
      <c r="C187" s="130">
        <v>1</v>
      </c>
      <c r="D187" s="131">
        <v>1</v>
      </c>
      <c r="E187" s="131"/>
      <c r="F187" s="189"/>
      <c r="G187" s="134" t="s">
        <v>132</v>
      </c>
      <c r="H187" s="177">
        <v>154</v>
      </c>
      <c r="I187" s="119">
        <f t="shared" ref="I187:L188" si="18">I188</f>
        <v>0</v>
      </c>
      <c r="J187" s="162">
        <f t="shared" si="18"/>
        <v>0</v>
      </c>
      <c r="K187" s="141">
        <f t="shared" si="18"/>
        <v>0</v>
      </c>
      <c r="L187" s="140">
        <f t="shared" si="18"/>
        <v>0</v>
      </c>
    </row>
    <row r="188" spans="1:12" hidden="1">
      <c r="A188" s="130">
        <v>3</v>
      </c>
      <c r="B188" s="132">
        <v>1</v>
      </c>
      <c r="C188" s="130">
        <v>1</v>
      </c>
      <c r="D188" s="131">
        <v>1</v>
      </c>
      <c r="E188" s="131">
        <v>1</v>
      </c>
      <c r="F188" s="165"/>
      <c r="G188" s="134" t="s">
        <v>132</v>
      </c>
      <c r="H188" s="177">
        <v>155</v>
      </c>
      <c r="I188" s="140">
        <f t="shared" si="18"/>
        <v>0</v>
      </c>
      <c r="J188" s="119">
        <f t="shared" si="18"/>
        <v>0</v>
      </c>
      <c r="K188" s="119">
        <f t="shared" si="18"/>
        <v>0</v>
      </c>
      <c r="L188" s="119">
        <f t="shared" si="18"/>
        <v>0</v>
      </c>
    </row>
    <row r="189" spans="1:12" hidden="1">
      <c r="A189" s="130">
        <v>3</v>
      </c>
      <c r="B189" s="132">
        <v>1</v>
      </c>
      <c r="C189" s="130">
        <v>1</v>
      </c>
      <c r="D189" s="131">
        <v>1</v>
      </c>
      <c r="E189" s="131">
        <v>1</v>
      </c>
      <c r="F189" s="165">
        <v>1</v>
      </c>
      <c r="G189" s="134" t="s">
        <v>132</v>
      </c>
      <c r="H189" s="177">
        <v>156</v>
      </c>
      <c r="I189" s="137">
        <v>0</v>
      </c>
      <c r="J189" s="137">
        <v>0</v>
      </c>
      <c r="K189" s="137">
        <v>0</v>
      </c>
      <c r="L189" s="137">
        <v>0</v>
      </c>
    </row>
    <row r="190" spans="1:12" hidden="1">
      <c r="A190" s="125">
        <v>3</v>
      </c>
      <c r="B190" s="123">
        <v>1</v>
      </c>
      <c r="C190" s="123">
        <v>1</v>
      </c>
      <c r="D190" s="123">
        <v>2</v>
      </c>
      <c r="E190" s="123"/>
      <c r="F190" s="126"/>
      <c r="G190" s="124" t="s">
        <v>133</v>
      </c>
      <c r="H190" s="177">
        <v>157</v>
      </c>
      <c r="I190" s="140">
        <f>I191</f>
        <v>0</v>
      </c>
      <c r="J190" s="162">
        <f>J191</f>
        <v>0</v>
      </c>
      <c r="K190" s="141">
        <f>K191</f>
        <v>0</v>
      </c>
      <c r="L190" s="140">
        <f>L191</f>
        <v>0</v>
      </c>
    </row>
    <row r="191" spans="1:12" hidden="1">
      <c r="A191" s="130">
        <v>3</v>
      </c>
      <c r="B191" s="131">
        <v>1</v>
      </c>
      <c r="C191" s="131">
        <v>1</v>
      </c>
      <c r="D191" s="131">
        <v>2</v>
      </c>
      <c r="E191" s="131">
        <v>1</v>
      </c>
      <c r="F191" s="133"/>
      <c r="G191" s="124" t="s">
        <v>133</v>
      </c>
      <c r="H191" s="177">
        <v>158</v>
      </c>
      <c r="I191" s="119">
        <f>SUM(I192:I194)</f>
        <v>0</v>
      </c>
      <c r="J191" s="160">
        <f>SUM(J192:J194)</f>
        <v>0</v>
      </c>
      <c r="K191" s="120">
        <f>SUM(K192:K194)</f>
        <v>0</v>
      </c>
      <c r="L191" s="119">
        <f>SUM(L192:L194)</f>
        <v>0</v>
      </c>
    </row>
    <row r="192" spans="1:12" hidden="1">
      <c r="A192" s="125">
        <v>3</v>
      </c>
      <c r="B192" s="123">
        <v>1</v>
      </c>
      <c r="C192" s="123">
        <v>1</v>
      </c>
      <c r="D192" s="123">
        <v>2</v>
      </c>
      <c r="E192" s="123">
        <v>1</v>
      </c>
      <c r="F192" s="126">
        <v>1</v>
      </c>
      <c r="G192" s="124" t="s">
        <v>134</v>
      </c>
      <c r="H192" s="177">
        <v>159</v>
      </c>
      <c r="I192" s="135">
        <v>0</v>
      </c>
      <c r="J192" s="135">
        <v>0</v>
      </c>
      <c r="K192" s="135">
        <v>0</v>
      </c>
      <c r="L192" s="185">
        <v>0</v>
      </c>
    </row>
    <row r="193" spans="1:12" hidden="1">
      <c r="A193" s="130">
        <v>3</v>
      </c>
      <c r="B193" s="131">
        <v>1</v>
      </c>
      <c r="C193" s="131">
        <v>1</v>
      </c>
      <c r="D193" s="131">
        <v>2</v>
      </c>
      <c r="E193" s="131">
        <v>1</v>
      </c>
      <c r="F193" s="133">
        <v>2</v>
      </c>
      <c r="G193" s="132" t="s">
        <v>135</v>
      </c>
      <c r="H193" s="177">
        <v>160</v>
      </c>
      <c r="I193" s="137">
        <v>0</v>
      </c>
      <c r="J193" s="137">
        <v>0</v>
      </c>
      <c r="K193" s="137">
        <v>0</v>
      </c>
      <c r="L193" s="137">
        <v>0</v>
      </c>
    </row>
    <row r="194" spans="1:12" ht="25.5" hidden="1" customHeight="1">
      <c r="A194" s="125">
        <v>3</v>
      </c>
      <c r="B194" s="123">
        <v>1</v>
      </c>
      <c r="C194" s="123">
        <v>1</v>
      </c>
      <c r="D194" s="123">
        <v>2</v>
      </c>
      <c r="E194" s="123">
        <v>1</v>
      </c>
      <c r="F194" s="126">
        <v>3</v>
      </c>
      <c r="G194" s="124" t="s">
        <v>136</v>
      </c>
      <c r="H194" s="177">
        <v>161</v>
      </c>
      <c r="I194" s="135">
        <v>0</v>
      </c>
      <c r="J194" s="135">
        <v>0</v>
      </c>
      <c r="K194" s="135">
        <v>0</v>
      </c>
      <c r="L194" s="185">
        <v>0</v>
      </c>
    </row>
    <row r="195" spans="1:12" hidden="1">
      <c r="A195" s="130">
        <v>3</v>
      </c>
      <c r="B195" s="131">
        <v>1</v>
      </c>
      <c r="C195" s="131">
        <v>1</v>
      </c>
      <c r="D195" s="131">
        <v>3</v>
      </c>
      <c r="E195" s="131"/>
      <c r="F195" s="133"/>
      <c r="G195" s="132" t="s">
        <v>137</v>
      </c>
      <c r="H195" s="177">
        <v>162</v>
      </c>
      <c r="I195" s="119">
        <f>I196</f>
        <v>0</v>
      </c>
      <c r="J195" s="160">
        <f>J196</f>
        <v>0</v>
      </c>
      <c r="K195" s="120">
        <f>K196</f>
        <v>0</v>
      </c>
      <c r="L195" s="119">
        <f>L196</f>
        <v>0</v>
      </c>
    </row>
    <row r="196" spans="1:12" hidden="1">
      <c r="A196" s="130">
        <v>3</v>
      </c>
      <c r="B196" s="131">
        <v>1</v>
      </c>
      <c r="C196" s="131">
        <v>1</v>
      </c>
      <c r="D196" s="131">
        <v>3</v>
      </c>
      <c r="E196" s="131">
        <v>1</v>
      </c>
      <c r="F196" s="133"/>
      <c r="G196" s="132" t="s">
        <v>137</v>
      </c>
      <c r="H196" s="177">
        <v>163</v>
      </c>
      <c r="I196" s="119">
        <f>SUM(I197:I200)</f>
        <v>0</v>
      </c>
      <c r="J196" s="119">
        <f>SUM(J197:J200)</f>
        <v>0</v>
      </c>
      <c r="K196" s="119">
        <f>SUM(K197:K200)</f>
        <v>0</v>
      </c>
      <c r="L196" s="119">
        <f>SUM(L197:L200)</f>
        <v>0</v>
      </c>
    </row>
    <row r="197" spans="1:12" hidden="1">
      <c r="A197" s="130">
        <v>3</v>
      </c>
      <c r="B197" s="131">
        <v>1</v>
      </c>
      <c r="C197" s="131">
        <v>1</v>
      </c>
      <c r="D197" s="131">
        <v>3</v>
      </c>
      <c r="E197" s="131">
        <v>1</v>
      </c>
      <c r="F197" s="133">
        <v>1</v>
      </c>
      <c r="G197" s="132" t="s">
        <v>138</v>
      </c>
      <c r="H197" s="177">
        <v>164</v>
      </c>
      <c r="I197" s="137">
        <v>0</v>
      </c>
      <c r="J197" s="137">
        <v>0</v>
      </c>
      <c r="K197" s="137">
        <v>0</v>
      </c>
      <c r="L197" s="185">
        <v>0</v>
      </c>
    </row>
    <row r="198" spans="1:12" hidden="1">
      <c r="A198" s="130">
        <v>3</v>
      </c>
      <c r="B198" s="131">
        <v>1</v>
      </c>
      <c r="C198" s="131">
        <v>1</v>
      </c>
      <c r="D198" s="131">
        <v>3</v>
      </c>
      <c r="E198" s="131">
        <v>1</v>
      </c>
      <c r="F198" s="133">
        <v>2</v>
      </c>
      <c r="G198" s="132" t="s">
        <v>139</v>
      </c>
      <c r="H198" s="177">
        <v>165</v>
      </c>
      <c r="I198" s="135">
        <v>0</v>
      </c>
      <c r="J198" s="137">
        <v>0</v>
      </c>
      <c r="K198" s="137">
        <v>0</v>
      </c>
      <c r="L198" s="137">
        <v>0</v>
      </c>
    </row>
    <row r="199" spans="1:12" hidden="1">
      <c r="A199" s="130">
        <v>3</v>
      </c>
      <c r="B199" s="131">
        <v>1</v>
      </c>
      <c r="C199" s="131">
        <v>1</v>
      </c>
      <c r="D199" s="131">
        <v>3</v>
      </c>
      <c r="E199" s="131">
        <v>1</v>
      </c>
      <c r="F199" s="133">
        <v>3</v>
      </c>
      <c r="G199" s="134" t="s">
        <v>140</v>
      </c>
      <c r="H199" s="177">
        <v>166</v>
      </c>
      <c r="I199" s="135">
        <v>0</v>
      </c>
      <c r="J199" s="155">
        <v>0</v>
      </c>
      <c r="K199" s="155">
        <v>0</v>
      </c>
      <c r="L199" s="155">
        <v>0</v>
      </c>
    </row>
    <row r="200" spans="1:12" ht="26.25" hidden="1" customHeight="1">
      <c r="A200" s="143">
        <v>3</v>
      </c>
      <c r="B200" s="144">
        <v>1</v>
      </c>
      <c r="C200" s="144">
        <v>1</v>
      </c>
      <c r="D200" s="144">
        <v>3</v>
      </c>
      <c r="E200" s="144">
        <v>1</v>
      </c>
      <c r="F200" s="146">
        <v>4</v>
      </c>
      <c r="G200" s="91" t="s">
        <v>141</v>
      </c>
      <c r="H200" s="177">
        <v>167</v>
      </c>
      <c r="I200" s="190">
        <v>0</v>
      </c>
      <c r="J200" s="191">
        <v>0</v>
      </c>
      <c r="K200" s="137">
        <v>0</v>
      </c>
      <c r="L200" s="137">
        <v>0</v>
      </c>
    </row>
    <row r="201" spans="1:12" hidden="1">
      <c r="A201" s="143">
        <v>3</v>
      </c>
      <c r="B201" s="144">
        <v>1</v>
      </c>
      <c r="C201" s="144">
        <v>1</v>
      </c>
      <c r="D201" s="144">
        <v>4</v>
      </c>
      <c r="E201" s="144"/>
      <c r="F201" s="146"/>
      <c r="G201" s="145" t="s">
        <v>142</v>
      </c>
      <c r="H201" s="177">
        <v>168</v>
      </c>
      <c r="I201" s="119">
        <f>I202</f>
        <v>0</v>
      </c>
      <c r="J201" s="163">
        <f>J202</f>
        <v>0</v>
      </c>
      <c r="K201" s="128">
        <f>K202</f>
        <v>0</v>
      </c>
      <c r="L201" s="129">
        <f>L202</f>
        <v>0</v>
      </c>
    </row>
    <row r="202" spans="1:12" hidden="1">
      <c r="A202" s="130">
        <v>3</v>
      </c>
      <c r="B202" s="131">
        <v>1</v>
      </c>
      <c r="C202" s="131">
        <v>1</v>
      </c>
      <c r="D202" s="131">
        <v>4</v>
      </c>
      <c r="E202" s="131">
        <v>1</v>
      </c>
      <c r="F202" s="133"/>
      <c r="G202" s="145" t="s">
        <v>142</v>
      </c>
      <c r="H202" s="177">
        <v>169</v>
      </c>
      <c r="I202" s="140">
        <f>SUM(I203:I205)</f>
        <v>0</v>
      </c>
      <c r="J202" s="160">
        <f>SUM(J203:J205)</f>
        <v>0</v>
      </c>
      <c r="K202" s="120">
        <f>SUM(K203:K205)</f>
        <v>0</v>
      </c>
      <c r="L202" s="119">
        <f>SUM(L203:L205)</f>
        <v>0</v>
      </c>
    </row>
    <row r="203" spans="1:12" hidden="1">
      <c r="A203" s="130">
        <v>3</v>
      </c>
      <c r="B203" s="131">
        <v>1</v>
      </c>
      <c r="C203" s="131">
        <v>1</v>
      </c>
      <c r="D203" s="131">
        <v>4</v>
      </c>
      <c r="E203" s="131">
        <v>1</v>
      </c>
      <c r="F203" s="133">
        <v>1</v>
      </c>
      <c r="G203" s="132" t="s">
        <v>143</v>
      </c>
      <c r="H203" s="177">
        <v>170</v>
      </c>
      <c r="I203" s="137">
        <v>0</v>
      </c>
      <c r="J203" s="137">
        <v>0</v>
      </c>
      <c r="K203" s="137">
        <v>0</v>
      </c>
      <c r="L203" s="185">
        <v>0</v>
      </c>
    </row>
    <row r="204" spans="1:12" ht="25.5" hidden="1" customHeight="1">
      <c r="A204" s="125">
        <v>3</v>
      </c>
      <c r="B204" s="123">
        <v>1</v>
      </c>
      <c r="C204" s="123">
        <v>1</v>
      </c>
      <c r="D204" s="123">
        <v>4</v>
      </c>
      <c r="E204" s="123">
        <v>1</v>
      </c>
      <c r="F204" s="126">
        <v>2</v>
      </c>
      <c r="G204" s="124" t="s">
        <v>421</v>
      </c>
      <c r="H204" s="177">
        <v>171</v>
      </c>
      <c r="I204" s="135">
        <v>0</v>
      </c>
      <c r="J204" s="135">
        <v>0</v>
      </c>
      <c r="K204" s="136">
        <v>0</v>
      </c>
      <c r="L204" s="137">
        <v>0</v>
      </c>
    </row>
    <row r="205" spans="1:12" hidden="1">
      <c r="A205" s="130">
        <v>3</v>
      </c>
      <c r="B205" s="131">
        <v>1</v>
      </c>
      <c r="C205" s="131">
        <v>1</v>
      </c>
      <c r="D205" s="131">
        <v>4</v>
      </c>
      <c r="E205" s="131">
        <v>1</v>
      </c>
      <c r="F205" s="133">
        <v>3</v>
      </c>
      <c r="G205" s="132" t="s">
        <v>144</v>
      </c>
      <c r="H205" s="177">
        <v>172</v>
      </c>
      <c r="I205" s="135">
        <v>0</v>
      </c>
      <c r="J205" s="135">
        <v>0</v>
      </c>
      <c r="K205" s="135">
        <v>0</v>
      </c>
      <c r="L205" s="137">
        <v>0</v>
      </c>
    </row>
    <row r="206" spans="1:12" ht="25.5" hidden="1" customHeight="1">
      <c r="A206" s="130">
        <v>3</v>
      </c>
      <c r="B206" s="131">
        <v>1</v>
      </c>
      <c r="C206" s="131">
        <v>1</v>
      </c>
      <c r="D206" s="131">
        <v>5</v>
      </c>
      <c r="E206" s="131"/>
      <c r="F206" s="133"/>
      <c r="G206" s="132" t="s">
        <v>145</v>
      </c>
      <c r="H206" s="177">
        <v>173</v>
      </c>
      <c r="I206" s="119">
        <f t="shared" ref="I206:L207" si="19">I207</f>
        <v>0</v>
      </c>
      <c r="J206" s="160">
        <f t="shared" si="19"/>
        <v>0</v>
      </c>
      <c r="K206" s="120">
        <f t="shared" si="19"/>
        <v>0</v>
      </c>
      <c r="L206" s="119">
        <f t="shared" si="19"/>
        <v>0</v>
      </c>
    </row>
    <row r="207" spans="1:12" ht="25.5" hidden="1" customHeight="1">
      <c r="A207" s="143">
        <v>3</v>
      </c>
      <c r="B207" s="144">
        <v>1</v>
      </c>
      <c r="C207" s="144">
        <v>1</v>
      </c>
      <c r="D207" s="144">
        <v>5</v>
      </c>
      <c r="E207" s="144">
        <v>1</v>
      </c>
      <c r="F207" s="146"/>
      <c r="G207" s="132" t="s">
        <v>145</v>
      </c>
      <c r="H207" s="177">
        <v>174</v>
      </c>
      <c r="I207" s="120">
        <f t="shared" si="19"/>
        <v>0</v>
      </c>
      <c r="J207" s="120">
        <f t="shared" si="19"/>
        <v>0</v>
      </c>
      <c r="K207" s="120">
        <f t="shared" si="19"/>
        <v>0</v>
      </c>
      <c r="L207" s="120">
        <f t="shared" si="19"/>
        <v>0</v>
      </c>
    </row>
    <row r="208" spans="1:12" ht="25.5" hidden="1" customHeight="1">
      <c r="A208" s="130">
        <v>3</v>
      </c>
      <c r="B208" s="131">
        <v>1</v>
      </c>
      <c r="C208" s="131">
        <v>1</v>
      </c>
      <c r="D208" s="131">
        <v>5</v>
      </c>
      <c r="E208" s="131">
        <v>1</v>
      </c>
      <c r="F208" s="133">
        <v>1</v>
      </c>
      <c r="G208" s="132" t="s">
        <v>145</v>
      </c>
      <c r="H208" s="177">
        <v>175</v>
      </c>
      <c r="I208" s="135">
        <v>0</v>
      </c>
      <c r="J208" s="137">
        <v>0</v>
      </c>
      <c r="K208" s="137">
        <v>0</v>
      </c>
      <c r="L208" s="137">
        <v>0</v>
      </c>
    </row>
    <row r="209" spans="1:15" ht="25.5" hidden="1" customHeight="1">
      <c r="A209" s="143">
        <v>3</v>
      </c>
      <c r="B209" s="144">
        <v>1</v>
      </c>
      <c r="C209" s="144">
        <v>2</v>
      </c>
      <c r="D209" s="144"/>
      <c r="E209" s="144"/>
      <c r="F209" s="146"/>
      <c r="G209" s="145" t="s">
        <v>146</v>
      </c>
      <c r="H209" s="177">
        <v>176</v>
      </c>
      <c r="I209" s="119">
        <f t="shared" ref="I209:L210" si="20">I210</f>
        <v>0</v>
      </c>
      <c r="J209" s="163">
        <f t="shared" si="20"/>
        <v>0</v>
      </c>
      <c r="K209" s="128">
        <f t="shared" si="20"/>
        <v>0</v>
      </c>
      <c r="L209" s="129">
        <f t="shared" si="20"/>
        <v>0</v>
      </c>
    </row>
    <row r="210" spans="1:15" ht="25.5" hidden="1" customHeight="1">
      <c r="A210" s="130">
        <v>3</v>
      </c>
      <c r="B210" s="131">
        <v>1</v>
      </c>
      <c r="C210" s="131">
        <v>2</v>
      </c>
      <c r="D210" s="131">
        <v>1</v>
      </c>
      <c r="E210" s="131"/>
      <c r="F210" s="133"/>
      <c r="G210" s="145" t="s">
        <v>146</v>
      </c>
      <c r="H210" s="177">
        <v>177</v>
      </c>
      <c r="I210" s="140">
        <f t="shared" si="20"/>
        <v>0</v>
      </c>
      <c r="J210" s="160">
        <f t="shared" si="20"/>
        <v>0</v>
      </c>
      <c r="K210" s="120">
        <f t="shared" si="20"/>
        <v>0</v>
      </c>
      <c r="L210" s="119">
        <f t="shared" si="20"/>
        <v>0</v>
      </c>
    </row>
    <row r="211" spans="1:15" ht="25.5" hidden="1" customHeight="1">
      <c r="A211" s="125">
        <v>3</v>
      </c>
      <c r="B211" s="123">
        <v>1</v>
      </c>
      <c r="C211" s="123">
        <v>2</v>
      </c>
      <c r="D211" s="123">
        <v>1</v>
      </c>
      <c r="E211" s="123">
        <v>1</v>
      </c>
      <c r="F211" s="126"/>
      <c r="G211" s="145" t="s">
        <v>146</v>
      </c>
      <c r="H211" s="177">
        <v>178</v>
      </c>
      <c r="I211" s="119">
        <f>SUM(I212:I215)</f>
        <v>0</v>
      </c>
      <c r="J211" s="162">
        <f>SUM(J212:J215)</f>
        <v>0</v>
      </c>
      <c r="K211" s="141">
        <f>SUM(K212:K215)</f>
        <v>0</v>
      </c>
      <c r="L211" s="140">
        <f>SUM(L212:L215)</f>
        <v>0</v>
      </c>
    </row>
    <row r="212" spans="1:15" ht="38.25" hidden="1" customHeight="1">
      <c r="A212" s="130">
        <v>3</v>
      </c>
      <c r="B212" s="131">
        <v>1</v>
      </c>
      <c r="C212" s="131">
        <v>2</v>
      </c>
      <c r="D212" s="131">
        <v>1</v>
      </c>
      <c r="E212" s="131">
        <v>1</v>
      </c>
      <c r="F212" s="133">
        <v>2</v>
      </c>
      <c r="G212" s="132" t="s">
        <v>422</v>
      </c>
      <c r="H212" s="177">
        <v>179</v>
      </c>
      <c r="I212" s="137">
        <v>0</v>
      </c>
      <c r="J212" s="137">
        <v>0</v>
      </c>
      <c r="K212" s="137">
        <v>0</v>
      </c>
      <c r="L212" s="137">
        <v>0</v>
      </c>
    </row>
    <row r="213" spans="1:15" hidden="1">
      <c r="A213" s="130">
        <v>3</v>
      </c>
      <c r="B213" s="131">
        <v>1</v>
      </c>
      <c r="C213" s="131">
        <v>2</v>
      </c>
      <c r="D213" s="130">
        <v>1</v>
      </c>
      <c r="E213" s="131">
        <v>1</v>
      </c>
      <c r="F213" s="133">
        <v>3</v>
      </c>
      <c r="G213" s="132" t="s">
        <v>147</v>
      </c>
      <c r="H213" s="177">
        <v>180</v>
      </c>
      <c r="I213" s="137">
        <v>0</v>
      </c>
      <c r="J213" s="137">
        <v>0</v>
      </c>
      <c r="K213" s="137">
        <v>0</v>
      </c>
      <c r="L213" s="137">
        <v>0</v>
      </c>
    </row>
    <row r="214" spans="1:15" ht="25.5" hidden="1" customHeight="1">
      <c r="A214" s="130">
        <v>3</v>
      </c>
      <c r="B214" s="131">
        <v>1</v>
      </c>
      <c r="C214" s="131">
        <v>2</v>
      </c>
      <c r="D214" s="130">
        <v>1</v>
      </c>
      <c r="E214" s="131">
        <v>1</v>
      </c>
      <c r="F214" s="133">
        <v>4</v>
      </c>
      <c r="G214" s="132" t="s">
        <v>148</v>
      </c>
      <c r="H214" s="177">
        <v>181</v>
      </c>
      <c r="I214" s="137">
        <v>0</v>
      </c>
      <c r="J214" s="137">
        <v>0</v>
      </c>
      <c r="K214" s="137">
        <v>0</v>
      </c>
      <c r="L214" s="137">
        <v>0</v>
      </c>
    </row>
    <row r="215" spans="1:15" hidden="1">
      <c r="A215" s="143">
        <v>3</v>
      </c>
      <c r="B215" s="152">
        <v>1</v>
      </c>
      <c r="C215" s="152">
        <v>2</v>
      </c>
      <c r="D215" s="151">
        <v>1</v>
      </c>
      <c r="E215" s="152">
        <v>1</v>
      </c>
      <c r="F215" s="153">
        <v>5</v>
      </c>
      <c r="G215" s="154" t="s">
        <v>149</v>
      </c>
      <c r="H215" s="177">
        <v>182</v>
      </c>
      <c r="I215" s="137">
        <v>0</v>
      </c>
      <c r="J215" s="137">
        <v>0</v>
      </c>
      <c r="K215" s="137">
        <v>0</v>
      </c>
      <c r="L215" s="185">
        <v>0</v>
      </c>
    </row>
    <row r="216" spans="1:15" hidden="1">
      <c r="A216" s="130">
        <v>3</v>
      </c>
      <c r="B216" s="131">
        <v>1</v>
      </c>
      <c r="C216" s="131">
        <v>3</v>
      </c>
      <c r="D216" s="130"/>
      <c r="E216" s="131"/>
      <c r="F216" s="133"/>
      <c r="G216" s="132" t="s">
        <v>150</v>
      </c>
      <c r="H216" s="177">
        <v>183</v>
      </c>
      <c r="I216" s="119">
        <f>SUM(I217+I220)</f>
        <v>0</v>
      </c>
      <c r="J216" s="160">
        <f>SUM(J217+J220)</f>
        <v>0</v>
      </c>
      <c r="K216" s="120">
        <f>SUM(K217+K220)</f>
        <v>0</v>
      </c>
      <c r="L216" s="119">
        <f>SUM(L217+L220)</f>
        <v>0</v>
      </c>
    </row>
    <row r="217" spans="1:15" ht="25.5" hidden="1" customHeight="1">
      <c r="A217" s="125">
        <v>3</v>
      </c>
      <c r="B217" s="123">
        <v>1</v>
      </c>
      <c r="C217" s="123">
        <v>3</v>
      </c>
      <c r="D217" s="125">
        <v>1</v>
      </c>
      <c r="E217" s="130"/>
      <c r="F217" s="126"/>
      <c r="G217" s="124" t="s">
        <v>151</v>
      </c>
      <c r="H217" s="177">
        <v>184</v>
      </c>
      <c r="I217" s="140">
        <f t="shared" ref="I217:L218" si="21">I218</f>
        <v>0</v>
      </c>
      <c r="J217" s="162">
        <f t="shared" si="21"/>
        <v>0</v>
      </c>
      <c r="K217" s="141">
        <f t="shared" si="21"/>
        <v>0</v>
      </c>
      <c r="L217" s="140">
        <f t="shared" si="21"/>
        <v>0</v>
      </c>
    </row>
    <row r="218" spans="1:15" ht="25.5" hidden="1" customHeight="1">
      <c r="A218" s="130">
        <v>3</v>
      </c>
      <c r="B218" s="131">
        <v>1</v>
      </c>
      <c r="C218" s="131">
        <v>3</v>
      </c>
      <c r="D218" s="130">
        <v>1</v>
      </c>
      <c r="E218" s="130">
        <v>1</v>
      </c>
      <c r="F218" s="133"/>
      <c r="G218" s="124" t="s">
        <v>151</v>
      </c>
      <c r="H218" s="177">
        <v>185</v>
      </c>
      <c r="I218" s="119">
        <f t="shared" si="21"/>
        <v>0</v>
      </c>
      <c r="J218" s="160">
        <f t="shared" si="21"/>
        <v>0</v>
      </c>
      <c r="K218" s="120">
        <f t="shared" si="21"/>
        <v>0</v>
      </c>
      <c r="L218" s="119">
        <f t="shared" si="21"/>
        <v>0</v>
      </c>
    </row>
    <row r="219" spans="1:15" ht="25.5" hidden="1" customHeight="1">
      <c r="A219" s="130">
        <v>3</v>
      </c>
      <c r="B219" s="132">
        <v>1</v>
      </c>
      <c r="C219" s="130">
        <v>3</v>
      </c>
      <c r="D219" s="131">
        <v>1</v>
      </c>
      <c r="E219" s="131">
        <v>1</v>
      </c>
      <c r="F219" s="133">
        <v>1</v>
      </c>
      <c r="G219" s="124" t="s">
        <v>151</v>
      </c>
      <c r="H219" s="177">
        <v>186</v>
      </c>
      <c r="I219" s="185">
        <v>0</v>
      </c>
      <c r="J219" s="185">
        <v>0</v>
      </c>
      <c r="K219" s="185">
        <v>0</v>
      </c>
      <c r="L219" s="185">
        <v>0</v>
      </c>
    </row>
    <row r="220" spans="1:15" hidden="1">
      <c r="A220" s="130">
        <v>3</v>
      </c>
      <c r="B220" s="132">
        <v>1</v>
      </c>
      <c r="C220" s="130">
        <v>3</v>
      </c>
      <c r="D220" s="131">
        <v>2</v>
      </c>
      <c r="E220" s="131"/>
      <c r="F220" s="133"/>
      <c r="G220" s="132" t="s">
        <v>152</v>
      </c>
      <c r="H220" s="177">
        <v>187</v>
      </c>
      <c r="I220" s="119">
        <f>I221</f>
        <v>0</v>
      </c>
      <c r="J220" s="160">
        <f>J221</f>
        <v>0</v>
      </c>
      <c r="K220" s="120">
        <f>K221</f>
        <v>0</v>
      </c>
      <c r="L220" s="119">
        <f>L221</f>
        <v>0</v>
      </c>
    </row>
    <row r="221" spans="1:15" hidden="1">
      <c r="A221" s="125">
        <v>3</v>
      </c>
      <c r="B221" s="124">
        <v>1</v>
      </c>
      <c r="C221" s="125">
        <v>3</v>
      </c>
      <c r="D221" s="123">
        <v>2</v>
      </c>
      <c r="E221" s="123">
        <v>1</v>
      </c>
      <c r="F221" s="126"/>
      <c r="G221" s="132" t="s">
        <v>152</v>
      </c>
      <c r="H221" s="177">
        <v>188</v>
      </c>
      <c r="I221" s="119">
        <f>SUM(I222:I227)</f>
        <v>0</v>
      </c>
      <c r="J221" s="119">
        <f>SUM(J222:J227)</f>
        <v>0</v>
      </c>
      <c r="K221" s="119">
        <f>SUM(K222:K227)</f>
        <v>0</v>
      </c>
      <c r="L221" s="119">
        <f>SUM(L222:L227)</f>
        <v>0</v>
      </c>
      <c r="M221" s="192"/>
      <c r="N221" s="192"/>
      <c r="O221" s="192"/>
    </row>
    <row r="222" spans="1:15" hidden="1">
      <c r="A222" s="130">
        <v>3</v>
      </c>
      <c r="B222" s="132">
        <v>1</v>
      </c>
      <c r="C222" s="130">
        <v>3</v>
      </c>
      <c r="D222" s="131">
        <v>2</v>
      </c>
      <c r="E222" s="131">
        <v>1</v>
      </c>
      <c r="F222" s="133">
        <v>1</v>
      </c>
      <c r="G222" s="132" t="s">
        <v>153</v>
      </c>
      <c r="H222" s="177">
        <v>189</v>
      </c>
      <c r="I222" s="137">
        <v>0</v>
      </c>
      <c r="J222" s="137">
        <v>0</v>
      </c>
      <c r="K222" s="137">
        <v>0</v>
      </c>
      <c r="L222" s="185">
        <v>0</v>
      </c>
    </row>
    <row r="223" spans="1:15" ht="25.5" hidden="1" customHeight="1">
      <c r="A223" s="130">
        <v>3</v>
      </c>
      <c r="B223" s="132">
        <v>1</v>
      </c>
      <c r="C223" s="130">
        <v>3</v>
      </c>
      <c r="D223" s="131">
        <v>2</v>
      </c>
      <c r="E223" s="131">
        <v>1</v>
      </c>
      <c r="F223" s="133">
        <v>2</v>
      </c>
      <c r="G223" s="132" t="s">
        <v>154</v>
      </c>
      <c r="H223" s="177">
        <v>190</v>
      </c>
      <c r="I223" s="137">
        <v>0</v>
      </c>
      <c r="J223" s="137">
        <v>0</v>
      </c>
      <c r="K223" s="137">
        <v>0</v>
      </c>
      <c r="L223" s="137">
        <v>0</v>
      </c>
    </row>
    <row r="224" spans="1:15" hidden="1">
      <c r="A224" s="130">
        <v>3</v>
      </c>
      <c r="B224" s="132">
        <v>1</v>
      </c>
      <c r="C224" s="130">
        <v>3</v>
      </c>
      <c r="D224" s="131">
        <v>2</v>
      </c>
      <c r="E224" s="131">
        <v>1</v>
      </c>
      <c r="F224" s="133">
        <v>3</v>
      </c>
      <c r="G224" s="132" t="s">
        <v>155</v>
      </c>
      <c r="H224" s="177">
        <v>191</v>
      </c>
      <c r="I224" s="137">
        <v>0</v>
      </c>
      <c r="J224" s="137">
        <v>0</v>
      </c>
      <c r="K224" s="137">
        <v>0</v>
      </c>
      <c r="L224" s="137">
        <v>0</v>
      </c>
    </row>
    <row r="225" spans="1:12" ht="25.5" hidden="1" customHeight="1">
      <c r="A225" s="130">
        <v>3</v>
      </c>
      <c r="B225" s="132">
        <v>1</v>
      </c>
      <c r="C225" s="130">
        <v>3</v>
      </c>
      <c r="D225" s="131">
        <v>2</v>
      </c>
      <c r="E225" s="131">
        <v>1</v>
      </c>
      <c r="F225" s="133">
        <v>4</v>
      </c>
      <c r="G225" s="132" t="s">
        <v>423</v>
      </c>
      <c r="H225" s="177">
        <v>192</v>
      </c>
      <c r="I225" s="137">
        <v>0</v>
      </c>
      <c r="J225" s="137">
        <v>0</v>
      </c>
      <c r="K225" s="137">
        <v>0</v>
      </c>
      <c r="L225" s="185">
        <v>0</v>
      </c>
    </row>
    <row r="226" spans="1:12" hidden="1">
      <c r="A226" s="130">
        <v>3</v>
      </c>
      <c r="B226" s="132">
        <v>1</v>
      </c>
      <c r="C226" s="130">
        <v>3</v>
      </c>
      <c r="D226" s="131">
        <v>2</v>
      </c>
      <c r="E226" s="131">
        <v>1</v>
      </c>
      <c r="F226" s="133">
        <v>5</v>
      </c>
      <c r="G226" s="124" t="s">
        <v>156</v>
      </c>
      <c r="H226" s="177">
        <v>193</v>
      </c>
      <c r="I226" s="137">
        <v>0</v>
      </c>
      <c r="J226" s="137">
        <v>0</v>
      </c>
      <c r="K226" s="137">
        <v>0</v>
      </c>
      <c r="L226" s="137">
        <v>0</v>
      </c>
    </row>
    <row r="227" spans="1:12" hidden="1">
      <c r="A227" s="130">
        <v>3</v>
      </c>
      <c r="B227" s="132">
        <v>1</v>
      </c>
      <c r="C227" s="130">
        <v>3</v>
      </c>
      <c r="D227" s="131">
        <v>2</v>
      </c>
      <c r="E227" s="131">
        <v>1</v>
      </c>
      <c r="F227" s="133">
        <v>6</v>
      </c>
      <c r="G227" s="124" t="s">
        <v>152</v>
      </c>
      <c r="H227" s="177">
        <v>194</v>
      </c>
      <c r="I227" s="137">
        <v>0</v>
      </c>
      <c r="J227" s="137">
        <v>0</v>
      </c>
      <c r="K227" s="137">
        <v>0</v>
      </c>
      <c r="L227" s="185">
        <v>0</v>
      </c>
    </row>
    <row r="228" spans="1:12" ht="25.5" hidden="1" customHeight="1">
      <c r="A228" s="125">
        <v>3</v>
      </c>
      <c r="B228" s="123">
        <v>1</v>
      </c>
      <c r="C228" s="123">
        <v>4</v>
      </c>
      <c r="D228" s="123"/>
      <c r="E228" s="123"/>
      <c r="F228" s="126"/>
      <c r="G228" s="124" t="s">
        <v>157</v>
      </c>
      <c r="H228" s="177">
        <v>195</v>
      </c>
      <c r="I228" s="140">
        <f t="shared" ref="I228:L230" si="22">I229</f>
        <v>0</v>
      </c>
      <c r="J228" s="162">
        <f t="shared" si="22"/>
        <v>0</v>
      </c>
      <c r="K228" s="141">
        <f t="shared" si="22"/>
        <v>0</v>
      </c>
      <c r="L228" s="141">
        <f t="shared" si="22"/>
        <v>0</v>
      </c>
    </row>
    <row r="229" spans="1:12" ht="25.5" hidden="1" customHeight="1">
      <c r="A229" s="143">
        <v>3</v>
      </c>
      <c r="B229" s="152">
        <v>1</v>
      </c>
      <c r="C229" s="152">
        <v>4</v>
      </c>
      <c r="D229" s="152">
        <v>1</v>
      </c>
      <c r="E229" s="152"/>
      <c r="F229" s="153"/>
      <c r="G229" s="124" t="s">
        <v>157</v>
      </c>
      <c r="H229" s="177">
        <v>196</v>
      </c>
      <c r="I229" s="147">
        <f t="shared" si="22"/>
        <v>0</v>
      </c>
      <c r="J229" s="175">
        <f t="shared" si="22"/>
        <v>0</v>
      </c>
      <c r="K229" s="148">
        <f t="shared" si="22"/>
        <v>0</v>
      </c>
      <c r="L229" s="148">
        <f t="shared" si="22"/>
        <v>0</v>
      </c>
    </row>
    <row r="230" spans="1:12" ht="25.5" hidden="1" customHeight="1">
      <c r="A230" s="130">
        <v>3</v>
      </c>
      <c r="B230" s="131">
        <v>1</v>
      </c>
      <c r="C230" s="131">
        <v>4</v>
      </c>
      <c r="D230" s="131">
        <v>1</v>
      </c>
      <c r="E230" s="131">
        <v>1</v>
      </c>
      <c r="F230" s="133"/>
      <c r="G230" s="124" t="s">
        <v>158</v>
      </c>
      <c r="H230" s="177">
        <v>197</v>
      </c>
      <c r="I230" s="119">
        <f t="shared" si="22"/>
        <v>0</v>
      </c>
      <c r="J230" s="160">
        <f t="shared" si="22"/>
        <v>0</v>
      </c>
      <c r="K230" s="120">
        <f t="shared" si="22"/>
        <v>0</v>
      </c>
      <c r="L230" s="120">
        <f t="shared" si="22"/>
        <v>0</v>
      </c>
    </row>
    <row r="231" spans="1:12" ht="25.5" hidden="1" customHeight="1">
      <c r="A231" s="134">
        <v>3</v>
      </c>
      <c r="B231" s="130">
        <v>1</v>
      </c>
      <c r="C231" s="131">
        <v>4</v>
      </c>
      <c r="D231" s="131">
        <v>1</v>
      </c>
      <c r="E231" s="131">
        <v>1</v>
      </c>
      <c r="F231" s="133">
        <v>1</v>
      </c>
      <c r="G231" s="124" t="s">
        <v>158</v>
      </c>
      <c r="H231" s="177">
        <v>198</v>
      </c>
      <c r="I231" s="137">
        <v>0</v>
      </c>
      <c r="J231" s="137">
        <v>0</v>
      </c>
      <c r="K231" s="137">
        <v>0</v>
      </c>
      <c r="L231" s="137">
        <v>0</v>
      </c>
    </row>
    <row r="232" spans="1:12" ht="25.5" hidden="1" customHeight="1">
      <c r="A232" s="134">
        <v>3</v>
      </c>
      <c r="B232" s="131">
        <v>1</v>
      </c>
      <c r="C232" s="131">
        <v>5</v>
      </c>
      <c r="D232" s="131"/>
      <c r="E232" s="131"/>
      <c r="F232" s="133"/>
      <c r="G232" s="132" t="s">
        <v>424</v>
      </c>
      <c r="H232" s="177">
        <v>199</v>
      </c>
      <c r="I232" s="119">
        <f t="shared" ref="I232:L233" si="23">I233</f>
        <v>0</v>
      </c>
      <c r="J232" s="119">
        <f t="shared" si="23"/>
        <v>0</v>
      </c>
      <c r="K232" s="119">
        <f t="shared" si="23"/>
        <v>0</v>
      </c>
      <c r="L232" s="119">
        <f t="shared" si="23"/>
        <v>0</v>
      </c>
    </row>
    <row r="233" spans="1:12" ht="25.5" hidden="1" customHeight="1">
      <c r="A233" s="134">
        <v>3</v>
      </c>
      <c r="B233" s="131">
        <v>1</v>
      </c>
      <c r="C233" s="131">
        <v>5</v>
      </c>
      <c r="D233" s="131">
        <v>1</v>
      </c>
      <c r="E233" s="131"/>
      <c r="F233" s="133"/>
      <c r="G233" s="132" t="s">
        <v>424</v>
      </c>
      <c r="H233" s="177">
        <v>200</v>
      </c>
      <c r="I233" s="119">
        <f t="shared" si="23"/>
        <v>0</v>
      </c>
      <c r="J233" s="119">
        <f t="shared" si="23"/>
        <v>0</v>
      </c>
      <c r="K233" s="119">
        <f t="shared" si="23"/>
        <v>0</v>
      </c>
      <c r="L233" s="119">
        <f t="shared" si="23"/>
        <v>0</v>
      </c>
    </row>
    <row r="234" spans="1:12" ht="25.5" hidden="1" customHeight="1">
      <c r="A234" s="134">
        <v>3</v>
      </c>
      <c r="B234" s="131">
        <v>1</v>
      </c>
      <c r="C234" s="131">
        <v>5</v>
      </c>
      <c r="D234" s="131">
        <v>1</v>
      </c>
      <c r="E234" s="131">
        <v>1</v>
      </c>
      <c r="F234" s="133"/>
      <c r="G234" s="132" t="s">
        <v>424</v>
      </c>
      <c r="H234" s="177">
        <v>201</v>
      </c>
      <c r="I234" s="119">
        <f>SUM(I235:I237)</f>
        <v>0</v>
      </c>
      <c r="J234" s="119">
        <f>SUM(J235:J237)</f>
        <v>0</v>
      </c>
      <c r="K234" s="119">
        <f>SUM(K235:K237)</f>
        <v>0</v>
      </c>
      <c r="L234" s="119">
        <f>SUM(L235:L237)</f>
        <v>0</v>
      </c>
    </row>
    <row r="235" spans="1:12" hidden="1">
      <c r="A235" s="134">
        <v>3</v>
      </c>
      <c r="B235" s="131">
        <v>1</v>
      </c>
      <c r="C235" s="131">
        <v>5</v>
      </c>
      <c r="D235" s="131">
        <v>1</v>
      </c>
      <c r="E235" s="131">
        <v>1</v>
      </c>
      <c r="F235" s="133">
        <v>1</v>
      </c>
      <c r="G235" s="187" t="s">
        <v>159</v>
      </c>
      <c r="H235" s="177">
        <v>202</v>
      </c>
      <c r="I235" s="137">
        <v>0</v>
      </c>
      <c r="J235" s="137">
        <v>0</v>
      </c>
      <c r="K235" s="137">
        <v>0</v>
      </c>
      <c r="L235" s="137">
        <v>0</v>
      </c>
    </row>
    <row r="236" spans="1:12" hidden="1">
      <c r="A236" s="134">
        <v>3</v>
      </c>
      <c r="B236" s="131">
        <v>1</v>
      </c>
      <c r="C236" s="131">
        <v>5</v>
      </c>
      <c r="D236" s="131">
        <v>1</v>
      </c>
      <c r="E236" s="131">
        <v>1</v>
      </c>
      <c r="F236" s="133">
        <v>2</v>
      </c>
      <c r="G236" s="187" t="s">
        <v>160</v>
      </c>
      <c r="H236" s="177">
        <v>203</v>
      </c>
      <c r="I236" s="137">
        <v>0</v>
      </c>
      <c r="J236" s="137">
        <v>0</v>
      </c>
      <c r="K236" s="137">
        <v>0</v>
      </c>
      <c r="L236" s="137">
        <v>0</v>
      </c>
    </row>
    <row r="237" spans="1:12" ht="25.5" hidden="1" customHeight="1">
      <c r="A237" s="134">
        <v>3</v>
      </c>
      <c r="B237" s="131">
        <v>1</v>
      </c>
      <c r="C237" s="131">
        <v>5</v>
      </c>
      <c r="D237" s="131">
        <v>1</v>
      </c>
      <c r="E237" s="131">
        <v>1</v>
      </c>
      <c r="F237" s="133">
        <v>3</v>
      </c>
      <c r="G237" s="187" t="s">
        <v>161</v>
      </c>
      <c r="H237" s="177">
        <v>204</v>
      </c>
      <c r="I237" s="137">
        <v>0</v>
      </c>
      <c r="J237" s="137">
        <v>0</v>
      </c>
      <c r="K237" s="137">
        <v>0</v>
      </c>
      <c r="L237" s="137">
        <v>0</v>
      </c>
    </row>
    <row r="238" spans="1:12" ht="38.25" hidden="1" customHeight="1">
      <c r="A238" s="115">
        <v>3</v>
      </c>
      <c r="B238" s="116">
        <v>2</v>
      </c>
      <c r="C238" s="116"/>
      <c r="D238" s="116"/>
      <c r="E238" s="116"/>
      <c r="F238" s="118"/>
      <c r="G238" s="117" t="s">
        <v>162</v>
      </c>
      <c r="H238" s="177">
        <v>205</v>
      </c>
      <c r="I238" s="119">
        <f>SUM(I239+I271)</f>
        <v>0</v>
      </c>
      <c r="J238" s="160">
        <f>SUM(J239+J271)</f>
        <v>0</v>
      </c>
      <c r="K238" s="120">
        <f>SUM(K239+K271)</f>
        <v>0</v>
      </c>
      <c r="L238" s="120">
        <f>SUM(L239+L271)</f>
        <v>0</v>
      </c>
    </row>
    <row r="239" spans="1:12" ht="38.25" hidden="1" customHeight="1">
      <c r="A239" s="143">
        <v>3</v>
      </c>
      <c r="B239" s="151">
        <v>2</v>
      </c>
      <c r="C239" s="152">
        <v>1</v>
      </c>
      <c r="D239" s="152"/>
      <c r="E239" s="152"/>
      <c r="F239" s="153"/>
      <c r="G239" s="154" t="s">
        <v>163</v>
      </c>
      <c r="H239" s="177">
        <v>206</v>
      </c>
      <c r="I239" s="147">
        <f>SUM(I240+I249+I253+I257+I261+I264+I267)</f>
        <v>0</v>
      </c>
      <c r="J239" s="175">
        <f>SUM(J240+J249+J253+J257+J261+J264+J267)</f>
        <v>0</v>
      </c>
      <c r="K239" s="148">
        <f>SUM(K240+K249+K253+K257+K261+K264+K267)</f>
        <v>0</v>
      </c>
      <c r="L239" s="148">
        <f>SUM(L240+L249+L253+L257+L261+L264+L267)</f>
        <v>0</v>
      </c>
    </row>
    <row r="240" spans="1:12" hidden="1">
      <c r="A240" s="130">
        <v>3</v>
      </c>
      <c r="B240" s="131">
        <v>2</v>
      </c>
      <c r="C240" s="131">
        <v>1</v>
      </c>
      <c r="D240" s="131">
        <v>1</v>
      </c>
      <c r="E240" s="131"/>
      <c r="F240" s="133"/>
      <c r="G240" s="132" t="s">
        <v>164</v>
      </c>
      <c r="H240" s="177">
        <v>207</v>
      </c>
      <c r="I240" s="147">
        <f>I241</f>
        <v>0</v>
      </c>
      <c r="J240" s="147">
        <f>J241</f>
        <v>0</v>
      </c>
      <c r="K240" s="147">
        <f>K241</f>
        <v>0</v>
      </c>
      <c r="L240" s="147">
        <f>L241</f>
        <v>0</v>
      </c>
    </row>
    <row r="241" spans="1:12" hidden="1">
      <c r="A241" s="130">
        <v>3</v>
      </c>
      <c r="B241" s="130">
        <v>2</v>
      </c>
      <c r="C241" s="131">
        <v>1</v>
      </c>
      <c r="D241" s="131">
        <v>1</v>
      </c>
      <c r="E241" s="131">
        <v>1</v>
      </c>
      <c r="F241" s="133"/>
      <c r="G241" s="132" t="s">
        <v>165</v>
      </c>
      <c r="H241" s="177">
        <v>208</v>
      </c>
      <c r="I241" s="119">
        <f>SUM(I242:I242)</f>
        <v>0</v>
      </c>
      <c r="J241" s="160">
        <f>SUM(J242:J242)</f>
        <v>0</v>
      </c>
      <c r="K241" s="120">
        <f>SUM(K242:K242)</f>
        <v>0</v>
      </c>
      <c r="L241" s="120">
        <f>SUM(L242:L242)</f>
        <v>0</v>
      </c>
    </row>
    <row r="242" spans="1:12" hidden="1">
      <c r="A242" s="143">
        <v>3</v>
      </c>
      <c r="B242" s="143">
        <v>2</v>
      </c>
      <c r="C242" s="152">
        <v>1</v>
      </c>
      <c r="D242" s="152">
        <v>1</v>
      </c>
      <c r="E242" s="152">
        <v>1</v>
      </c>
      <c r="F242" s="153">
        <v>1</v>
      </c>
      <c r="G242" s="154" t="s">
        <v>165</v>
      </c>
      <c r="H242" s="177">
        <v>209</v>
      </c>
      <c r="I242" s="137">
        <v>0</v>
      </c>
      <c r="J242" s="137">
        <v>0</v>
      </c>
      <c r="K242" s="137">
        <v>0</v>
      </c>
      <c r="L242" s="137">
        <v>0</v>
      </c>
    </row>
    <row r="243" spans="1:12" hidden="1">
      <c r="A243" s="143">
        <v>3</v>
      </c>
      <c r="B243" s="152">
        <v>2</v>
      </c>
      <c r="C243" s="152">
        <v>1</v>
      </c>
      <c r="D243" s="152">
        <v>1</v>
      </c>
      <c r="E243" s="152">
        <v>2</v>
      </c>
      <c r="F243" s="153"/>
      <c r="G243" s="154" t="s">
        <v>166</v>
      </c>
      <c r="H243" s="177">
        <v>210</v>
      </c>
      <c r="I243" s="119">
        <f>SUM(I244:I245)</f>
        <v>0</v>
      </c>
      <c r="J243" s="119">
        <f>SUM(J244:J245)</f>
        <v>0</v>
      </c>
      <c r="K243" s="119">
        <f>SUM(K244:K245)</f>
        <v>0</v>
      </c>
      <c r="L243" s="119">
        <f>SUM(L244:L245)</f>
        <v>0</v>
      </c>
    </row>
    <row r="244" spans="1:12" hidden="1">
      <c r="A244" s="143">
        <v>3</v>
      </c>
      <c r="B244" s="152">
        <v>2</v>
      </c>
      <c r="C244" s="152">
        <v>1</v>
      </c>
      <c r="D244" s="152">
        <v>1</v>
      </c>
      <c r="E244" s="152">
        <v>2</v>
      </c>
      <c r="F244" s="153">
        <v>1</v>
      </c>
      <c r="G244" s="154" t="s">
        <v>167</v>
      </c>
      <c r="H244" s="177">
        <v>211</v>
      </c>
      <c r="I244" s="137">
        <v>0</v>
      </c>
      <c r="J244" s="137">
        <v>0</v>
      </c>
      <c r="K244" s="137">
        <v>0</v>
      </c>
      <c r="L244" s="137">
        <v>0</v>
      </c>
    </row>
    <row r="245" spans="1:12" hidden="1">
      <c r="A245" s="143">
        <v>3</v>
      </c>
      <c r="B245" s="152">
        <v>2</v>
      </c>
      <c r="C245" s="152">
        <v>1</v>
      </c>
      <c r="D245" s="152">
        <v>1</v>
      </c>
      <c r="E245" s="152">
        <v>2</v>
      </c>
      <c r="F245" s="153">
        <v>2</v>
      </c>
      <c r="G245" s="154" t="s">
        <v>168</v>
      </c>
      <c r="H245" s="177">
        <v>212</v>
      </c>
      <c r="I245" s="137">
        <v>0</v>
      </c>
      <c r="J245" s="137">
        <v>0</v>
      </c>
      <c r="K245" s="137">
        <v>0</v>
      </c>
      <c r="L245" s="137">
        <v>0</v>
      </c>
    </row>
    <row r="246" spans="1:12" hidden="1">
      <c r="A246" s="143">
        <v>3</v>
      </c>
      <c r="B246" s="152">
        <v>2</v>
      </c>
      <c r="C246" s="152">
        <v>1</v>
      </c>
      <c r="D246" s="152">
        <v>1</v>
      </c>
      <c r="E246" s="152">
        <v>3</v>
      </c>
      <c r="F246" s="193"/>
      <c r="G246" s="154" t="s">
        <v>169</v>
      </c>
      <c r="H246" s="177">
        <v>213</v>
      </c>
      <c r="I246" s="119">
        <f>SUM(I247:I248)</f>
        <v>0</v>
      </c>
      <c r="J246" s="119">
        <f>SUM(J247:J248)</f>
        <v>0</v>
      </c>
      <c r="K246" s="119">
        <f>SUM(K247:K248)</f>
        <v>0</v>
      </c>
      <c r="L246" s="119">
        <f>SUM(L247:L248)</f>
        <v>0</v>
      </c>
    </row>
    <row r="247" spans="1:12" hidden="1">
      <c r="A247" s="143">
        <v>3</v>
      </c>
      <c r="B247" s="152">
        <v>2</v>
      </c>
      <c r="C247" s="152">
        <v>1</v>
      </c>
      <c r="D247" s="152">
        <v>1</v>
      </c>
      <c r="E247" s="152">
        <v>3</v>
      </c>
      <c r="F247" s="153">
        <v>1</v>
      </c>
      <c r="G247" s="154" t="s">
        <v>170</v>
      </c>
      <c r="H247" s="177">
        <v>214</v>
      </c>
      <c r="I247" s="137">
        <v>0</v>
      </c>
      <c r="J247" s="137">
        <v>0</v>
      </c>
      <c r="K247" s="137">
        <v>0</v>
      </c>
      <c r="L247" s="137">
        <v>0</v>
      </c>
    </row>
    <row r="248" spans="1:12" hidden="1">
      <c r="A248" s="143">
        <v>3</v>
      </c>
      <c r="B248" s="152">
        <v>2</v>
      </c>
      <c r="C248" s="152">
        <v>1</v>
      </c>
      <c r="D248" s="152">
        <v>1</v>
      </c>
      <c r="E248" s="152">
        <v>3</v>
      </c>
      <c r="F248" s="153">
        <v>2</v>
      </c>
      <c r="G248" s="154" t="s">
        <v>171</v>
      </c>
      <c r="H248" s="177">
        <v>215</v>
      </c>
      <c r="I248" s="137">
        <v>0</v>
      </c>
      <c r="J248" s="137">
        <v>0</v>
      </c>
      <c r="K248" s="137">
        <v>0</v>
      </c>
      <c r="L248" s="137">
        <v>0</v>
      </c>
    </row>
    <row r="249" spans="1:12" hidden="1">
      <c r="A249" s="130">
        <v>3</v>
      </c>
      <c r="B249" s="131">
        <v>2</v>
      </c>
      <c r="C249" s="131">
        <v>1</v>
      </c>
      <c r="D249" s="131">
        <v>2</v>
      </c>
      <c r="E249" s="131"/>
      <c r="F249" s="133"/>
      <c r="G249" s="132" t="s">
        <v>172</v>
      </c>
      <c r="H249" s="177">
        <v>216</v>
      </c>
      <c r="I249" s="119">
        <f>I250</f>
        <v>0</v>
      </c>
      <c r="J249" s="119">
        <f>J250</f>
        <v>0</v>
      </c>
      <c r="K249" s="119">
        <f>K250</f>
        <v>0</v>
      </c>
      <c r="L249" s="119">
        <f>L250</f>
        <v>0</v>
      </c>
    </row>
    <row r="250" spans="1:12" hidden="1">
      <c r="A250" s="130">
        <v>3</v>
      </c>
      <c r="B250" s="131">
        <v>2</v>
      </c>
      <c r="C250" s="131">
        <v>1</v>
      </c>
      <c r="D250" s="131">
        <v>2</v>
      </c>
      <c r="E250" s="131">
        <v>1</v>
      </c>
      <c r="F250" s="133"/>
      <c r="G250" s="132" t="s">
        <v>172</v>
      </c>
      <c r="H250" s="177">
        <v>217</v>
      </c>
      <c r="I250" s="119">
        <f>SUM(I251:I252)</f>
        <v>0</v>
      </c>
      <c r="J250" s="160">
        <f>SUM(J251:J252)</f>
        <v>0</v>
      </c>
      <c r="K250" s="120">
        <f>SUM(K251:K252)</f>
        <v>0</v>
      </c>
      <c r="L250" s="120">
        <f>SUM(L251:L252)</f>
        <v>0</v>
      </c>
    </row>
    <row r="251" spans="1:12" ht="25.5" hidden="1" customHeight="1">
      <c r="A251" s="143">
        <v>3</v>
      </c>
      <c r="B251" s="151">
        <v>2</v>
      </c>
      <c r="C251" s="152">
        <v>1</v>
      </c>
      <c r="D251" s="152">
        <v>2</v>
      </c>
      <c r="E251" s="152">
        <v>1</v>
      </c>
      <c r="F251" s="153">
        <v>1</v>
      </c>
      <c r="G251" s="154" t="s">
        <v>173</v>
      </c>
      <c r="H251" s="177">
        <v>218</v>
      </c>
      <c r="I251" s="137">
        <v>0</v>
      </c>
      <c r="J251" s="137">
        <v>0</v>
      </c>
      <c r="K251" s="137">
        <v>0</v>
      </c>
      <c r="L251" s="137">
        <v>0</v>
      </c>
    </row>
    <row r="252" spans="1:12" ht="25.5" hidden="1" customHeight="1">
      <c r="A252" s="130">
        <v>3</v>
      </c>
      <c r="B252" s="131">
        <v>2</v>
      </c>
      <c r="C252" s="131">
        <v>1</v>
      </c>
      <c r="D252" s="131">
        <v>2</v>
      </c>
      <c r="E252" s="131">
        <v>1</v>
      </c>
      <c r="F252" s="133">
        <v>2</v>
      </c>
      <c r="G252" s="132" t="s">
        <v>174</v>
      </c>
      <c r="H252" s="177">
        <v>219</v>
      </c>
      <c r="I252" s="137">
        <v>0</v>
      </c>
      <c r="J252" s="137">
        <v>0</v>
      </c>
      <c r="K252" s="137">
        <v>0</v>
      </c>
      <c r="L252" s="137">
        <v>0</v>
      </c>
    </row>
    <row r="253" spans="1:12" ht="25.5" hidden="1" customHeight="1">
      <c r="A253" s="125">
        <v>3</v>
      </c>
      <c r="B253" s="123">
        <v>2</v>
      </c>
      <c r="C253" s="123">
        <v>1</v>
      </c>
      <c r="D253" s="123">
        <v>3</v>
      </c>
      <c r="E253" s="123"/>
      <c r="F253" s="126"/>
      <c r="G253" s="124" t="s">
        <v>175</v>
      </c>
      <c r="H253" s="177">
        <v>220</v>
      </c>
      <c r="I253" s="140">
        <f>I254</f>
        <v>0</v>
      </c>
      <c r="J253" s="162">
        <f>J254</f>
        <v>0</v>
      </c>
      <c r="K253" s="141">
        <f>K254</f>
        <v>0</v>
      </c>
      <c r="L253" s="141">
        <f>L254</f>
        <v>0</v>
      </c>
    </row>
    <row r="254" spans="1:12" ht="25.5" hidden="1" customHeight="1">
      <c r="A254" s="130">
        <v>3</v>
      </c>
      <c r="B254" s="131">
        <v>2</v>
      </c>
      <c r="C254" s="131">
        <v>1</v>
      </c>
      <c r="D254" s="131">
        <v>3</v>
      </c>
      <c r="E254" s="131">
        <v>1</v>
      </c>
      <c r="F254" s="133"/>
      <c r="G254" s="124" t="s">
        <v>175</v>
      </c>
      <c r="H254" s="177">
        <v>221</v>
      </c>
      <c r="I254" s="119">
        <f>I255+I256</f>
        <v>0</v>
      </c>
      <c r="J254" s="119">
        <f>J255+J256</f>
        <v>0</v>
      </c>
      <c r="K254" s="119">
        <f>K255+K256</f>
        <v>0</v>
      </c>
      <c r="L254" s="119">
        <f>L255+L256</f>
        <v>0</v>
      </c>
    </row>
    <row r="255" spans="1:12" ht="25.5" hidden="1" customHeight="1">
      <c r="A255" s="130">
        <v>3</v>
      </c>
      <c r="B255" s="131">
        <v>2</v>
      </c>
      <c r="C255" s="131">
        <v>1</v>
      </c>
      <c r="D255" s="131">
        <v>3</v>
      </c>
      <c r="E255" s="131">
        <v>1</v>
      </c>
      <c r="F255" s="133">
        <v>1</v>
      </c>
      <c r="G255" s="132" t="s">
        <v>176</v>
      </c>
      <c r="H255" s="177">
        <v>222</v>
      </c>
      <c r="I255" s="137">
        <v>0</v>
      </c>
      <c r="J255" s="137">
        <v>0</v>
      </c>
      <c r="K255" s="137">
        <v>0</v>
      </c>
      <c r="L255" s="137">
        <v>0</v>
      </c>
    </row>
    <row r="256" spans="1:12" ht="25.5" hidden="1" customHeight="1">
      <c r="A256" s="130">
        <v>3</v>
      </c>
      <c r="B256" s="131">
        <v>2</v>
      </c>
      <c r="C256" s="131">
        <v>1</v>
      </c>
      <c r="D256" s="131">
        <v>3</v>
      </c>
      <c r="E256" s="131">
        <v>1</v>
      </c>
      <c r="F256" s="133">
        <v>2</v>
      </c>
      <c r="G256" s="132" t="s">
        <v>177</v>
      </c>
      <c r="H256" s="177">
        <v>223</v>
      </c>
      <c r="I256" s="185">
        <v>0</v>
      </c>
      <c r="J256" s="182">
        <v>0</v>
      </c>
      <c r="K256" s="185">
        <v>0</v>
      </c>
      <c r="L256" s="185">
        <v>0</v>
      </c>
    </row>
    <row r="257" spans="1:12" hidden="1">
      <c r="A257" s="130">
        <v>3</v>
      </c>
      <c r="B257" s="131">
        <v>2</v>
      </c>
      <c r="C257" s="131">
        <v>1</v>
      </c>
      <c r="D257" s="131">
        <v>4</v>
      </c>
      <c r="E257" s="131"/>
      <c r="F257" s="133"/>
      <c r="G257" s="132" t="s">
        <v>178</v>
      </c>
      <c r="H257" s="177">
        <v>224</v>
      </c>
      <c r="I257" s="119">
        <f>I258</f>
        <v>0</v>
      </c>
      <c r="J257" s="120">
        <f>J258</f>
        <v>0</v>
      </c>
      <c r="K257" s="119">
        <f>K258</f>
        <v>0</v>
      </c>
      <c r="L257" s="120">
        <f>L258</f>
        <v>0</v>
      </c>
    </row>
    <row r="258" spans="1:12" hidden="1">
      <c r="A258" s="125">
        <v>3</v>
      </c>
      <c r="B258" s="123">
        <v>2</v>
      </c>
      <c r="C258" s="123">
        <v>1</v>
      </c>
      <c r="D258" s="123">
        <v>4</v>
      </c>
      <c r="E258" s="123">
        <v>1</v>
      </c>
      <c r="F258" s="126"/>
      <c r="G258" s="124" t="s">
        <v>178</v>
      </c>
      <c r="H258" s="177">
        <v>225</v>
      </c>
      <c r="I258" s="140">
        <f>SUM(I259:I260)</f>
        <v>0</v>
      </c>
      <c r="J258" s="162">
        <f>SUM(J259:J260)</f>
        <v>0</v>
      </c>
      <c r="K258" s="141">
        <f>SUM(K259:K260)</f>
        <v>0</v>
      </c>
      <c r="L258" s="141">
        <f>SUM(L259:L260)</f>
        <v>0</v>
      </c>
    </row>
    <row r="259" spans="1:12" ht="25.5" hidden="1" customHeight="1">
      <c r="A259" s="130">
        <v>3</v>
      </c>
      <c r="B259" s="131">
        <v>2</v>
      </c>
      <c r="C259" s="131">
        <v>1</v>
      </c>
      <c r="D259" s="131">
        <v>4</v>
      </c>
      <c r="E259" s="131">
        <v>1</v>
      </c>
      <c r="F259" s="133">
        <v>1</v>
      </c>
      <c r="G259" s="132" t="s">
        <v>179</v>
      </c>
      <c r="H259" s="177">
        <v>226</v>
      </c>
      <c r="I259" s="137">
        <v>0</v>
      </c>
      <c r="J259" s="137">
        <v>0</v>
      </c>
      <c r="K259" s="137">
        <v>0</v>
      </c>
      <c r="L259" s="137">
        <v>0</v>
      </c>
    </row>
    <row r="260" spans="1:12" ht="25.5" hidden="1" customHeight="1">
      <c r="A260" s="130">
        <v>3</v>
      </c>
      <c r="B260" s="131">
        <v>2</v>
      </c>
      <c r="C260" s="131">
        <v>1</v>
      </c>
      <c r="D260" s="131">
        <v>4</v>
      </c>
      <c r="E260" s="131">
        <v>1</v>
      </c>
      <c r="F260" s="133">
        <v>2</v>
      </c>
      <c r="G260" s="132" t="s">
        <v>180</v>
      </c>
      <c r="H260" s="177">
        <v>227</v>
      </c>
      <c r="I260" s="137">
        <v>0</v>
      </c>
      <c r="J260" s="137">
        <v>0</v>
      </c>
      <c r="K260" s="137">
        <v>0</v>
      </c>
      <c r="L260" s="137">
        <v>0</v>
      </c>
    </row>
    <row r="261" spans="1:12" hidden="1">
      <c r="A261" s="130">
        <v>3</v>
      </c>
      <c r="B261" s="131">
        <v>2</v>
      </c>
      <c r="C261" s="131">
        <v>1</v>
      </c>
      <c r="D261" s="131">
        <v>5</v>
      </c>
      <c r="E261" s="131"/>
      <c r="F261" s="133"/>
      <c r="G261" s="132" t="s">
        <v>181</v>
      </c>
      <c r="H261" s="177">
        <v>228</v>
      </c>
      <c r="I261" s="119">
        <f t="shared" ref="I261:L262" si="24">I262</f>
        <v>0</v>
      </c>
      <c r="J261" s="160">
        <f t="shared" si="24"/>
        <v>0</v>
      </c>
      <c r="K261" s="120">
        <f t="shared" si="24"/>
        <v>0</v>
      </c>
      <c r="L261" s="120">
        <f t="shared" si="24"/>
        <v>0</v>
      </c>
    </row>
    <row r="262" spans="1:12" hidden="1">
      <c r="A262" s="130">
        <v>3</v>
      </c>
      <c r="B262" s="131">
        <v>2</v>
      </c>
      <c r="C262" s="131">
        <v>1</v>
      </c>
      <c r="D262" s="131">
        <v>5</v>
      </c>
      <c r="E262" s="131">
        <v>1</v>
      </c>
      <c r="F262" s="133"/>
      <c r="G262" s="132" t="s">
        <v>181</v>
      </c>
      <c r="H262" s="177">
        <v>229</v>
      </c>
      <c r="I262" s="120">
        <f t="shared" si="24"/>
        <v>0</v>
      </c>
      <c r="J262" s="160">
        <f t="shared" si="24"/>
        <v>0</v>
      </c>
      <c r="K262" s="120">
        <f t="shared" si="24"/>
        <v>0</v>
      </c>
      <c r="L262" s="120">
        <f t="shared" si="24"/>
        <v>0</v>
      </c>
    </row>
    <row r="263" spans="1:12" hidden="1">
      <c r="A263" s="151">
        <v>3</v>
      </c>
      <c r="B263" s="152">
        <v>2</v>
      </c>
      <c r="C263" s="152">
        <v>1</v>
      </c>
      <c r="D263" s="152">
        <v>5</v>
      </c>
      <c r="E263" s="152">
        <v>1</v>
      </c>
      <c r="F263" s="153">
        <v>1</v>
      </c>
      <c r="G263" s="132" t="s">
        <v>181</v>
      </c>
      <c r="H263" s="177">
        <v>230</v>
      </c>
      <c r="I263" s="185">
        <v>0</v>
      </c>
      <c r="J263" s="185">
        <v>0</v>
      </c>
      <c r="K263" s="185">
        <v>0</v>
      </c>
      <c r="L263" s="185">
        <v>0</v>
      </c>
    </row>
    <row r="264" spans="1:12" hidden="1">
      <c r="A264" s="130">
        <v>3</v>
      </c>
      <c r="B264" s="131">
        <v>2</v>
      </c>
      <c r="C264" s="131">
        <v>1</v>
      </c>
      <c r="D264" s="131">
        <v>6</v>
      </c>
      <c r="E264" s="131"/>
      <c r="F264" s="133"/>
      <c r="G264" s="132" t="s">
        <v>182</v>
      </c>
      <c r="H264" s="177">
        <v>231</v>
      </c>
      <c r="I264" s="119">
        <f t="shared" ref="I264:L265" si="25">I265</f>
        <v>0</v>
      </c>
      <c r="J264" s="160">
        <f t="shared" si="25"/>
        <v>0</v>
      </c>
      <c r="K264" s="120">
        <f t="shared" si="25"/>
        <v>0</v>
      </c>
      <c r="L264" s="120">
        <f t="shared" si="25"/>
        <v>0</v>
      </c>
    </row>
    <row r="265" spans="1:12" hidden="1">
      <c r="A265" s="130">
        <v>3</v>
      </c>
      <c r="B265" s="130">
        <v>2</v>
      </c>
      <c r="C265" s="131">
        <v>1</v>
      </c>
      <c r="D265" s="131">
        <v>6</v>
      </c>
      <c r="E265" s="131">
        <v>1</v>
      </c>
      <c r="F265" s="133"/>
      <c r="G265" s="132" t="s">
        <v>182</v>
      </c>
      <c r="H265" s="177">
        <v>232</v>
      </c>
      <c r="I265" s="119">
        <f t="shared" si="25"/>
        <v>0</v>
      </c>
      <c r="J265" s="160">
        <f t="shared" si="25"/>
        <v>0</v>
      </c>
      <c r="K265" s="120">
        <f t="shared" si="25"/>
        <v>0</v>
      </c>
      <c r="L265" s="120">
        <f t="shared" si="25"/>
        <v>0</v>
      </c>
    </row>
    <row r="266" spans="1:12" hidden="1">
      <c r="A266" s="125">
        <v>3</v>
      </c>
      <c r="B266" s="125">
        <v>2</v>
      </c>
      <c r="C266" s="131">
        <v>1</v>
      </c>
      <c r="D266" s="131">
        <v>6</v>
      </c>
      <c r="E266" s="131">
        <v>1</v>
      </c>
      <c r="F266" s="133">
        <v>1</v>
      </c>
      <c r="G266" s="132" t="s">
        <v>182</v>
      </c>
      <c r="H266" s="177">
        <v>233</v>
      </c>
      <c r="I266" s="185">
        <v>0</v>
      </c>
      <c r="J266" s="185">
        <v>0</v>
      </c>
      <c r="K266" s="185">
        <v>0</v>
      </c>
      <c r="L266" s="185">
        <v>0</v>
      </c>
    </row>
    <row r="267" spans="1:12" hidden="1">
      <c r="A267" s="130">
        <v>3</v>
      </c>
      <c r="B267" s="130">
        <v>2</v>
      </c>
      <c r="C267" s="131">
        <v>1</v>
      </c>
      <c r="D267" s="131">
        <v>7</v>
      </c>
      <c r="E267" s="131"/>
      <c r="F267" s="133"/>
      <c r="G267" s="132" t="s">
        <v>183</v>
      </c>
      <c r="H267" s="177">
        <v>234</v>
      </c>
      <c r="I267" s="119">
        <f>I268</f>
        <v>0</v>
      </c>
      <c r="J267" s="160">
        <f>J268</f>
        <v>0</v>
      </c>
      <c r="K267" s="120">
        <f>K268</f>
        <v>0</v>
      </c>
      <c r="L267" s="120">
        <f>L268</f>
        <v>0</v>
      </c>
    </row>
    <row r="268" spans="1:12" hidden="1">
      <c r="A268" s="130">
        <v>3</v>
      </c>
      <c r="B268" s="131">
        <v>2</v>
      </c>
      <c r="C268" s="131">
        <v>1</v>
      </c>
      <c r="D268" s="131">
        <v>7</v>
      </c>
      <c r="E268" s="131">
        <v>1</v>
      </c>
      <c r="F268" s="133"/>
      <c r="G268" s="132" t="s">
        <v>183</v>
      </c>
      <c r="H268" s="177">
        <v>235</v>
      </c>
      <c r="I268" s="119">
        <f>I269+I270</f>
        <v>0</v>
      </c>
      <c r="J268" s="119">
        <f>J269+J270</f>
        <v>0</v>
      </c>
      <c r="K268" s="119">
        <f>K269+K270</f>
        <v>0</v>
      </c>
      <c r="L268" s="119">
        <f>L269+L270</f>
        <v>0</v>
      </c>
    </row>
    <row r="269" spans="1:12" ht="25.5" hidden="1" customHeight="1">
      <c r="A269" s="130">
        <v>3</v>
      </c>
      <c r="B269" s="131">
        <v>2</v>
      </c>
      <c r="C269" s="131">
        <v>1</v>
      </c>
      <c r="D269" s="131">
        <v>7</v>
      </c>
      <c r="E269" s="131">
        <v>1</v>
      </c>
      <c r="F269" s="133">
        <v>1</v>
      </c>
      <c r="G269" s="132" t="s">
        <v>184</v>
      </c>
      <c r="H269" s="177">
        <v>236</v>
      </c>
      <c r="I269" s="136">
        <v>0</v>
      </c>
      <c r="J269" s="137">
        <v>0</v>
      </c>
      <c r="K269" s="137">
        <v>0</v>
      </c>
      <c r="L269" s="137">
        <v>0</v>
      </c>
    </row>
    <row r="270" spans="1:12" ht="25.5" hidden="1" customHeight="1">
      <c r="A270" s="130">
        <v>3</v>
      </c>
      <c r="B270" s="131">
        <v>2</v>
      </c>
      <c r="C270" s="131">
        <v>1</v>
      </c>
      <c r="D270" s="131">
        <v>7</v>
      </c>
      <c r="E270" s="131">
        <v>1</v>
      </c>
      <c r="F270" s="133">
        <v>2</v>
      </c>
      <c r="G270" s="132" t="s">
        <v>185</v>
      </c>
      <c r="H270" s="177">
        <v>237</v>
      </c>
      <c r="I270" s="137">
        <v>0</v>
      </c>
      <c r="J270" s="137">
        <v>0</v>
      </c>
      <c r="K270" s="137">
        <v>0</v>
      </c>
      <c r="L270" s="137">
        <v>0</v>
      </c>
    </row>
    <row r="271" spans="1:12" ht="38.25" hidden="1" customHeight="1">
      <c r="A271" s="130">
        <v>3</v>
      </c>
      <c r="B271" s="131">
        <v>2</v>
      </c>
      <c r="C271" s="131">
        <v>2</v>
      </c>
      <c r="D271" s="194"/>
      <c r="E271" s="194"/>
      <c r="F271" s="195"/>
      <c r="G271" s="132" t="s">
        <v>186</v>
      </c>
      <c r="H271" s="177">
        <v>238</v>
      </c>
      <c r="I271" s="119">
        <f>SUM(I272+I281+I285+I289+I293+I296+I299)</f>
        <v>0</v>
      </c>
      <c r="J271" s="160">
        <f>SUM(J272+J281+J285+J289+J293+J296+J299)</f>
        <v>0</v>
      </c>
      <c r="K271" s="120">
        <f>SUM(K272+K281+K285+K289+K293+K296+K299)</f>
        <v>0</v>
      </c>
      <c r="L271" s="120">
        <f>SUM(L272+L281+L285+L289+L293+L296+L299)</f>
        <v>0</v>
      </c>
    </row>
    <row r="272" spans="1:12" hidden="1">
      <c r="A272" s="130">
        <v>3</v>
      </c>
      <c r="B272" s="131">
        <v>2</v>
      </c>
      <c r="C272" s="131">
        <v>2</v>
      </c>
      <c r="D272" s="131">
        <v>1</v>
      </c>
      <c r="E272" s="131"/>
      <c r="F272" s="133"/>
      <c r="G272" s="132" t="s">
        <v>187</v>
      </c>
      <c r="H272" s="177">
        <v>239</v>
      </c>
      <c r="I272" s="119">
        <f>I273</f>
        <v>0</v>
      </c>
      <c r="J272" s="119">
        <f>J273</f>
        <v>0</v>
      </c>
      <c r="K272" s="119">
        <f>K273</f>
        <v>0</v>
      </c>
      <c r="L272" s="119">
        <f>L273</f>
        <v>0</v>
      </c>
    </row>
    <row r="273" spans="1:12" hidden="1">
      <c r="A273" s="134">
        <v>3</v>
      </c>
      <c r="B273" s="130">
        <v>2</v>
      </c>
      <c r="C273" s="131">
        <v>2</v>
      </c>
      <c r="D273" s="131">
        <v>1</v>
      </c>
      <c r="E273" s="131">
        <v>1</v>
      </c>
      <c r="F273" s="133"/>
      <c r="G273" s="132" t="s">
        <v>165</v>
      </c>
      <c r="H273" s="177">
        <v>240</v>
      </c>
      <c r="I273" s="119">
        <f>SUM(I274)</f>
        <v>0</v>
      </c>
      <c r="J273" s="119">
        <f>SUM(J274)</f>
        <v>0</v>
      </c>
      <c r="K273" s="119">
        <f>SUM(K274)</f>
        <v>0</v>
      </c>
      <c r="L273" s="119">
        <f>SUM(L274)</f>
        <v>0</v>
      </c>
    </row>
    <row r="274" spans="1:12" hidden="1">
      <c r="A274" s="134">
        <v>3</v>
      </c>
      <c r="B274" s="130">
        <v>2</v>
      </c>
      <c r="C274" s="131">
        <v>2</v>
      </c>
      <c r="D274" s="131">
        <v>1</v>
      </c>
      <c r="E274" s="131">
        <v>1</v>
      </c>
      <c r="F274" s="133">
        <v>1</v>
      </c>
      <c r="G274" s="132" t="s">
        <v>165</v>
      </c>
      <c r="H274" s="177">
        <v>241</v>
      </c>
      <c r="I274" s="137">
        <v>0</v>
      </c>
      <c r="J274" s="137">
        <v>0</v>
      </c>
      <c r="K274" s="137">
        <v>0</v>
      </c>
      <c r="L274" s="137">
        <v>0</v>
      </c>
    </row>
    <row r="275" spans="1:12" hidden="1">
      <c r="A275" s="134">
        <v>3</v>
      </c>
      <c r="B275" s="130">
        <v>2</v>
      </c>
      <c r="C275" s="131">
        <v>2</v>
      </c>
      <c r="D275" s="131">
        <v>1</v>
      </c>
      <c r="E275" s="131">
        <v>2</v>
      </c>
      <c r="F275" s="133"/>
      <c r="G275" s="132" t="s">
        <v>188</v>
      </c>
      <c r="H275" s="177">
        <v>242</v>
      </c>
      <c r="I275" s="119">
        <f>SUM(I276:I277)</f>
        <v>0</v>
      </c>
      <c r="J275" s="119">
        <f>SUM(J276:J277)</f>
        <v>0</v>
      </c>
      <c r="K275" s="119">
        <f>SUM(K276:K277)</f>
        <v>0</v>
      </c>
      <c r="L275" s="119">
        <f>SUM(L276:L277)</f>
        <v>0</v>
      </c>
    </row>
    <row r="276" spans="1:12" hidden="1">
      <c r="A276" s="134">
        <v>3</v>
      </c>
      <c r="B276" s="130">
        <v>2</v>
      </c>
      <c r="C276" s="131">
        <v>2</v>
      </c>
      <c r="D276" s="131">
        <v>1</v>
      </c>
      <c r="E276" s="131">
        <v>2</v>
      </c>
      <c r="F276" s="133">
        <v>1</v>
      </c>
      <c r="G276" s="132" t="s">
        <v>167</v>
      </c>
      <c r="H276" s="177">
        <v>243</v>
      </c>
      <c r="I276" s="137">
        <v>0</v>
      </c>
      <c r="J276" s="136">
        <v>0</v>
      </c>
      <c r="K276" s="137">
        <v>0</v>
      </c>
      <c r="L276" s="137">
        <v>0</v>
      </c>
    </row>
    <row r="277" spans="1:12" hidden="1">
      <c r="A277" s="134">
        <v>3</v>
      </c>
      <c r="B277" s="130">
        <v>2</v>
      </c>
      <c r="C277" s="131">
        <v>2</v>
      </c>
      <c r="D277" s="131">
        <v>1</v>
      </c>
      <c r="E277" s="131">
        <v>2</v>
      </c>
      <c r="F277" s="133">
        <v>2</v>
      </c>
      <c r="G277" s="132" t="s">
        <v>168</v>
      </c>
      <c r="H277" s="177">
        <v>244</v>
      </c>
      <c r="I277" s="137">
        <v>0</v>
      </c>
      <c r="J277" s="136">
        <v>0</v>
      </c>
      <c r="K277" s="137">
        <v>0</v>
      </c>
      <c r="L277" s="137">
        <v>0</v>
      </c>
    </row>
    <row r="278" spans="1:12" hidden="1">
      <c r="A278" s="134">
        <v>3</v>
      </c>
      <c r="B278" s="130">
        <v>2</v>
      </c>
      <c r="C278" s="131">
        <v>2</v>
      </c>
      <c r="D278" s="131">
        <v>1</v>
      </c>
      <c r="E278" s="131">
        <v>3</v>
      </c>
      <c r="F278" s="133"/>
      <c r="G278" s="132" t="s">
        <v>169</v>
      </c>
      <c r="H278" s="177">
        <v>245</v>
      </c>
      <c r="I278" s="119">
        <f>SUM(I279:I280)</f>
        <v>0</v>
      </c>
      <c r="J278" s="119">
        <f>SUM(J279:J280)</f>
        <v>0</v>
      </c>
      <c r="K278" s="119">
        <f>SUM(K279:K280)</f>
        <v>0</v>
      </c>
      <c r="L278" s="119">
        <f>SUM(L279:L280)</f>
        <v>0</v>
      </c>
    </row>
    <row r="279" spans="1:12" hidden="1">
      <c r="A279" s="134">
        <v>3</v>
      </c>
      <c r="B279" s="130">
        <v>2</v>
      </c>
      <c r="C279" s="131">
        <v>2</v>
      </c>
      <c r="D279" s="131">
        <v>1</v>
      </c>
      <c r="E279" s="131">
        <v>3</v>
      </c>
      <c r="F279" s="133">
        <v>1</v>
      </c>
      <c r="G279" s="132" t="s">
        <v>170</v>
      </c>
      <c r="H279" s="177">
        <v>246</v>
      </c>
      <c r="I279" s="137">
        <v>0</v>
      </c>
      <c r="J279" s="136">
        <v>0</v>
      </c>
      <c r="K279" s="137">
        <v>0</v>
      </c>
      <c r="L279" s="137">
        <v>0</v>
      </c>
    </row>
    <row r="280" spans="1:12" hidden="1">
      <c r="A280" s="134">
        <v>3</v>
      </c>
      <c r="B280" s="130">
        <v>2</v>
      </c>
      <c r="C280" s="131">
        <v>2</v>
      </c>
      <c r="D280" s="131">
        <v>1</v>
      </c>
      <c r="E280" s="131">
        <v>3</v>
      </c>
      <c r="F280" s="133">
        <v>2</v>
      </c>
      <c r="G280" s="132" t="s">
        <v>189</v>
      </c>
      <c r="H280" s="177">
        <v>247</v>
      </c>
      <c r="I280" s="137">
        <v>0</v>
      </c>
      <c r="J280" s="136">
        <v>0</v>
      </c>
      <c r="K280" s="137">
        <v>0</v>
      </c>
      <c r="L280" s="137">
        <v>0</v>
      </c>
    </row>
    <row r="281" spans="1:12" ht="25.5" hidden="1" customHeight="1">
      <c r="A281" s="134">
        <v>3</v>
      </c>
      <c r="B281" s="130">
        <v>2</v>
      </c>
      <c r="C281" s="131">
        <v>2</v>
      </c>
      <c r="D281" s="131">
        <v>2</v>
      </c>
      <c r="E281" s="131"/>
      <c r="F281" s="133"/>
      <c r="G281" s="132" t="s">
        <v>190</v>
      </c>
      <c r="H281" s="177">
        <v>248</v>
      </c>
      <c r="I281" s="119">
        <f>I282</f>
        <v>0</v>
      </c>
      <c r="J281" s="120">
        <f>J282</f>
        <v>0</v>
      </c>
      <c r="K281" s="119">
        <f>K282</f>
        <v>0</v>
      </c>
      <c r="L281" s="120">
        <f>L282</f>
        <v>0</v>
      </c>
    </row>
    <row r="282" spans="1:12" ht="25.5" hidden="1" customHeight="1">
      <c r="A282" s="130">
        <v>3</v>
      </c>
      <c r="B282" s="131">
        <v>2</v>
      </c>
      <c r="C282" s="123">
        <v>2</v>
      </c>
      <c r="D282" s="123">
        <v>2</v>
      </c>
      <c r="E282" s="123">
        <v>1</v>
      </c>
      <c r="F282" s="126"/>
      <c r="G282" s="132" t="s">
        <v>190</v>
      </c>
      <c r="H282" s="177">
        <v>249</v>
      </c>
      <c r="I282" s="140">
        <f>SUM(I283:I284)</f>
        <v>0</v>
      </c>
      <c r="J282" s="162">
        <f>SUM(J283:J284)</f>
        <v>0</v>
      </c>
      <c r="K282" s="141">
        <f>SUM(K283:K284)</f>
        <v>0</v>
      </c>
      <c r="L282" s="141">
        <f>SUM(L283:L284)</f>
        <v>0</v>
      </c>
    </row>
    <row r="283" spans="1:12" ht="25.5" hidden="1" customHeight="1">
      <c r="A283" s="130">
        <v>3</v>
      </c>
      <c r="B283" s="131">
        <v>2</v>
      </c>
      <c r="C283" s="131">
        <v>2</v>
      </c>
      <c r="D283" s="131">
        <v>2</v>
      </c>
      <c r="E283" s="131">
        <v>1</v>
      </c>
      <c r="F283" s="133">
        <v>1</v>
      </c>
      <c r="G283" s="132" t="s">
        <v>191</v>
      </c>
      <c r="H283" s="177">
        <v>250</v>
      </c>
      <c r="I283" s="137">
        <v>0</v>
      </c>
      <c r="J283" s="137">
        <v>0</v>
      </c>
      <c r="K283" s="137">
        <v>0</v>
      </c>
      <c r="L283" s="137">
        <v>0</v>
      </c>
    </row>
    <row r="284" spans="1:12" ht="25.5" hidden="1" customHeight="1">
      <c r="A284" s="130">
        <v>3</v>
      </c>
      <c r="B284" s="131">
        <v>2</v>
      </c>
      <c r="C284" s="131">
        <v>2</v>
      </c>
      <c r="D284" s="131">
        <v>2</v>
      </c>
      <c r="E284" s="131">
        <v>1</v>
      </c>
      <c r="F284" s="133">
        <v>2</v>
      </c>
      <c r="G284" s="134" t="s">
        <v>192</v>
      </c>
      <c r="H284" s="177">
        <v>251</v>
      </c>
      <c r="I284" s="137">
        <v>0</v>
      </c>
      <c r="J284" s="137">
        <v>0</v>
      </c>
      <c r="K284" s="137">
        <v>0</v>
      </c>
      <c r="L284" s="137">
        <v>0</v>
      </c>
    </row>
    <row r="285" spans="1:12" ht="25.5" hidden="1" customHeight="1">
      <c r="A285" s="130">
        <v>3</v>
      </c>
      <c r="B285" s="131">
        <v>2</v>
      </c>
      <c r="C285" s="131">
        <v>2</v>
      </c>
      <c r="D285" s="131">
        <v>3</v>
      </c>
      <c r="E285" s="131"/>
      <c r="F285" s="133"/>
      <c r="G285" s="132" t="s">
        <v>193</v>
      </c>
      <c r="H285" s="177">
        <v>252</v>
      </c>
      <c r="I285" s="119">
        <f>I286</f>
        <v>0</v>
      </c>
      <c r="J285" s="160">
        <f>J286</f>
        <v>0</v>
      </c>
      <c r="K285" s="120">
        <f>K286</f>
        <v>0</v>
      </c>
      <c r="L285" s="120">
        <f>L286</f>
        <v>0</v>
      </c>
    </row>
    <row r="286" spans="1:12" ht="25.5" hidden="1" customHeight="1">
      <c r="A286" s="125">
        <v>3</v>
      </c>
      <c r="B286" s="131">
        <v>2</v>
      </c>
      <c r="C286" s="131">
        <v>2</v>
      </c>
      <c r="D286" s="131">
        <v>3</v>
      </c>
      <c r="E286" s="131">
        <v>1</v>
      </c>
      <c r="F286" s="133"/>
      <c r="G286" s="132" t="s">
        <v>193</v>
      </c>
      <c r="H286" s="177">
        <v>253</v>
      </c>
      <c r="I286" s="119">
        <f>I287+I288</f>
        <v>0</v>
      </c>
      <c r="J286" s="119">
        <f>J287+J288</f>
        <v>0</v>
      </c>
      <c r="K286" s="119">
        <f>K287+K288</f>
        <v>0</v>
      </c>
      <c r="L286" s="119">
        <f>L287+L288</f>
        <v>0</v>
      </c>
    </row>
    <row r="287" spans="1:12" ht="25.5" hidden="1" customHeight="1">
      <c r="A287" s="125">
        <v>3</v>
      </c>
      <c r="B287" s="131">
        <v>2</v>
      </c>
      <c r="C287" s="131">
        <v>2</v>
      </c>
      <c r="D287" s="131">
        <v>3</v>
      </c>
      <c r="E287" s="131">
        <v>1</v>
      </c>
      <c r="F287" s="133">
        <v>1</v>
      </c>
      <c r="G287" s="132" t="s">
        <v>194</v>
      </c>
      <c r="H287" s="177">
        <v>254</v>
      </c>
      <c r="I287" s="137">
        <v>0</v>
      </c>
      <c r="J287" s="137">
        <v>0</v>
      </c>
      <c r="K287" s="137">
        <v>0</v>
      </c>
      <c r="L287" s="137">
        <v>0</v>
      </c>
    </row>
    <row r="288" spans="1:12" ht="25.5" hidden="1" customHeight="1">
      <c r="A288" s="125">
        <v>3</v>
      </c>
      <c r="B288" s="131">
        <v>2</v>
      </c>
      <c r="C288" s="131">
        <v>2</v>
      </c>
      <c r="D288" s="131">
        <v>3</v>
      </c>
      <c r="E288" s="131">
        <v>1</v>
      </c>
      <c r="F288" s="133">
        <v>2</v>
      </c>
      <c r="G288" s="132" t="s">
        <v>195</v>
      </c>
      <c r="H288" s="177">
        <v>255</v>
      </c>
      <c r="I288" s="137">
        <v>0</v>
      </c>
      <c r="J288" s="137">
        <v>0</v>
      </c>
      <c r="K288" s="137">
        <v>0</v>
      </c>
      <c r="L288" s="137">
        <v>0</v>
      </c>
    </row>
    <row r="289" spans="1:12" hidden="1">
      <c r="A289" s="130">
        <v>3</v>
      </c>
      <c r="B289" s="131">
        <v>2</v>
      </c>
      <c r="C289" s="131">
        <v>2</v>
      </c>
      <c r="D289" s="131">
        <v>4</v>
      </c>
      <c r="E289" s="131"/>
      <c r="F289" s="133"/>
      <c r="G289" s="132" t="s">
        <v>196</v>
      </c>
      <c r="H289" s="177">
        <v>256</v>
      </c>
      <c r="I289" s="119">
        <f>I290</f>
        <v>0</v>
      </c>
      <c r="J289" s="160">
        <f>J290</f>
        <v>0</v>
      </c>
      <c r="K289" s="120">
        <f>K290</f>
        <v>0</v>
      </c>
      <c r="L289" s="120">
        <f>L290</f>
        <v>0</v>
      </c>
    </row>
    <row r="290" spans="1:12" hidden="1">
      <c r="A290" s="130">
        <v>3</v>
      </c>
      <c r="B290" s="131">
        <v>2</v>
      </c>
      <c r="C290" s="131">
        <v>2</v>
      </c>
      <c r="D290" s="131">
        <v>4</v>
      </c>
      <c r="E290" s="131">
        <v>1</v>
      </c>
      <c r="F290" s="133"/>
      <c r="G290" s="132" t="s">
        <v>196</v>
      </c>
      <c r="H290" s="177">
        <v>257</v>
      </c>
      <c r="I290" s="119">
        <f>SUM(I291:I292)</f>
        <v>0</v>
      </c>
      <c r="J290" s="160">
        <f>SUM(J291:J292)</f>
        <v>0</v>
      </c>
      <c r="K290" s="120">
        <f>SUM(K291:K292)</f>
        <v>0</v>
      </c>
      <c r="L290" s="120">
        <f>SUM(L291:L292)</f>
        <v>0</v>
      </c>
    </row>
    <row r="291" spans="1:12" ht="25.5" hidden="1" customHeight="1">
      <c r="A291" s="130">
        <v>3</v>
      </c>
      <c r="B291" s="131">
        <v>2</v>
      </c>
      <c r="C291" s="131">
        <v>2</v>
      </c>
      <c r="D291" s="131">
        <v>4</v>
      </c>
      <c r="E291" s="131">
        <v>1</v>
      </c>
      <c r="F291" s="133">
        <v>1</v>
      </c>
      <c r="G291" s="132" t="s">
        <v>197</v>
      </c>
      <c r="H291" s="177">
        <v>258</v>
      </c>
      <c r="I291" s="137">
        <v>0</v>
      </c>
      <c r="J291" s="137">
        <v>0</v>
      </c>
      <c r="K291" s="137">
        <v>0</v>
      </c>
      <c r="L291" s="137">
        <v>0</v>
      </c>
    </row>
    <row r="292" spans="1:12" ht="25.5" hidden="1" customHeight="1">
      <c r="A292" s="125">
        <v>3</v>
      </c>
      <c r="B292" s="123">
        <v>2</v>
      </c>
      <c r="C292" s="123">
        <v>2</v>
      </c>
      <c r="D292" s="123">
        <v>4</v>
      </c>
      <c r="E292" s="123">
        <v>1</v>
      </c>
      <c r="F292" s="126">
        <v>2</v>
      </c>
      <c r="G292" s="134" t="s">
        <v>198</v>
      </c>
      <c r="H292" s="177">
        <v>259</v>
      </c>
      <c r="I292" s="137">
        <v>0</v>
      </c>
      <c r="J292" s="137">
        <v>0</v>
      </c>
      <c r="K292" s="137">
        <v>0</v>
      </c>
      <c r="L292" s="137">
        <v>0</v>
      </c>
    </row>
    <row r="293" spans="1:12" hidden="1">
      <c r="A293" s="130">
        <v>3</v>
      </c>
      <c r="B293" s="131">
        <v>2</v>
      </c>
      <c r="C293" s="131">
        <v>2</v>
      </c>
      <c r="D293" s="131">
        <v>5</v>
      </c>
      <c r="E293" s="131"/>
      <c r="F293" s="133"/>
      <c r="G293" s="132" t="s">
        <v>199</v>
      </c>
      <c r="H293" s="177">
        <v>260</v>
      </c>
      <c r="I293" s="119">
        <f t="shared" ref="I293:L294" si="26">I294</f>
        <v>0</v>
      </c>
      <c r="J293" s="160">
        <f t="shared" si="26"/>
        <v>0</v>
      </c>
      <c r="K293" s="120">
        <f t="shared" si="26"/>
        <v>0</v>
      </c>
      <c r="L293" s="120">
        <f t="shared" si="26"/>
        <v>0</v>
      </c>
    </row>
    <row r="294" spans="1:12" hidden="1">
      <c r="A294" s="130">
        <v>3</v>
      </c>
      <c r="B294" s="131">
        <v>2</v>
      </c>
      <c r="C294" s="131">
        <v>2</v>
      </c>
      <c r="D294" s="131">
        <v>5</v>
      </c>
      <c r="E294" s="131">
        <v>1</v>
      </c>
      <c r="F294" s="133"/>
      <c r="G294" s="132" t="s">
        <v>199</v>
      </c>
      <c r="H294" s="177">
        <v>261</v>
      </c>
      <c r="I294" s="119">
        <f t="shared" si="26"/>
        <v>0</v>
      </c>
      <c r="J294" s="160">
        <f t="shared" si="26"/>
        <v>0</v>
      </c>
      <c r="K294" s="120">
        <f t="shared" si="26"/>
        <v>0</v>
      </c>
      <c r="L294" s="120">
        <f t="shared" si="26"/>
        <v>0</v>
      </c>
    </row>
    <row r="295" spans="1:12" hidden="1">
      <c r="A295" s="130">
        <v>3</v>
      </c>
      <c r="B295" s="131">
        <v>2</v>
      </c>
      <c r="C295" s="131">
        <v>2</v>
      </c>
      <c r="D295" s="131">
        <v>5</v>
      </c>
      <c r="E295" s="131">
        <v>1</v>
      </c>
      <c r="F295" s="133">
        <v>1</v>
      </c>
      <c r="G295" s="132" t="s">
        <v>199</v>
      </c>
      <c r="H295" s="177">
        <v>262</v>
      </c>
      <c r="I295" s="137">
        <v>0</v>
      </c>
      <c r="J295" s="137">
        <v>0</v>
      </c>
      <c r="K295" s="137">
        <v>0</v>
      </c>
      <c r="L295" s="137">
        <v>0</v>
      </c>
    </row>
    <row r="296" spans="1:12" hidden="1">
      <c r="A296" s="130">
        <v>3</v>
      </c>
      <c r="B296" s="131">
        <v>2</v>
      </c>
      <c r="C296" s="131">
        <v>2</v>
      </c>
      <c r="D296" s="131">
        <v>6</v>
      </c>
      <c r="E296" s="131"/>
      <c r="F296" s="133"/>
      <c r="G296" s="132" t="s">
        <v>182</v>
      </c>
      <c r="H296" s="177">
        <v>263</v>
      </c>
      <c r="I296" s="119">
        <f t="shared" ref="I296:L297" si="27">I297</f>
        <v>0</v>
      </c>
      <c r="J296" s="196">
        <f t="shared" si="27"/>
        <v>0</v>
      </c>
      <c r="K296" s="120">
        <f t="shared" si="27"/>
        <v>0</v>
      </c>
      <c r="L296" s="120">
        <f t="shared" si="27"/>
        <v>0</v>
      </c>
    </row>
    <row r="297" spans="1:12" hidden="1">
      <c r="A297" s="130">
        <v>3</v>
      </c>
      <c r="B297" s="131">
        <v>2</v>
      </c>
      <c r="C297" s="131">
        <v>2</v>
      </c>
      <c r="D297" s="131">
        <v>6</v>
      </c>
      <c r="E297" s="131">
        <v>1</v>
      </c>
      <c r="F297" s="133"/>
      <c r="G297" s="132" t="s">
        <v>182</v>
      </c>
      <c r="H297" s="177">
        <v>264</v>
      </c>
      <c r="I297" s="119">
        <f t="shared" si="27"/>
        <v>0</v>
      </c>
      <c r="J297" s="196">
        <f t="shared" si="27"/>
        <v>0</v>
      </c>
      <c r="K297" s="120">
        <f t="shared" si="27"/>
        <v>0</v>
      </c>
      <c r="L297" s="120">
        <f t="shared" si="27"/>
        <v>0</v>
      </c>
    </row>
    <row r="298" spans="1:12" hidden="1">
      <c r="A298" s="130">
        <v>3</v>
      </c>
      <c r="B298" s="152">
        <v>2</v>
      </c>
      <c r="C298" s="152">
        <v>2</v>
      </c>
      <c r="D298" s="131">
        <v>6</v>
      </c>
      <c r="E298" s="152">
        <v>1</v>
      </c>
      <c r="F298" s="153">
        <v>1</v>
      </c>
      <c r="G298" s="154" t="s">
        <v>182</v>
      </c>
      <c r="H298" s="177">
        <v>265</v>
      </c>
      <c r="I298" s="137">
        <v>0</v>
      </c>
      <c r="J298" s="137">
        <v>0</v>
      </c>
      <c r="K298" s="137">
        <v>0</v>
      </c>
      <c r="L298" s="137">
        <v>0</v>
      </c>
    </row>
    <row r="299" spans="1:12" hidden="1">
      <c r="A299" s="134">
        <v>3</v>
      </c>
      <c r="B299" s="130">
        <v>2</v>
      </c>
      <c r="C299" s="131">
        <v>2</v>
      </c>
      <c r="D299" s="131">
        <v>7</v>
      </c>
      <c r="E299" s="131"/>
      <c r="F299" s="133"/>
      <c r="G299" s="132" t="s">
        <v>183</v>
      </c>
      <c r="H299" s="177">
        <v>266</v>
      </c>
      <c r="I299" s="119">
        <f>I300</f>
        <v>0</v>
      </c>
      <c r="J299" s="196">
        <f>J300</f>
        <v>0</v>
      </c>
      <c r="K299" s="120">
        <f>K300</f>
        <v>0</v>
      </c>
      <c r="L299" s="120">
        <f>L300</f>
        <v>0</v>
      </c>
    </row>
    <row r="300" spans="1:12" hidden="1">
      <c r="A300" s="134">
        <v>3</v>
      </c>
      <c r="B300" s="130">
        <v>2</v>
      </c>
      <c r="C300" s="131">
        <v>2</v>
      </c>
      <c r="D300" s="131">
        <v>7</v>
      </c>
      <c r="E300" s="131">
        <v>1</v>
      </c>
      <c r="F300" s="133"/>
      <c r="G300" s="132" t="s">
        <v>183</v>
      </c>
      <c r="H300" s="177">
        <v>267</v>
      </c>
      <c r="I300" s="119">
        <f>I301+I302</f>
        <v>0</v>
      </c>
      <c r="J300" s="119">
        <f>J301+J302</f>
        <v>0</v>
      </c>
      <c r="K300" s="119">
        <f>K301+K302</f>
        <v>0</v>
      </c>
      <c r="L300" s="119">
        <f>L301+L302</f>
        <v>0</v>
      </c>
    </row>
    <row r="301" spans="1:12" ht="25.5" hidden="1" customHeight="1">
      <c r="A301" s="134">
        <v>3</v>
      </c>
      <c r="B301" s="130">
        <v>2</v>
      </c>
      <c r="C301" s="130">
        <v>2</v>
      </c>
      <c r="D301" s="131">
        <v>7</v>
      </c>
      <c r="E301" s="131">
        <v>1</v>
      </c>
      <c r="F301" s="133">
        <v>1</v>
      </c>
      <c r="G301" s="132" t="s">
        <v>184</v>
      </c>
      <c r="H301" s="177">
        <v>268</v>
      </c>
      <c r="I301" s="137">
        <v>0</v>
      </c>
      <c r="J301" s="137">
        <v>0</v>
      </c>
      <c r="K301" s="137">
        <v>0</v>
      </c>
      <c r="L301" s="137">
        <v>0</v>
      </c>
    </row>
    <row r="302" spans="1:12" ht="25.5" hidden="1" customHeight="1">
      <c r="A302" s="134">
        <v>3</v>
      </c>
      <c r="B302" s="130">
        <v>2</v>
      </c>
      <c r="C302" s="130">
        <v>2</v>
      </c>
      <c r="D302" s="131">
        <v>7</v>
      </c>
      <c r="E302" s="131">
        <v>1</v>
      </c>
      <c r="F302" s="133">
        <v>2</v>
      </c>
      <c r="G302" s="132" t="s">
        <v>185</v>
      </c>
      <c r="H302" s="177">
        <v>269</v>
      </c>
      <c r="I302" s="137">
        <v>0</v>
      </c>
      <c r="J302" s="137">
        <v>0</v>
      </c>
      <c r="K302" s="137">
        <v>0</v>
      </c>
      <c r="L302" s="137">
        <v>0</v>
      </c>
    </row>
    <row r="303" spans="1:12" ht="25.5" hidden="1" customHeight="1">
      <c r="A303" s="138">
        <v>3</v>
      </c>
      <c r="B303" s="138">
        <v>3</v>
      </c>
      <c r="C303" s="115"/>
      <c r="D303" s="116"/>
      <c r="E303" s="116"/>
      <c r="F303" s="118"/>
      <c r="G303" s="117" t="s">
        <v>200</v>
      </c>
      <c r="H303" s="177">
        <v>270</v>
      </c>
      <c r="I303" s="119">
        <f>SUM(I304+I336)</f>
        <v>0</v>
      </c>
      <c r="J303" s="196">
        <f>SUM(J304+J336)</f>
        <v>0</v>
      </c>
      <c r="K303" s="120">
        <f>SUM(K304+K336)</f>
        <v>0</v>
      </c>
      <c r="L303" s="120">
        <f>SUM(L304+L336)</f>
        <v>0</v>
      </c>
    </row>
    <row r="304" spans="1:12" ht="38.25" hidden="1" customHeight="1">
      <c r="A304" s="134">
        <v>3</v>
      </c>
      <c r="B304" s="134">
        <v>3</v>
      </c>
      <c r="C304" s="130">
        <v>1</v>
      </c>
      <c r="D304" s="131"/>
      <c r="E304" s="131"/>
      <c r="F304" s="133"/>
      <c r="G304" s="132" t="s">
        <v>201</v>
      </c>
      <c r="H304" s="177">
        <v>271</v>
      </c>
      <c r="I304" s="119">
        <f>SUM(I305+I314+I318+I322+I326+I329+I332)</f>
        <v>0</v>
      </c>
      <c r="J304" s="196">
        <f>SUM(J305+J314+J318+J322+J326+J329+J332)</f>
        <v>0</v>
      </c>
      <c r="K304" s="120">
        <f>SUM(K305+K314+K318+K322+K326+K329+K332)</f>
        <v>0</v>
      </c>
      <c r="L304" s="120">
        <f>SUM(L305+L314+L318+L322+L326+L329+L332)</f>
        <v>0</v>
      </c>
    </row>
    <row r="305" spans="1:12" hidden="1">
      <c r="A305" s="134">
        <v>3</v>
      </c>
      <c r="B305" s="134">
        <v>3</v>
      </c>
      <c r="C305" s="130">
        <v>1</v>
      </c>
      <c r="D305" s="131">
        <v>1</v>
      </c>
      <c r="E305" s="131"/>
      <c r="F305" s="133"/>
      <c r="G305" s="132" t="s">
        <v>187</v>
      </c>
      <c r="H305" s="177">
        <v>272</v>
      </c>
      <c r="I305" s="119">
        <f>SUM(I306+I308+I311)</f>
        <v>0</v>
      </c>
      <c r="J305" s="119">
        <f>SUM(J306+J308+J311)</f>
        <v>0</v>
      </c>
      <c r="K305" s="119">
        <f>SUM(K306+K308+K311)</f>
        <v>0</v>
      </c>
      <c r="L305" s="119">
        <f>SUM(L306+L308+L311)</f>
        <v>0</v>
      </c>
    </row>
    <row r="306" spans="1:12" hidden="1">
      <c r="A306" s="134">
        <v>3</v>
      </c>
      <c r="B306" s="134">
        <v>3</v>
      </c>
      <c r="C306" s="130">
        <v>1</v>
      </c>
      <c r="D306" s="131">
        <v>1</v>
      </c>
      <c r="E306" s="131">
        <v>1</v>
      </c>
      <c r="F306" s="133"/>
      <c r="G306" s="132" t="s">
        <v>165</v>
      </c>
      <c r="H306" s="177">
        <v>273</v>
      </c>
      <c r="I306" s="119">
        <f>SUM(I307:I307)</f>
        <v>0</v>
      </c>
      <c r="J306" s="196">
        <f>SUM(J307:J307)</f>
        <v>0</v>
      </c>
      <c r="K306" s="120">
        <f>SUM(K307:K307)</f>
        <v>0</v>
      </c>
      <c r="L306" s="120">
        <f>SUM(L307:L307)</f>
        <v>0</v>
      </c>
    </row>
    <row r="307" spans="1:12" hidden="1">
      <c r="A307" s="134">
        <v>3</v>
      </c>
      <c r="B307" s="134">
        <v>3</v>
      </c>
      <c r="C307" s="130">
        <v>1</v>
      </c>
      <c r="D307" s="131">
        <v>1</v>
      </c>
      <c r="E307" s="131">
        <v>1</v>
      </c>
      <c r="F307" s="133">
        <v>1</v>
      </c>
      <c r="G307" s="132" t="s">
        <v>165</v>
      </c>
      <c r="H307" s="177">
        <v>274</v>
      </c>
      <c r="I307" s="137">
        <v>0</v>
      </c>
      <c r="J307" s="137">
        <v>0</v>
      </c>
      <c r="K307" s="137">
        <v>0</v>
      </c>
      <c r="L307" s="137">
        <v>0</v>
      </c>
    </row>
    <row r="308" spans="1:12" hidden="1">
      <c r="A308" s="134">
        <v>3</v>
      </c>
      <c r="B308" s="134">
        <v>3</v>
      </c>
      <c r="C308" s="130">
        <v>1</v>
      </c>
      <c r="D308" s="131">
        <v>1</v>
      </c>
      <c r="E308" s="131">
        <v>2</v>
      </c>
      <c r="F308" s="133"/>
      <c r="G308" s="132" t="s">
        <v>188</v>
      </c>
      <c r="H308" s="177">
        <v>275</v>
      </c>
      <c r="I308" s="119">
        <f>SUM(I309:I310)</f>
        <v>0</v>
      </c>
      <c r="J308" s="119">
        <f>SUM(J309:J310)</f>
        <v>0</v>
      </c>
      <c r="K308" s="119">
        <f>SUM(K309:K310)</f>
        <v>0</v>
      </c>
      <c r="L308" s="119">
        <f>SUM(L309:L310)</f>
        <v>0</v>
      </c>
    </row>
    <row r="309" spans="1:12" hidden="1">
      <c r="A309" s="134">
        <v>3</v>
      </c>
      <c r="B309" s="134">
        <v>3</v>
      </c>
      <c r="C309" s="130">
        <v>1</v>
      </c>
      <c r="D309" s="131">
        <v>1</v>
      </c>
      <c r="E309" s="131">
        <v>2</v>
      </c>
      <c r="F309" s="133">
        <v>1</v>
      </c>
      <c r="G309" s="132" t="s">
        <v>167</v>
      </c>
      <c r="H309" s="177">
        <v>276</v>
      </c>
      <c r="I309" s="137">
        <v>0</v>
      </c>
      <c r="J309" s="137">
        <v>0</v>
      </c>
      <c r="K309" s="137">
        <v>0</v>
      </c>
      <c r="L309" s="137">
        <v>0</v>
      </c>
    </row>
    <row r="310" spans="1:12" hidden="1">
      <c r="A310" s="134">
        <v>3</v>
      </c>
      <c r="B310" s="134">
        <v>3</v>
      </c>
      <c r="C310" s="130">
        <v>1</v>
      </c>
      <c r="D310" s="131">
        <v>1</v>
      </c>
      <c r="E310" s="131">
        <v>2</v>
      </c>
      <c r="F310" s="133">
        <v>2</v>
      </c>
      <c r="G310" s="132" t="s">
        <v>168</v>
      </c>
      <c r="H310" s="177">
        <v>277</v>
      </c>
      <c r="I310" s="137">
        <v>0</v>
      </c>
      <c r="J310" s="137">
        <v>0</v>
      </c>
      <c r="K310" s="137">
        <v>0</v>
      </c>
      <c r="L310" s="137">
        <v>0</v>
      </c>
    </row>
    <row r="311" spans="1:12" hidden="1">
      <c r="A311" s="134">
        <v>3</v>
      </c>
      <c r="B311" s="134">
        <v>3</v>
      </c>
      <c r="C311" s="130">
        <v>1</v>
      </c>
      <c r="D311" s="131">
        <v>1</v>
      </c>
      <c r="E311" s="131">
        <v>3</v>
      </c>
      <c r="F311" s="133"/>
      <c r="G311" s="132" t="s">
        <v>169</v>
      </c>
      <c r="H311" s="177">
        <v>278</v>
      </c>
      <c r="I311" s="119">
        <f>SUM(I312:I313)</f>
        <v>0</v>
      </c>
      <c r="J311" s="119">
        <f>SUM(J312:J313)</f>
        <v>0</v>
      </c>
      <c r="K311" s="119">
        <f>SUM(K312:K313)</f>
        <v>0</v>
      </c>
      <c r="L311" s="119">
        <f>SUM(L312:L313)</f>
        <v>0</v>
      </c>
    </row>
    <row r="312" spans="1:12" hidden="1">
      <c r="A312" s="134">
        <v>3</v>
      </c>
      <c r="B312" s="134">
        <v>3</v>
      </c>
      <c r="C312" s="130">
        <v>1</v>
      </c>
      <c r="D312" s="131">
        <v>1</v>
      </c>
      <c r="E312" s="131">
        <v>3</v>
      </c>
      <c r="F312" s="133">
        <v>1</v>
      </c>
      <c r="G312" s="132" t="s">
        <v>170</v>
      </c>
      <c r="H312" s="177">
        <v>279</v>
      </c>
      <c r="I312" s="137">
        <v>0</v>
      </c>
      <c r="J312" s="137">
        <v>0</v>
      </c>
      <c r="K312" s="137">
        <v>0</v>
      </c>
      <c r="L312" s="137">
        <v>0</v>
      </c>
    </row>
    <row r="313" spans="1:12" hidden="1">
      <c r="A313" s="134">
        <v>3</v>
      </c>
      <c r="B313" s="134">
        <v>3</v>
      </c>
      <c r="C313" s="130">
        <v>1</v>
      </c>
      <c r="D313" s="131">
        <v>1</v>
      </c>
      <c r="E313" s="131">
        <v>3</v>
      </c>
      <c r="F313" s="133">
        <v>2</v>
      </c>
      <c r="G313" s="132" t="s">
        <v>189</v>
      </c>
      <c r="H313" s="177">
        <v>280</v>
      </c>
      <c r="I313" s="137">
        <v>0</v>
      </c>
      <c r="J313" s="137">
        <v>0</v>
      </c>
      <c r="K313" s="137">
        <v>0</v>
      </c>
      <c r="L313" s="137">
        <v>0</v>
      </c>
    </row>
    <row r="314" spans="1:12" hidden="1">
      <c r="A314" s="150">
        <v>3</v>
      </c>
      <c r="B314" s="125">
        <v>3</v>
      </c>
      <c r="C314" s="130">
        <v>1</v>
      </c>
      <c r="D314" s="131">
        <v>2</v>
      </c>
      <c r="E314" s="131"/>
      <c r="F314" s="133"/>
      <c r="G314" s="132" t="s">
        <v>202</v>
      </c>
      <c r="H314" s="177">
        <v>281</v>
      </c>
      <c r="I314" s="119">
        <f>I315</f>
        <v>0</v>
      </c>
      <c r="J314" s="196">
        <f>J315</f>
        <v>0</v>
      </c>
      <c r="K314" s="120">
        <f>K315</f>
        <v>0</v>
      </c>
      <c r="L314" s="120">
        <f>L315</f>
        <v>0</v>
      </c>
    </row>
    <row r="315" spans="1:12" hidden="1">
      <c r="A315" s="150">
        <v>3</v>
      </c>
      <c r="B315" s="150">
        <v>3</v>
      </c>
      <c r="C315" s="125">
        <v>1</v>
      </c>
      <c r="D315" s="123">
        <v>2</v>
      </c>
      <c r="E315" s="123">
        <v>1</v>
      </c>
      <c r="F315" s="126"/>
      <c r="G315" s="132" t="s">
        <v>202</v>
      </c>
      <c r="H315" s="177">
        <v>282</v>
      </c>
      <c r="I315" s="140">
        <f>SUM(I316:I317)</f>
        <v>0</v>
      </c>
      <c r="J315" s="197">
        <f>SUM(J316:J317)</f>
        <v>0</v>
      </c>
      <c r="K315" s="141">
        <f>SUM(K316:K317)</f>
        <v>0</v>
      </c>
      <c r="L315" s="141">
        <f>SUM(L316:L317)</f>
        <v>0</v>
      </c>
    </row>
    <row r="316" spans="1:12" ht="25.5" hidden="1" customHeight="1">
      <c r="A316" s="134">
        <v>3</v>
      </c>
      <c r="B316" s="134">
        <v>3</v>
      </c>
      <c r="C316" s="130">
        <v>1</v>
      </c>
      <c r="D316" s="131">
        <v>2</v>
      </c>
      <c r="E316" s="131">
        <v>1</v>
      </c>
      <c r="F316" s="133">
        <v>1</v>
      </c>
      <c r="G316" s="132" t="s">
        <v>203</v>
      </c>
      <c r="H316" s="177">
        <v>283</v>
      </c>
      <c r="I316" s="137">
        <v>0</v>
      </c>
      <c r="J316" s="137">
        <v>0</v>
      </c>
      <c r="K316" s="137">
        <v>0</v>
      </c>
      <c r="L316" s="137">
        <v>0</v>
      </c>
    </row>
    <row r="317" spans="1:12" hidden="1">
      <c r="A317" s="142">
        <v>3</v>
      </c>
      <c r="B317" s="180">
        <v>3</v>
      </c>
      <c r="C317" s="151">
        <v>1</v>
      </c>
      <c r="D317" s="152">
        <v>2</v>
      </c>
      <c r="E317" s="152">
        <v>1</v>
      </c>
      <c r="F317" s="153">
        <v>2</v>
      </c>
      <c r="G317" s="154" t="s">
        <v>204</v>
      </c>
      <c r="H317" s="177">
        <v>284</v>
      </c>
      <c r="I317" s="137">
        <v>0</v>
      </c>
      <c r="J317" s="137">
        <v>0</v>
      </c>
      <c r="K317" s="137">
        <v>0</v>
      </c>
      <c r="L317" s="137">
        <v>0</v>
      </c>
    </row>
    <row r="318" spans="1:12" ht="25.5" hidden="1" customHeight="1">
      <c r="A318" s="130">
        <v>3</v>
      </c>
      <c r="B318" s="132">
        <v>3</v>
      </c>
      <c r="C318" s="130">
        <v>1</v>
      </c>
      <c r="D318" s="131">
        <v>3</v>
      </c>
      <c r="E318" s="131"/>
      <c r="F318" s="133"/>
      <c r="G318" s="132" t="s">
        <v>205</v>
      </c>
      <c r="H318" s="177">
        <v>285</v>
      </c>
      <c r="I318" s="119">
        <f>I319</f>
        <v>0</v>
      </c>
      <c r="J318" s="196">
        <f>J319</f>
        <v>0</v>
      </c>
      <c r="K318" s="120">
        <f>K319</f>
        <v>0</v>
      </c>
      <c r="L318" s="120">
        <f>L319</f>
        <v>0</v>
      </c>
    </row>
    <row r="319" spans="1:12" ht="25.5" hidden="1" customHeight="1">
      <c r="A319" s="130">
        <v>3</v>
      </c>
      <c r="B319" s="154">
        <v>3</v>
      </c>
      <c r="C319" s="151">
        <v>1</v>
      </c>
      <c r="D319" s="152">
        <v>3</v>
      </c>
      <c r="E319" s="152">
        <v>1</v>
      </c>
      <c r="F319" s="153"/>
      <c r="G319" s="132" t="s">
        <v>205</v>
      </c>
      <c r="H319" s="177">
        <v>286</v>
      </c>
      <c r="I319" s="120">
        <f>I320+I321</f>
        <v>0</v>
      </c>
      <c r="J319" s="120">
        <f>J320+J321</f>
        <v>0</v>
      </c>
      <c r="K319" s="120">
        <f>K320+K321</f>
        <v>0</v>
      </c>
      <c r="L319" s="120">
        <f>L320+L321</f>
        <v>0</v>
      </c>
    </row>
    <row r="320" spans="1:12" ht="25.5" hidden="1" customHeight="1">
      <c r="A320" s="130">
        <v>3</v>
      </c>
      <c r="B320" s="132">
        <v>3</v>
      </c>
      <c r="C320" s="130">
        <v>1</v>
      </c>
      <c r="D320" s="131">
        <v>3</v>
      </c>
      <c r="E320" s="131">
        <v>1</v>
      </c>
      <c r="F320" s="133">
        <v>1</v>
      </c>
      <c r="G320" s="132" t="s">
        <v>206</v>
      </c>
      <c r="H320" s="177">
        <v>287</v>
      </c>
      <c r="I320" s="185">
        <v>0</v>
      </c>
      <c r="J320" s="185">
        <v>0</v>
      </c>
      <c r="K320" s="185">
        <v>0</v>
      </c>
      <c r="L320" s="184">
        <v>0</v>
      </c>
    </row>
    <row r="321" spans="1:12" ht="25.5" hidden="1" customHeight="1">
      <c r="A321" s="130">
        <v>3</v>
      </c>
      <c r="B321" s="132">
        <v>3</v>
      </c>
      <c r="C321" s="130">
        <v>1</v>
      </c>
      <c r="D321" s="131">
        <v>3</v>
      </c>
      <c r="E321" s="131">
        <v>1</v>
      </c>
      <c r="F321" s="133">
        <v>2</v>
      </c>
      <c r="G321" s="132" t="s">
        <v>207</v>
      </c>
      <c r="H321" s="177">
        <v>288</v>
      </c>
      <c r="I321" s="137">
        <v>0</v>
      </c>
      <c r="J321" s="137">
        <v>0</v>
      </c>
      <c r="K321" s="137">
        <v>0</v>
      </c>
      <c r="L321" s="137">
        <v>0</v>
      </c>
    </row>
    <row r="322" spans="1:12" hidden="1">
      <c r="A322" s="130">
        <v>3</v>
      </c>
      <c r="B322" s="132">
        <v>3</v>
      </c>
      <c r="C322" s="130">
        <v>1</v>
      </c>
      <c r="D322" s="131">
        <v>4</v>
      </c>
      <c r="E322" s="131"/>
      <c r="F322" s="133"/>
      <c r="G322" s="132" t="s">
        <v>208</v>
      </c>
      <c r="H322" s="177">
        <v>289</v>
      </c>
      <c r="I322" s="119">
        <f>I323</f>
        <v>0</v>
      </c>
      <c r="J322" s="196">
        <f>J323</f>
        <v>0</v>
      </c>
      <c r="K322" s="120">
        <f>K323</f>
        <v>0</v>
      </c>
      <c r="L322" s="120">
        <f>L323</f>
        <v>0</v>
      </c>
    </row>
    <row r="323" spans="1:12" hidden="1">
      <c r="A323" s="134">
        <v>3</v>
      </c>
      <c r="B323" s="130">
        <v>3</v>
      </c>
      <c r="C323" s="131">
        <v>1</v>
      </c>
      <c r="D323" s="131">
        <v>4</v>
      </c>
      <c r="E323" s="131">
        <v>1</v>
      </c>
      <c r="F323" s="133"/>
      <c r="G323" s="132" t="s">
        <v>208</v>
      </c>
      <c r="H323" s="177">
        <v>290</v>
      </c>
      <c r="I323" s="119">
        <f>SUM(I324:I325)</f>
        <v>0</v>
      </c>
      <c r="J323" s="119">
        <f>SUM(J324:J325)</f>
        <v>0</v>
      </c>
      <c r="K323" s="119">
        <f>SUM(K324:K325)</f>
        <v>0</v>
      </c>
      <c r="L323" s="119">
        <f>SUM(L324:L325)</f>
        <v>0</v>
      </c>
    </row>
    <row r="324" spans="1:12" hidden="1">
      <c r="A324" s="134">
        <v>3</v>
      </c>
      <c r="B324" s="130">
        <v>3</v>
      </c>
      <c r="C324" s="131">
        <v>1</v>
      </c>
      <c r="D324" s="131">
        <v>4</v>
      </c>
      <c r="E324" s="131">
        <v>1</v>
      </c>
      <c r="F324" s="133">
        <v>1</v>
      </c>
      <c r="G324" s="132" t="s">
        <v>209</v>
      </c>
      <c r="H324" s="177">
        <v>291</v>
      </c>
      <c r="I324" s="136">
        <v>0</v>
      </c>
      <c r="J324" s="137">
        <v>0</v>
      </c>
      <c r="K324" s="137">
        <v>0</v>
      </c>
      <c r="L324" s="136">
        <v>0</v>
      </c>
    </row>
    <row r="325" spans="1:12" hidden="1">
      <c r="A325" s="130">
        <v>3</v>
      </c>
      <c r="B325" s="131">
        <v>3</v>
      </c>
      <c r="C325" s="131">
        <v>1</v>
      </c>
      <c r="D325" s="131">
        <v>4</v>
      </c>
      <c r="E325" s="131">
        <v>1</v>
      </c>
      <c r="F325" s="133">
        <v>2</v>
      </c>
      <c r="G325" s="132" t="s">
        <v>210</v>
      </c>
      <c r="H325" s="177">
        <v>292</v>
      </c>
      <c r="I325" s="137">
        <v>0</v>
      </c>
      <c r="J325" s="185">
        <v>0</v>
      </c>
      <c r="K325" s="185">
        <v>0</v>
      </c>
      <c r="L325" s="184">
        <v>0</v>
      </c>
    </row>
    <row r="326" spans="1:12" hidden="1">
      <c r="A326" s="130">
        <v>3</v>
      </c>
      <c r="B326" s="131">
        <v>3</v>
      </c>
      <c r="C326" s="131">
        <v>1</v>
      </c>
      <c r="D326" s="131">
        <v>5</v>
      </c>
      <c r="E326" s="131"/>
      <c r="F326" s="133"/>
      <c r="G326" s="132" t="s">
        <v>211</v>
      </c>
      <c r="H326" s="177">
        <v>293</v>
      </c>
      <c r="I326" s="141">
        <f t="shared" ref="I326:L327" si="28">I327</f>
        <v>0</v>
      </c>
      <c r="J326" s="196">
        <f t="shared" si="28"/>
        <v>0</v>
      </c>
      <c r="K326" s="120">
        <f t="shared" si="28"/>
        <v>0</v>
      </c>
      <c r="L326" s="120">
        <f t="shared" si="28"/>
        <v>0</v>
      </c>
    </row>
    <row r="327" spans="1:12" hidden="1">
      <c r="A327" s="125">
        <v>3</v>
      </c>
      <c r="B327" s="152">
        <v>3</v>
      </c>
      <c r="C327" s="152">
        <v>1</v>
      </c>
      <c r="D327" s="152">
        <v>5</v>
      </c>
      <c r="E327" s="152">
        <v>1</v>
      </c>
      <c r="F327" s="153"/>
      <c r="G327" s="132" t="s">
        <v>211</v>
      </c>
      <c r="H327" s="177">
        <v>294</v>
      </c>
      <c r="I327" s="120">
        <f t="shared" si="28"/>
        <v>0</v>
      </c>
      <c r="J327" s="197">
        <f t="shared" si="28"/>
        <v>0</v>
      </c>
      <c r="K327" s="141">
        <f t="shared" si="28"/>
        <v>0</v>
      </c>
      <c r="L327" s="141">
        <f t="shared" si="28"/>
        <v>0</v>
      </c>
    </row>
    <row r="328" spans="1:12" hidden="1">
      <c r="A328" s="130">
        <v>3</v>
      </c>
      <c r="B328" s="131">
        <v>3</v>
      </c>
      <c r="C328" s="131">
        <v>1</v>
      </c>
      <c r="D328" s="131">
        <v>5</v>
      </c>
      <c r="E328" s="131">
        <v>1</v>
      </c>
      <c r="F328" s="133">
        <v>1</v>
      </c>
      <c r="G328" s="132" t="s">
        <v>212</v>
      </c>
      <c r="H328" s="177">
        <v>295</v>
      </c>
      <c r="I328" s="137">
        <v>0</v>
      </c>
      <c r="J328" s="185">
        <v>0</v>
      </c>
      <c r="K328" s="185">
        <v>0</v>
      </c>
      <c r="L328" s="184">
        <v>0</v>
      </c>
    </row>
    <row r="329" spans="1:12" hidden="1">
      <c r="A329" s="130">
        <v>3</v>
      </c>
      <c r="B329" s="131">
        <v>3</v>
      </c>
      <c r="C329" s="131">
        <v>1</v>
      </c>
      <c r="D329" s="131">
        <v>6</v>
      </c>
      <c r="E329" s="131"/>
      <c r="F329" s="133"/>
      <c r="G329" s="132" t="s">
        <v>182</v>
      </c>
      <c r="H329" s="177">
        <v>296</v>
      </c>
      <c r="I329" s="120">
        <f t="shared" ref="I329:L330" si="29">I330</f>
        <v>0</v>
      </c>
      <c r="J329" s="196">
        <f t="shared" si="29"/>
        <v>0</v>
      </c>
      <c r="K329" s="120">
        <f t="shared" si="29"/>
        <v>0</v>
      </c>
      <c r="L329" s="120">
        <f t="shared" si="29"/>
        <v>0</v>
      </c>
    </row>
    <row r="330" spans="1:12" hidden="1">
      <c r="A330" s="130">
        <v>3</v>
      </c>
      <c r="B330" s="131">
        <v>3</v>
      </c>
      <c r="C330" s="131">
        <v>1</v>
      </c>
      <c r="D330" s="131">
        <v>6</v>
      </c>
      <c r="E330" s="131">
        <v>1</v>
      </c>
      <c r="F330" s="133"/>
      <c r="G330" s="132" t="s">
        <v>182</v>
      </c>
      <c r="H330" s="177">
        <v>297</v>
      </c>
      <c r="I330" s="119">
        <f t="shared" si="29"/>
        <v>0</v>
      </c>
      <c r="J330" s="196">
        <f t="shared" si="29"/>
        <v>0</v>
      </c>
      <c r="K330" s="120">
        <f t="shared" si="29"/>
        <v>0</v>
      </c>
      <c r="L330" s="120">
        <f t="shared" si="29"/>
        <v>0</v>
      </c>
    </row>
    <row r="331" spans="1:12" hidden="1">
      <c r="A331" s="130">
        <v>3</v>
      </c>
      <c r="B331" s="131">
        <v>3</v>
      </c>
      <c r="C331" s="131">
        <v>1</v>
      </c>
      <c r="D331" s="131">
        <v>6</v>
      </c>
      <c r="E331" s="131">
        <v>1</v>
      </c>
      <c r="F331" s="133">
        <v>1</v>
      </c>
      <c r="G331" s="132" t="s">
        <v>182</v>
      </c>
      <c r="H331" s="177">
        <v>298</v>
      </c>
      <c r="I331" s="185">
        <v>0</v>
      </c>
      <c r="J331" s="185">
        <v>0</v>
      </c>
      <c r="K331" s="185">
        <v>0</v>
      </c>
      <c r="L331" s="184">
        <v>0</v>
      </c>
    </row>
    <row r="332" spans="1:12" hidden="1">
      <c r="A332" s="130">
        <v>3</v>
      </c>
      <c r="B332" s="131">
        <v>3</v>
      </c>
      <c r="C332" s="131">
        <v>1</v>
      </c>
      <c r="D332" s="131">
        <v>7</v>
      </c>
      <c r="E332" s="131"/>
      <c r="F332" s="133"/>
      <c r="G332" s="132" t="s">
        <v>213</v>
      </c>
      <c r="H332" s="177">
        <v>299</v>
      </c>
      <c r="I332" s="119">
        <f>I333</f>
        <v>0</v>
      </c>
      <c r="J332" s="196">
        <f>J333</f>
        <v>0</v>
      </c>
      <c r="K332" s="120">
        <f>K333</f>
        <v>0</v>
      </c>
      <c r="L332" s="120">
        <f>L333</f>
        <v>0</v>
      </c>
    </row>
    <row r="333" spans="1:12" hidden="1">
      <c r="A333" s="130">
        <v>3</v>
      </c>
      <c r="B333" s="131">
        <v>3</v>
      </c>
      <c r="C333" s="131">
        <v>1</v>
      </c>
      <c r="D333" s="131">
        <v>7</v>
      </c>
      <c r="E333" s="131">
        <v>1</v>
      </c>
      <c r="F333" s="133"/>
      <c r="G333" s="132" t="s">
        <v>213</v>
      </c>
      <c r="H333" s="177">
        <v>300</v>
      </c>
      <c r="I333" s="119">
        <f>I334+I335</f>
        <v>0</v>
      </c>
      <c r="J333" s="119">
        <f>J334+J335</f>
        <v>0</v>
      </c>
      <c r="K333" s="119">
        <f>K334+K335</f>
        <v>0</v>
      </c>
      <c r="L333" s="119">
        <f>L334+L335</f>
        <v>0</v>
      </c>
    </row>
    <row r="334" spans="1:12" ht="25.5" hidden="1" customHeight="1">
      <c r="A334" s="130">
        <v>3</v>
      </c>
      <c r="B334" s="131">
        <v>3</v>
      </c>
      <c r="C334" s="131">
        <v>1</v>
      </c>
      <c r="D334" s="131">
        <v>7</v>
      </c>
      <c r="E334" s="131">
        <v>1</v>
      </c>
      <c r="F334" s="133">
        <v>1</v>
      </c>
      <c r="G334" s="132" t="s">
        <v>214</v>
      </c>
      <c r="H334" s="177">
        <v>301</v>
      </c>
      <c r="I334" s="185">
        <v>0</v>
      </c>
      <c r="J334" s="185">
        <v>0</v>
      </c>
      <c r="K334" s="185">
        <v>0</v>
      </c>
      <c r="L334" s="184">
        <v>0</v>
      </c>
    </row>
    <row r="335" spans="1:12" ht="25.5" hidden="1" customHeight="1">
      <c r="A335" s="130">
        <v>3</v>
      </c>
      <c r="B335" s="131">
        <v>3</v>
      </c>
      <c r="C335" s="131">
        <v>1</v>
      </c>
      <c r="D335" s="131">
        <v>7</v>
      </c>
      <c r="E335" s="131">
        <v>1</v>
      </c>
      <c r="F335" s="133">
        <v>2</v>
      </c>
      <c r="G335" s="132" t="s">
        <v>215</v>
      </c>
      <c r="H335" s="177">
        <v>302</v>
      </c>
      <c r="I335" s="137">
        <v>0</v>
      </c>
      <c r="J335" s="137">
        <v>0</v>
      </c>
      <c r="K335" s="137">
        <v>0</v>
      </c>
      <c r="L335" s="137">
        <v>0</v>
      </c>
    </row>
    <row r="336" spans="1:12" ht="38.25" hidden="1" customHeight="1">
      <c r="A336" s="130">
        <v>3</v>
      </c>
      <c r="B336" s="131">
        <v>3</v>
      </c>
      <c r="C336" s="131">
        <v>2</v>
      </c>
      <c r="D336" s="131"/>
      <c r="E336" s="131"/>
      <c r="F336" s="133"/>
      <c r="G336" s="132" t="s">
        <v>216</v>
      </c>
      <c r="H336" s="177">
        <v>303</v>
      </c>
      <c r="I336" s="119">
        <f>SUM(I337+I346+I350+I354+I358+I361+I364)</f>
        <v>0</v>
      </c>
      <c r="J336" s="196">
        <f>SUM(J337+J346+J350+J354+J358+J361+J364)</f>
        <v>0</v>
      </c>
      <c r="K336" s="120">
        <f>SUM(K337+K346+K350+K354+K358+K361+K364)</f>
        <v>0</v>
      </c>
      <c r="L336" s="120">
        <f>SUM(L337+L346+L350+L354+L358+L361+L364)</f>
        <v>0</v>
      </c>
    </row>
    <row r="337" spans="1:15" hidden="1">
      <c r="A337" s="130">
        <v>3</v>
      </c>
      <c r="B337" s="131">
        <v>3</v>
      </c>
      <c r="C337" s="131">
        <v>2</v>
      </c>
      <c r="D337" s="131">
        <v>1</v>
      </c>
      <c r="E337" s="131"/>
      <c r="F337" s="133"/>
      <c r="G337" s="132" t="s">
        <v>164</v>
      </c>
      <c r="H337" s="177">
        <v>304</v>
      </c>
      <c r="I337" s="119">
        <f>I338</f>
        <v>0</v>
      </c>
      <c r="J337" s="196">
        <f>J338</f>
        <v>0</v>
      </c>
      <c r="K337" s="120">
        <f>K338</f>
        <v>0</v>
      </c>
      <c r="L337" s="120">
        <f>L338</f>
        <v>0</v>
      </c>
    </row>
    <row r="338" spans="1:15" hidden="1">
      <c r="A338" s="134">
        <v>3</v>
      </c>
      <c r="B338" s="130">
        <v>3</v>
      </c>
      <c r="C338" s="131">
        <v>2</v>
      </c>
      <c r="D338" s="132">
        <v>1</v>
      </c>
      <c r="E338" s="130">
        <v>1</v>
      </c>
      <c r="F338" s="133"/>
      <c r="G338" s="132" t="s">
        <v>164</v>
      </c>
      <c r="H338" s="177">
        <v>305</v>
      </c>
      <c r="I338" s="119">
        <f>SUM(I339:I339)</f>
        <v>0</v>
      </c>
      <c r="J338" s="119">
        <f>SUM(J339:J339)</f>
        <v>0</v>
      </c>
      <c r="K338" s="119">
        <f>SUM(K339:K339)</f>
        <v>0</v>
      </c>
      <c r="L338" s="119">
        <f>SUM(L339:L339)</f>
        <v>0</v>
      </c>
      <c r="M338" s="198"/>
      <c r="N338" s="198"/>
      <c r="O338" s="198"/>
    </row>
    <row r="339" spans="1:15" hidden="1">
      <c r="A339" s="134">
        <v>3</v>
      </c>
      <c r="B339" s="130">
        <v>3</v>
      </c>
      <c r="C339" s="131">
        <v>2</v>
      </c>
      <c r="D339" s="132">
        <v>1</v>
      </c>
      <c r="E339" s="130">
        <v>1</v>
      </c>
      <c r="F339" s="133">
        <v>1</v>
      </c>
      <c r="G339" s="132" t="s">
        <v>165</v>
      </c>
      <c r="H339" s="177">
        <v>306</v>
      </c>
      <c r="I339" s="185">
        <v>0</v>
      </c>
      <c r="J339" s="185">
        <v>0</v>
      </c>
      <c r="K339" s="185">
        <v>0</v>
      </c>
      <c r="L339" s="184">
        <v>0</v>
      </c>
    </row>
    <row r="340" spans="1:15" hidden="1">
      <c r="A340" s="134">
        <v>3</v>
      </c>
      <c r="B340" s="130">
        <v>3</v>
      </c>
      <c r="C340" s="131">
        <v>2</v>
      </c>
      <c r="D340" s="132">
        <v>1</v>
      </c>
      <c r="E340" s="130">
        <v>2</v>
      </c>
      <c r="F340" s="133"/>
      <c r="G340" s="154" t="s">
        <v>188</v>
      </c>
      <c r="H340" s="177">
        <v>307</v>
      </c>
      <c r="I340" s="119">
        <f>SUM(I341:I342)</f>
        <v>0</v>
      </c>
      <c r="J340" s="119">
        <f>SUM(J341:J342)</f>
        <v>0</v>
      </c>
      <c r="K340" s="119">
        <f>SUM(K341:K342)</f>
        <v>0</v>
      </c>
      <c r="L340" s="119">
        <f>SUM(L341:L342)</f>
        <v>0</v>
      </c>
    </row>
    <row r="341" spans="1:15" hidden="1">
      <c r="A341" s="134">
        <v>3</v>
      </c>
      <c r="B341" s="130">
        <v>3</v>
      </c>
      <c r="C341" s="131">
        <v>2</v>
      </c>
      <c r="D341" s="132">
        <v>1</v>
      </c>
      <c r="E341" s="130">
        <v>2</v>
      </c>
      <c r="F341" s="133">
        <v>1</v>
      </c>
      <c r="G341" s="154" t="s">
        <v>167</v>
      </c>
      <c r="H341" s="177">
        <v>308</v>
      </c>
      <c r="I341" s="185">
        <v>0</v>
      </c>
      <c r="J341" s="185">
        <v>0</v>
      </c>
      <c r="K341" s="185">
        <v>0</v>
      </c>
      <c r="L341" s="184">
        <v>0</v>
      </c>
    </row>
    <row r="342" spans="1:15" hidden="1">
      <c r="A342" s="134">
        <v>3</v>
      </c>
      <c r="B342" s="130">
        <v>3</v>
      </c>
      <c r="C342" s="131">
        <v>2</v>
      </c>
      <c r="D342" s="132">
        <v>1</v>
      </c>
      <c r="E342" s="130">
        <v>2</v>
      </c>
      <c r="F342" s="133">
        <v>2</v>
      </c>
      <c r="G342" s="154" t="s">
        <v>168</v>
      </c>
      <c r="H342" s="177">
        <v>309</v>
      </c>
      <c r="I342" s="137">
        <v>0</v>
      </c>
      <c r="J342" s="137">
        <v>0</v>
      </c>
      <c r="K342" s="137">
        <v>0</v>
      </c>
      <c r="L342" s="137">
        <v>0</v>
      </c>
    </row>
    <row r="343" spans="1:15" hidden="1">
      <c r="A343" s="134">
        <v>3</v>
      </c>
      <c r="B343" s="130">
        <v>3</v>
      </c>
      <c r="C343" s="131">
        <v>2</v>
      </c>
      <c r="D343" s="132">
        <v>1</v>
      </c>
      <c r="E343" s="130">
        <v>3</v>
      </c>
      <c r="F343" s="133"/>
      <c r="G343" s="154" t="s">
        <v>169</v>
      </c>
      <c r="H343" s="177">
        <v>310</v>
      </c>
      <c r="I343" s="119">
        <f>SUM(I344:I345)</f>
        <v>0</v>
      </c>
      <c r="J343" s="119">
        <f>SUM(J344:J345)</f>
        <v>0</v>
      </c>
      <c r="K343" s="119">
        <f>SUM(K344:K345)</f>
        <v>0</v>
      </c>
      <c r="L343" s="119">
        <f>SUM(L344:L345)</f>
        <v>0</v>
      </c>
    </row>
    <row r="344" spans="1:15" hidden="1">
      <c r="A344" s="134">
        <v>3</v>
      </c>
      <c r="B344" s="130">
        <v>3</v>
      </c>
      <c r="C344" s="131">
        <v>2</v>
      </c>
      <c r="D344" s="132">
        <v>1</v>
      </c>
      <c r="E344" s="130">
        <v>3</v>
      </c>
      <c r="F344" s="133">
        <v>1</v>
      </c>
      <c r="G344" s="154" t="s">
        <v>170</v>
      </c>
      <c r="H344" s="177">
        <v>311</v>
      </c>
      <c r="I344" s="137">
        <v>0</v>
      </c>
      <c r="J344" s="137">
        <v>0</v>
      </c>
      <c r="K344" s="137">
        <v>0</v>
      </c>
      <c r="L344" s="137">
        <v>0</v>
      </c>
    </row>
    <row r="345" spans="1:15" hidden="1">
      <c r="A345" s="134">
        <v>3</v>
      </c>
      <c r="B345" s="130">
        <v>3</v>
      </c>
      <c r="C345" s="131">
        <v>2</v>
      </c>
      <c r="D345" s="132">
        <v>1</v>
      </c>
      <c r="E345" s="130">
        <v>3</v>
      </c>
      <c r="F345" s="133">
        <v>2</v>
      </c>
      <c r="G345" s="154" t="s">
        <v>189</v>
      </c>
      <c r="H345" s="177">
        <v>312</v>
      </c>
      <c r="I345" s="155">
        <v>0</v>
      </c>
      <c r="J345" s="199">
        <v>0</v>
      </c>
      <c r="K345" s="155">
        <v>0</v>
      </c>
      <c r="L345" s="155">
        <v>0</v>
      </c>
    </row>
    <row r="346" spans="1:15" hidden="1">
      <c r="A346" s="142">
        <v>3</v>
      </c>
      <c r="B346" s="142">
        <v>3</v>
      </c>
      <c r="C346" s="151">
        <v>2</v>
      </c>
      <c r="D346" s="154">
        <v>2</v>
      </c>
      <c r="E346" s="151"/>
      <c r="F346" s="153"/>
      <c r="G346" s="154" t="s">
        <v>202</v>
      </c>
      <c r="H346" s="177">
        <v>313</v>
      </c>
      <c r="I346" s="147">
        <f>I347</f>
        <v>0</v>
      </c>
      <c r="J346" s="200">
        <f>J347</f>
        <v>0</v>
      </c>
      <c r="K346" s="148">
        <f>K347</f>
        <v>0</v>
      </c>
      <c r="L346" s="148">
        <f>L347</f>
        <v>0</v>
      </c>
    </row>
    <row r="347" spans="1:15" hidden="1">
      <c r="A347" s="134">
        <v>3</v>
      </c>
      <c r="B347" s="134">
        <v>3</v>
      </c>
      <c r="C347" s="130">
        <v>2</v>
      </c>
      <c r="D347" s="132">
        <v>2</v>
      </c>
      <c r="E347" s="130">
        <v>1</v>
      </c>
      <c r="F347" s="133"/>
      <c r="G347" s="154" t="s">
        <v>202</v>
      </c>
      <c r="H347" s="177">
        <v>314</v>
      </c>
      <c r="I347" s="119">
        <f>SUM(I348:I349)</f>
        <v>0</v>
      </c>
      <c r="J347" s="160">
        <f>SUM(J348:J349)</f>
        <v>0</v>
      </c>
      <c r="K347" s="120">
        <f>SUM(K348:K349)</f>
        <v>0</v>
      </c>
      <c r="L347" s="120">
        <f>SUM(L348:L349)</f>
        <v>0</v>
      </c>
    </row>
    <row r="348" spans="1:15" ht="25.5" hidden="1" customHeight="1">
      <c r="A348" s="134">
        <v>3</v>
      </c>
      <c r="B348" s="134">
        <v>3</v>
      </c>
      <c r="C348" s="130">
        <v>2</v>
      </c>
      <c r="D348" s="132">
        <v>2</v>
      </c>
      <c r="E348" s="134">
        <v>1</v>
      </c>
      <c r="F348" s="165">
        <v>1</v>
      </c>
      <c r="G348" s="132" t="s">
        <v>203</v>
      </c>
      <c r="H348" s="177">
        <v>315</v>
      </c>
      <c r="I348" s="137">
        <v>0</v>
      </c>
      <c r="J348" s="137">
        <v>0</v>
      </c>
      <c r="K348" s="137">
        <v>0</v>
      </c>
      <c r="L348" s="137">
        <v>0</v>
      </c>
    </row>
    <row r="349" spans="1:15" hidden="1">
      <c r="A349" s="142">
        <v>3</v>
      </c>
      <c r="B349" s="142">
        <v>3</v>
      </c>
      <c r="C349" s="143">
        <v>2</v>
      </c>
      <c r="D349" s="144">
        <v>2</v>
      </c>
      <c r="E349" s="145">
        <v>1</v>
      </c>
      <c r="F349" s="174">
        <v>2</v>
      </c>
      <c r="G349" s="145" t="s">
        <v>204</v>
      </c>
      <c r="H349" s="177">
        <v>316</v>
      </c>
      <c r="I349" s="137">
        <v>0</v>
      </c>
      <c r="J349" s="137">
        <v>0</v>
      </c>
      <c r="K349" s="137">
        <v>0</v>
      </c>
      <c r="L349" s="137">
        <v>0</v>
      </c>
    </row>
    <row r="350" spans="1:15" ht="25.5" hidden="1" customHeight="1">
      <c r="A350" s="134">
        <v>3</v>
      </c>
      <c r="B350" s="134">
        <v>3</v>
      </c>
      <c r="C350" s="130">
        <v>2</v>
      </c>
      <c r="D350" s="131">
        <v>3</v>
      </c>
      <c r="E350" s="132"/>
      <c r="F350" s="165"/>
      <c r="G350" s="132" t="s">
        <v>205</v>
      </c>
      <c r="H350" s="177">
        <v>317</v>
      </c>
      <c r="I350" s="119">
        <f>I351</f>
        <v>0</v>
      </c>
      <c r="J350" s="160">
        <f>J351</f>
        <v>0</v>
      </c>
      <c r="K350" s="120">
        <f>K351</f>
        <v>0</v>
      </c>
      <c r="L350" s="120">
        <f>L351</f>
        <v>0</v>
      </c>
    </row>
    <row r="351" spans="1:15" ht="25.5" hidden="1" customHeight="1">
      <c r="A351" s="134">
        <v>3</v>
      </c>
      <c r="B351" s="134">
        <v>3</v>
      </c>
      <c r="C351" s="130">
        <v>2</v>
      </c>
      <c r="D351" s="131">
        <v>3</v>
      </c>
      <c r="E351" s="132">
        <v>1</v>
      </c>
      <c r="F351" s="165"/>
      <c r="G351" s="132" t="s">
        <v>205</v>
      </c>
      <c r="H351" s="177">
        <v>318</v>
      </c>
      <c r="I351" s="119">
        <f>I352+I353</f>
        <v>0</v>
      </c>
      <c r="J351" s="119">
        <f>J352+J353</f>
        <v>0</v>
      </c>
      <c r="K351" s="119">
        <f>K352+K353</f>
        <v>0</v>
      </c>
      <c r="L351" s="119">
        <f>L352+L353</f>
        <v>0</v>
      </c>
    </row>
    <row r="352" spans="1:15" ht="25.5" hidden="1" customHeight="1">
      <c r="A352" s="134">
        <v>3</v>
      </c>
      <c r="B352" s="134">
        <v>3</v>
      </c>
      <c r="C352" s="130">
        <v>2</v>
      </c>
      <c r="D352" s="131">
        <v>3</v>
      </c>
      <c r="E352" s="132">
        <v>1</v>
      </c>
      <c r="F352" s="165">
        <v>1</v>
      </c>
      <c r="G352" s="132" t="s">
        <v>206</v>
      </c>
      <c r="H352" s="177">
        <v>319</v>
      </c>
      <c r="I352" s="185">
        <v>0</v>
      </c>
      <c r="J352" s="185">
        <v>0</v>
      </c>
      <c r="K352" s="185">
        <v>0</v>
      </c>
      <c r="L352" s="184">
        <v>0</v>
      </c>
    </row>
    <row r="353" spans="1:12" ht="25.5" hidden="1" customHeight="1">
      <c r="A353" s="134">
        <v>3</v>
      </c>
      <c r="B353" s="134">
        <v>3</v>
      </c>
      <c r="C353" s="130">
        <v>2</v>
      </c>
      <c r="D353" s="131">
        <v>3</v>
      </c>
      <c r="E353" s="132">
        <v>1</v>
      </c>
      <c r="F353" s="165">
        <v>2</v>
      </c>
      <c r="G353" s="132" t="s">
        <v>207</v>
      </c>
      <c r="H353" s="177">
        <v>320</v>
      </c>
      <c r="I353" s="137">
        <v>0</v>
      </c>
      <c r="J353" s="137">
        <v>0</v>
      </c>
      <c r="K353" s="137">
        <v>0</v>
      </c>
      <c r="L353" s="137">
        <v>0</v>
      </c>
    </row>
    <row r="354" spans="1:12" hidden="1">
      <c r="A354" s="134">
        <v>3</v>
      </c>
      <c r="B354" s="134">
        <v>3</v>
      </c>
      <c r="C354" s="130">
        <v>2</v>
      </c>
      <c r="D354" s="131">
        <v>4</v>
      </c>
      <c r="E354" s="131"/>
      <c r="F354" s="133"/>
      <c r="G354" s="132" t="s">
        <v>208</v>
      </c>
      <c r="H354" s="177">
        <v>321</v>
      </c>
      <c r="I354" s="119">
        <f>I355</f>
        <v>0</v>
      </c>
      <c r="J354" s="160">
        <f>J355</f>
        <v>0</v>
      </c>
      <c r="K354" s="120">
        <f>K355</f>
        <v>0</v>
      </c>
      <c r="L354" s="120">
        <f>L355</f>
        <v>0</v>
      </c>
    </row>
    <row r="355" spans="1:12" hidden="1">
      <c r="A355" s="150">
        <v>3</v>
      </c>
      <c r="B355" s="150">
        <v>3</v>
      </c>
      <c r="C355" s="125">
        <v>2</v>
      </c>
      <c r="D355" s="123">
        <v>4</v>
      </c>
      <c r="E355" s="123">
        <v>1</v>
      </c>
      <c r="F355" s="126"/>
      <c r="G355" s="132" t="s">
        <v>208</v>
      </c>
      <c r="H355" s="177">
        <v>322</v>
      </c>
      <c r="I355" s="140">
        <f>SUM(I356:I357)</f>
        <v>0</v>
      </c>
      <c r="J355" s="162">
        <f>SUM(J356:J357)</f>
        <v>0</v>
      </c>
      <c r="K355" s="141">
        <f>SUM(K356:K357)</f>
        <v>0</v>
      </c>
      <c r="L355" s="141">
        <f>SUM(L356:L357)</f>
        <v>0</v>
      </c>
    </row>
    <row r="356" spans="1:12" hidden="1">
      <c r="A356" s="134">
        <v>3</v>
      </c>
      <c r="B356" s="134">
        <v>3</v>
      </c>
      <c r="C356" s="130">
        <v>2</v>
      </c>
      <c r="D356" s="131">
        <v>4</v>
      </c>
      <c r="E356" s="131">
        <v>1</v>
      </c>
      <c r="F356" s="133">
        <v>1</v>
      </c>
      <c r="G356" s="132" t="s">
        <v>209</v>
      </c>
      <c r="H356" s="177">
        <v>323</v>
      </c>
      <c r="I356" s="137">
        <v>0</v>
      </c>
      <c r="J356" s="137">
        <v>0</v>
      </c>
      <c r="K356" s="137">
        <v>0</v>
      </c>
      <c r="L356" s="137">
        <v>0</v>
      </c>
    </row>
    <row r="357" spans="1:12" hidden="1">
      <c r="A357" s="134">
        <v>3</v>
      </c>
      <c r="B357" s="134">
        <v>3</v>
      </c>
      <c r="C357" s="130">
        <v>2</v>
      </c>
      <c r="D357" s="131">
        <v>4</v>
      </c>
      <c r="E357" s="131">
        <v>1</v>
      </c>
      <c r="F357" s="133">
        <v>2</v>
      </c>
      <c r="G357" s="132" t="s">
        <v>217</v>
      </c>
      <c r="H357" s="177">
        <v>324</v>
      </c>
      <c r="I357" s="137">
        <v>0</v>
      </c>
      <c r="J357" s="137">
        <v>0</v>
      </c>
      <c r="K357" s="137">
        <v>0</v>
      </c>
      <c r="L357" s="137">
        <v>0</v>
      </c>
    </row>
    <row r="358" spans="1:12" hidden="1">
      <c r="A358" s="134">
        <v>3</v>
      </c>
      <c r="B358" s="134">
        <v>3</v>
      </c>
      <c r="C358" s="130">
        <v>2</v>
      </c>
      <c r="D358" s="131">
        <v>5</v>
      </c>
      <c r="E358" s="131"/>
      <c r="F358" s="133"/>
      <c r="G358" s="132" t="s">
        <v>211</v>
      </c>
      <c r="H358" s="177">
        <v>325</v>
      </c>
      <c r="I358" s="119">
        <f t="shared" ref="I358:L359" si="30">I359</f>
        <v>0</v>
      </c>
      <c r="J358" s="160">
        <f t="shared" si="30"/>
        <v>0</v>
      </c>
      <c r="K358" s="120">
        <f t="shared" si="30"/>
        <v>0</v>
      </c>
      <c r="L358" s="120">
        <f t="shared" si="30"/>
        <v>0</v>
      </c>
    </row>
    <row r="359" spans="1:12" hidden="1">
      <c r="A359" s="150">
        <v>3</v>
      </c>
      <c r="B359" s="150">
        <v>3</v>
      </c>
      <c r="C359" s="125">
        <v>2</v>
      </c>
      <c r="D359" s="123">
        <v>5</v>
      </c>
      <c r="E359" s="123">
        <v>1</v>
      </c>
      <c r="F359" s="126"/>
      <c r="G359" s="132" t="s">
        <v>211</v>
      </c>
      <c r="H359" s="177">
        <v>326</v>
      </c>
      <c r="I359" s="140">
        <f t="shared" si="30"/>
        <v>0</v>
      </c>
      <c r="J359" s="162">
        <f t="shared" si="30"/>
        <v>0</v>
      </c>
      <c r="K359" s="141">
        <f t="shared" si="30"/>
        <v>0</v>
      </c>
      <c r="L359" s="141">
        <f t="shared" si="30"/>
        <v>0</v>
      </c>
    </row>
    <row r="360" spans="1:12" hidden="1">
      <c r="A360" s="134">
        <v>3</v>
      </c>
      <c r="B360" s="134">
        <v>3</v>
      </c>
      <c r="C360" s="130">
        <v>2</v>
      </c>
      <c r="D360" s="131">
        <v>5</v>
      </c>
      <c r="E360" s="131">
        <v>1</v>
      </c>
      <c r="F360" s="133">
        <v>1</v>
      </c>
      <c r="G360" s="132" t="s">
        <v>211</v>
      </c>
      <c r="H360" s="177">
        <v>327</v>
      </c>
      <c r="I360" s="185">
        <v>0</v>
      </c>
      <c r="J360" s="185">
        <v>0</v>
      </c>
      <c r="K360" s="185">
        <v>0</v>
      </c>
      <c r="L360" s="184">
        <v>0</v>
      </c>
    </row>
    <row r="361" spans="1:12" hidden="1">
      <c r="A361" s="134">
        <v>3</v>
      </c>
      <c r="B361" s="134">
        <v>3</v>
      </c>
      <c r="C361" s="130">
        <v>2</v>
      </c>
      <c r="D361" s="131">
        <v>6</v>
      </c>
      <c r="E361" s="131"/>
      <c r="F361" s="133"/>
      <c r="G361" s="132" t="s">
        <v>182</v>
      </c>
      <c r="H361" s="177">
        <v>328</v>
      </c>
      <c r="I361" s="119">
        <f t="shared" ref="I361:L362" si="31">I362</f>
        <v>0</v>
      </c>
      <c r="J361" s="160">
        <f t="shared" si="31"/>
        <v>0</v>
      </c>
      <c r="K361" s="120">
        <f t="shared" si="31"/>
        <v>0</v>
      </c>
      <c r="L361" s="120">
        <f t="shared" si="31"/>
        <v>0</v>
      </c>
    </row>
    <row r="362" spans="1:12" hidden="1">
      <c r="A362" s="134">
        <v>3</v>
      </c>
      <c r="B362" s="134">
        <v>3</v>
      </c>
      <c r="C362" s="130">
        <v>2</v>
      </c>
      <c r="D362" s="131">
        <v>6</v>
      </c>
      <c r="E362" s="131">
        <v>1</v>
      </c>
      <c r="F362" s="133"/>
      <c r="G362" s="132" t="s">
        <v>182</v>
      </c>
      <c r="H362" s="177">
        <v>329</v>
      </c>
      <c r="I362" s="119">
        <f t="shared" si="31"/>
        <v>0</v>
      </c>
      <c r="J362" s="160">
        <f t="shared" si="31"/>
        <v>0</v>
      </c>
      <c r="K362" s="120">
        <f t="shared" si="31"/>
        <v>0</v>
      </c>
      <c r="L362" s="120">
        <f t="shared" si="31"/>
        <v>0</v>
      </c>
    </row>
    <row r="363" spans="1:12" hidden="1">
      <c r="A363" s="142">
        <v>3</v>
      </c>
      <c r="B363" s="142">
        <v>3</v>
      </c>
      <c r="C363" s="143">
        <v>2</v>
      </c>
      <c r="D363" s="144">
        <v>6</v>
      </c>
      <c r="E363" s="144">
        <v>1</v>
      </c>
      <c r="F363" s="146">
        <v>1</v>
      </c>
      <c r="G363" s="145" t="s">
        <v>182</v>
      </c>
      <c r="H363" s="177">
        <v>330</v>
      </c>
      <c r="I363" s="185">
        <v>0</v>
      </c>
      <c r="J363" s="185">
        <v>0</v>
      </c>
      <c r="K363" s="185">
        <v>0</v>
      </c>
      <c r="L363" s="184">
        <v>0</v>
      </c>
    </row>
    <row r="364" spans="1:12" hidden="1">
      <c r="A364" s="134">
        <v>3</v>
      </c>
      <c r="B364" s="134">
        <v>3</v>
      </c>
      <c r="C364" s="130">
        <v>2</v>
      </c>
      <c r="D364" s="131">
        <v>7</v>
      </c>
      <c r="E364" s="131"/>
      <c r="F364" s="133"/>
      <c r="G364" s="132" t="s">
        <v>213</v>
      </c>
      <c r="H364" s="177">
        <v>331</v>
      </c>
      <c r="I364" s="119">
        <f>I365</f>
        <v>0</v>
      </c>
      <c r="J364" s="160">
        <f>J365</f>
        <v>0</v>
      </c>
      <c r="K364" s="120">
        <f>K365</f>
        <v>0</v>
      </c>
      <c r="L364" s="120">
        <f>L365</f>
        <v>0</v>
      </c>
    </row>
    <row r="365" spans="1:12" hidden="1">
      <c r="A365" s="142">
        <v>3</v>
      </c>
      <c r="B365" s="142">
        <v>3</v>
      </c>
      <c r="C365" s="143">
        <v>2</v>
      </c>
      <c r="D365" s="144">
        <v>7</v>
      </c>
      <c r="E365" s="144">
        <v>1</v>
      </c>
      <c r="F365" s="146"/>
      <c r="G365" s="132" t="s">
        <v>213</v>
      </c>
      <c r="H365" s="177">
        <v>332</v>
      </c>
      <c r="I365" s="119">
        <f>SUM(I366:I367)</f>
        <v>0</v>
      </c>
      <c r="J365" s="119">
        <f>SUM(J366:J367)</f>
        <v>0</v>
      </c>
      <c r="K365" s="119">
        <f>SUM(K366:K367)</f>
        <v>0</v>
      </c>
      <c r="L365" s="119">
        <f>SUM(L366:L367)</f>
        <v>0</v>
      </c>
    </row>
    <row r="366" spans="1:12" ht="25.5" hidden="1" customHeight="1">
      <c r="A366" s="134">
        <v>3</v>
      </c>
      <c r="B366" s="134">
        <v>3</v>
      </c>
      <c r="C366" s="130">
        <v>2</v>
      </c>
      <c r="D366" s="131">
        <v>7</v>
      </c>
      <c r="E366" s="131">
        <v>1</v>
      </c>
      <c r="F366" s="133">
        <v>1</v>
      </c>
      <c r="G366" s="132" t="s">
        <v>214</v>
      </c>
      <c r="H366" s="177">
        <v>333</v>
      </c>
      <c r="I366" s="185">
        <v>0</v>
      </c>
      <c r="J366" s="185">
        <v>0</v>
      </c>
      <c r="K366" s="185">
        <v>0</v>
      </c>
      <c r="L366" s="184">
        <v>0</v>
      </c>
    </row>
    <row r="367" spans="1:12" ht="25.5" hidden="1" customHeight="1">
      <c r="A367" s="134">
        <v>3</v>
      </c>
      <c r="B367" s="134">
        <v>3</v>
      </c>
      <c r="C367" s="130">
        <v>2</v>
      </c>
      <c r="D367" s="131">
        <v>7</v>
      </c>
      <c r="E367" s="131">
        <v>1</v>
      </c>
      <c r="F367" s="133">
        <v>2</v>
      </c>
      <c r="G367" s="132" t="s">
        <v>215</v>
      </c>
      <c r="H367" s="177">
        <v>334</v>
      </c>
      <c r="I367" s="137">
        <v>0</v>
      </c>
      <c r="J367" s="137">
        <v>0</v>
      </c>
      <c r="K367" s="137">
        <v>0</v>
      </c>
      <c r="L367" s="137">
        <v>0</v>
      </c>
    </row>
    <row r="368" spans="1:12">
      <c r="A368" s="100"/>
      <c r="B368" s="100"/>
      <c r="C368" s="101"/>
      <c r="D368" s="201"/>
      <c r="E368" s="202"/>
      <c r="F368" s="203"/>
      <c r="G368" s="204" t="s">
        <v>218</v>
      </c>
      <c r="H368" s="177">
        <v>335</v>
      </c>
      <c r="I368" s="171">
        <f>SUM(I34+I184)</f>
        <v>13340</v>
      </c>
      <c r="J368" s="171">
        <f>SUM(J34+J184)</f>
        <v>13340</v>
      </c>
      <c r="K368" s="171">
        <f>SUM(K34+K184)</f>
        <v>5430</v>
      </c>
      <c r="L368" s="171">
        <f>SUM(L34+L184)</f>
        <v>5430</v>
      </c>
    </row>
    <row r="369" spans="1:12">
      <c r="G369" s="121"/>
      <c r="H369" s="110"/>
      <c r="I369" s="205"/>
      <c r="J369" s="206"/>
      <c r="K369" s="206"/>
      <c r="L369" s="206"/>
    </row>
    <row r="370" spans="1:12">
      <c r="A370" s="460"/>
      <c r="B370" s="460"/>
      <c r="C370" s="460"/>
      <c r="D370" s="900" t="s">
        <v>416</v>
      </c>
      <c r="E370" s="900"/>
      <c r="F370" s="900"/>
      <c r="G370" s="900"/>
      <c r="H370" s="456"/>
      <c r="I370" s="207"/>
      <c r="J370" s="206"/>
      <c r="K370" s="900" t="s">
        <v>219</v>
      </c>
      <c r="L370" s="900"/>
    </row>
    <row r="371" spans="1:12" ht="18.75" customHeight="1">
      <c r="A371" s="470" t="s">
        <v>491</v>
      </c>
      <c r="B371" s="470"/>
      <c r="C371" s="470"/>
      <c r="D371" s="470"/>
      <c r="E371" s="470"/>
      <c r="F371" s="470"/>
      <c r="G371" s="470"/>
      <c r="I371" s="454" t="s">
        <v>220</v>
      </c>
      <c r="K371" s="901" t="s">
        <v>221</v>
      </c>
      <c r="L371" s="901"/>
    </row>
    <row r="372" spans="1:12" ht="15.75" customHeight="1">
      <c r="D372" s="471"/>
      <c r="I372" s="208"/>
      <c r="K372" s="208"/>
      <c r="L372" s="208"/>
    </row>
    <row r="373" spans="1:12" ht="27" customHeight="1">
      <c r="A373" s="460"/>
      <c r="B373" s="460"/>
      <c r="C373" s="460"/>
      <c r="D373" s="909" t="s">
        <v>313</v>
      </c>
      <c r="E373" s="909"/>
      <c r="F373" s="909"/>
      <c r="G373" s="909"/>
      <c r="I373" s="208"/>
      <c r="K373" s="900" t="s">
        <v>407</v>
      </c>
      <c r="L373" s="900"/>
    </row>
    <row r="374" spans="1:12" ht="24.75" customHeight="1">
      <c r="A374" s="910" t="s">
        <v>492</v>
      </c>
      <c r="B374" s="910"/>
      <c r="C374" s="910"/>
      <c r="D374" s="910"/>
      <c r="E374" s="910"/>
      <c r="F374" s="910"/>
      <c r="G374" s="910"/>
      <c r="H374" s="458"/>
      <c r="I374" s="209" t="s">
        <v>220</v>
      </c>
      <c r="K374" s="901" t="s">
        <v>221</v>
      </c>
      <c r="L374" s="901"/>
    </row>
  </sheetData>
  <mergeCells count="30">
    <mergeCell ref="D373:G373"/>
    <mergeCell ref="K373:L373"/>
    <mergeCell ref="K374:L374"/>
    <mergeCell ref="K31:K32"/>
    <mergeCell ref="L31:L32"/>
    <mergeCell ref="A33:F33"/>
    <mergeCell ref="D370:G370"/>
    <mergeCell ref="K370:L370"/>
    <mergeCell ref="K371:L371"/>
    <mergeCell ref="A374:G374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7" right="0.7" top="0.75" bottom="0.75" header="0.3" footer="0.3"/>
  <pageSetup paperSize="9" scale="92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4"/>
  <sheetViews>
    <sheetView topLeftCell="A4" workbookViewId="0">
      <selection activeCell="G18" sqref="G18:K18"/>
    </sheetView>
  </sheetViews>
  <sheetFormatPr defaultRowHeight="15"/>
  <cols>
    <col min="1" max="4" width="2" style="76" customWidth="1"/>
    <col min="5" max="5" width="2.140625" style="76" customWidth="1"/>
    <col min="6" max="6" width="3" style="570" customWidth="1"/>
    <col min="7" max="7" width="34.85546875" style="76" customWidth="1"/>
    <col min="8" max="8" width="3.85546875" style="76" customWidth="1"/>
    <col min="9" max="9" width="10" style="76" customWidth="1"/>
    <col min="10" max="10" width="11.140625" style="76" customWidth="1"/>
    <col min="11" max="11" width="11" style="76" customWidth="1"/>
    <col min="12" max="12" width="10.5703125" style="76" customWidth="1"/>
    <col min="13" max="13" width="0.140625" style="76" hidden="1" customWidth="1"/>
    <col min="14" max="14" width="6.140625" style="76" hidden="1" customWidth="1"/>
    <col min="15" max="15" width="5.5703125" style="76" hidden="1" customWidth="1"/>
    <col min="16" max="16" width="9.140625" style="81"/>
    <col min="17" max="16384" width="9.140625" style="575"/>
  </cols>
  <sheetData>
    <row r="1" spans="1:15">
      <c r="G1" s="77"/>
      <c r="H1" s="78"/>
      <c r="I1" s="79"/>
      <c r="J1" s="571" t="s">
        <v>0</v>
      </c>
      <c r="K1" s="571"/>
      <c r="L1" s="571"/>
      <c r="M1" s="80"/>
      <c r="N1" s="571"/>
      <c r="O1" s="571"/>
    </row>
    <row r="2" spans="1:15">
      <c r="H2" s="78"/>
      <c r="I2" s="81"/>
      <c r="J2" s="571" t="s">
        <v>1</v>
      </c>
      <c r="K2" s="571"/>
      <c r="L2" s="571"/>
      <c r="M2" s="80"/>
      <c r="N2" s="571"/>
      <c r="O2" s="571"/>
    </row>
    <row r="3" spans="1:15">
      <c r="H3" s="82"/>
      <c r="I3" s="78"/>
      <c r="J3" s="571" t="s">
        <v>2</v>
      </c>
      <c r="K3" s="571"/>
      <c r="L3" s="571"/>
      <c r="M3" s="80"/>
      <c r="N3" s="571"/>
      <c r="O3" s="571"/>
    </row>
    <row r="4" spans="1:15">
      <c r="G4" s="83" t="s">
        <v>3</v>
      </c>
      <c r="H4" s="78"/>
      <c r="I4" s="81"/>
      <c r="J4" s="571" t="s">
        <v>4</v>
      </c>
      <c r="K4" s="571"/>
      <c r="L4" s="571"/>
      <c r="M4" s="80"/>
      <c r="N4" s="571"/>
      <c r="O4" s="571"/>
    </row>
    <row r="5" spans="1:15">
      <c r="H5" s="78"/>
      <c r="I5" s="81"/>
      <c r="J5" s="571" t="s">
        <v>417</v>
      </c>
      <c r="K5" s="571"/>
      <c r="L5" s="571"/>
      <c r="M5" s="80"/>
      <c r="N5" s="571"/>
      <c r="O5" s="571"/>
    </row>
    <row r="6" spans="1:15" ht="6" customHeight="1">
      <c r="H6" s="78"/>
      <c r="I6" s="81"/>
      <c r="J6" s="571"/>
      <c r="K6" s="571"/>
      <c r="L6" s="571"/>
      <c r="M6" s="80"/>
      <c r="N6" s="571"/>
      <c r="O6" s="571"/>
    </row>
    <row r="7" spans="1:15" ht="30" customHeight="1">
      <c r="A7" s="925" t="s">
        <v>487</v>
      </c>
      <c r="B7" s="925"/>
      <c r="C7" s="925"/>
      <c r="D7" s="925"/>
      <c r="E7" s="925"/>
      <c r="F7" s="925"/>
      <c r="G7" s="925"/>
      <c r="H7" s="925"/>
      <c r="I7" s="925"/>
      <c r="J7" s="925"/>
      <c r="K7" s="925"/>
      <c r="L7" s="925"/>
      <c r="M7" s="80"/>
    </row>
    <row r="8" spans="1:15" ht="11.25" customHeight="1">
      <c r="G8" s="84"/>
      <c r="H8" s="85"/>
      <c r="I8" s="85"/>
      <c r="J8" s="86"/>
      <c r="K8" s="86"/>
      <c r="L8" s="87"/>
      <c r="M8" s="80"/>
    </row>
    <row r="9" spans="1:15" ht="15.75" customHeight="1">
      <c r="A9" s="926" t="s">
        <v>5</v>
      </c>
      <c r="B9" s="926"/>
      <c r="C9" s="926"/>
      <c r="D9" s="926"/>
      <c r="E9" s="926"/>
      <c r="F9" s="926"/>
      <c r="G9" s="926"/>
      <c r="H9" s="926"/>
      <c r="I9" s="926"/>
      <c r="J9" s="926"/>
      <c r="K9" s="926"/>
      <c r="L9" s="926"/>
      <c r="M9" s="80"/>
    </row>
    <row r="10" spans="1:15">
      <c r="A10" s="927" t="s">
        <v>6</v>
      </c>
      <c r="B10" s="927"/>
      <c r="C10" s="927"/>
      <c r="D10" s="927"/>
      <c r="E10" s="927"/>
      <c r="F10" s="927"/>
      <c r="G10" s="927"/>
      <c r="H10" s="927"/>
      <c r="I10" s="927"/>
      <c r="J10" s="927"/>
      <c r="K10" s="927"/>
      <c r="L10" s="927"/>
      <c r="M10" s="80"/>
    </row>
    <row r="11" spans="1:15" ht="7.5" customHeight="1">
      <c r="A11" s="88"/>
      <c r="B11" s="571"/>
      <c r="C11" s="571"/>
      <c r="D11" s="571"/>
      <c r="E11" s="571"/>
      <c r="F11" s="571"/>
      <c r="G11" s="571"/>
      <c r="H11" s="571"/>
      <c r="I11" s="571"/>
      <c r="J11" s="571"/>
      <c r="K11" s="571"/>
      <c r="L11" s="571"/>
      <c r="M11" s="80"/>
    </row>
    <row r="12" spans="1:15" ht="15.75" customHeight="1">
      <c r="A12" s="88"/>
      <c r="B12" s="571"/>
      <c r="C12" s="571"/>
      <c r="D12" s="571"/>
      <c r="E12" s="571"/>
      <c r="F12" s="571"/>
      <c r="G12" s="928" t="s">
        <v>7</v>
      </c>
      <c r="H12" s="928"/>
      <c r="I12" s="928"/>
      <c r="J12" s="928"/>
      <c r="K12" s="928"/>
      <c r="L12" s="571"/>
      <c r="M12" s="80"/>
    </row>
    <row r="13" spans="1:15" ht="15.75" customHeight="1">
      <c r="A13" s="929" t="s">
        <v>488</v>
      </c>
      <c r="B13" s="929"/>
      <c r="C13" s="929"/>
      <c r="D13" s="929"/>
      <c r="E13" s="929"/>
      <c r="F13" s="929"/>
      <c r="G13" s="929"/>
      <c r="H13" s="929"/>
      <c r="I13" s="929"/>
      <c r="J13" s="929"/>
      <c r="K13" s="929"/>
      <c r="L13" s="929"/>
      <c r="M13" s="80"/>
    </row>
    <row r="14" spans="1:15" ht="12" customHeight="1">
      <c r="G14" s="930" t="s">
        <v>489</v>
      </c>
      <c r="H14" s="930"/>
      <c r="I14" s="930"/>
      <c r="J14" s="930"/>
      <c r="K14" s="930"/>
      <c r="M14" s="80"/>
    </row>
    <row r="15" spans="1:15">
      <c r="G15" s="931" t="s">
        <v>543</v>
      </c>
      <c r="H15" s="927"/>
      <c r="I15" s="927"/>
      <c r="J15" s="927"/>
      <c r="K15" s="927"/>
    </row>
    <row r="16" spans="1:15" ht="15.75" customHeight="1">
      <c r="B16" s="929" t="s">
        <v>8</v>
      </c>
      <c r="C16" s="929"/>
      <c r="D16" s="929"/>
      <c r="E16" s="929"/>
      <c r="F16" s="929"/>
      <c r="G16" s="929"/>
      <c r="H16" s="929"/>
      <c r="I16" s="929"/>
      <c r="J16" s="929"/>
      <c r="K16" s="929"/>
      <c r="L16" s="929"/>
    </row>
    <row r="17" spans="1:13" ht="7.5" customHeight="1"/>
    <row r="18" spans="1:13">
      <c r="G18" s="930" t="s">
        <v>490</v>
      </c>
      <c r="H18" s="930"/>
      <c r="I18" s="930"/>
      <c r="J18" s="930"/>
      <c r="K18" s="930"/>
    </row>
    <row r="19" spans="1:13">
      <c r="G19" s="932" t="s">
        <v>9</v>
      </c>
      <c r="H19" s="932"/>
      <c r="I19" s="932"/>
      <c r="J19" s="932"/>
      <c r="K19" s="932"/>
    </row>
    <row r="20" spans="1:13" ht="6.75" customHeight="1">
      <c r="G20" s="571"/>
      <c r="H20" s="571"/>
      <c r="I20" s="571"/>
      <c r="J20" s="571"/>
      <c r="K20" s="571"/>
    </row>
    <row r="21" spans="1:13">
      <c r="B21" s="81"/>
      <c r="C21" s="81"/>
      <c r="D21" s="81"/>
      <c r="E21" s="933" t="s">
        <v>10</v>
      </c>
      <c r="F21" s="933"/>
      <c r="G21" s="933"/>
      <c r="H21" s="933"/>
      <c r="I21" s="933"/>
      <c r="J21" s="933"/>
      <c r="K21" s="933"/>
      <c r="L21" s="81"/>
    </row>
    <row r="22" spans="1:13" ht="15" customHeight="1">
      <c r="A22" s="924" t="s">
        <v>11</v>
      </c>
      <c r="B22" s="924"/>
      <c r="C22" s="924"/>
      <c r="D22" s="924"/>
      <c r="E22" s="924"/>
      <c r="F22" s="924"/>
      <c r="G22" s="924"/>
      <c r="H22" s="924"/>
      <c r="I22" s="924"/>
      <c r="J22" s="924"/>
      <c r="K22" s="924"/>
      <c r="L22" s="924"/>
      <c r="M22" s="89"/>
    </row>
    <row r="23" spans="1:13">
      <c r="F23" s="76"/>
      <c r="J23" s="90"/>
      <c r="K23" s="91"/>
      <c r="L23" s="92" t="s">
        <v>12</v>
      </c>
      <c r="M23" s="89"/>
    </row>
    <row r="24" spans="1:13">
      <c r="F24" s="76"/>
      <c r="J24" s="93" t="s">
        <v>13</v>
      </c>
      <c r="K24" s="82"/>
      <c r="L24" s="94"/>
      <c r="M24" s="89"/>
    </row>
    <row r="25" spans="1:13">
      <c r="E25" s="571"/>
      <c r="F25" s="569"/>
      <c r="I25" s="95"/>
      <c r="J25" s="95"/>
      <c r="K25" s="96" t="s">
        <v>14</v>
      </c>
      <c r="L25" s="94"/>
      <c r="M25" s="89"/>
    </row>
    <row r="26" spans="1:13">
      <c r="A26" s="911" t="s">
        <v>228</v>
      </c>
      <c r="B26" s="911"/>
      <c r="C26" s="911"/>
      <c r="D26" s="911"/>
      <c r="E26" s="911"/>
      <c r="F26" s="911"/>
      <c r="G26" s="911"/>
      <c r="H26" s="911"/>
      <c r="I26" s="911"/>
      <c r="K26" s="96" t="s">
        <v>16</v>
      </c>
      <c r="L26" s="97" t="s">
        <v>17</v>
      </c>
      <c r="M26" s="89"/>
    </row>
    <row r="27" spans="1:13" ht="43.5" customHeight="1">
      <c r="A27" s="911" t="s">
        <v>18</v>
      </c>
      <c r="B27" s="911"/>
      <c r="C27" s="911"/>
      <c r="D27" s="911"/>
      <c r="E27" s="911"/>
      <c r="F27" s="911"/>
      <c r="G27" s="911"/>
      <c r="H27" s="911"/>
      <c r="I27" s="911"/>
      <c r="J27" s="573" t="s">
        <v>19</v>
      </c>
      <c r="K27" s="98" t="s">
        <v>20</v>
      </c>
      <c r="L27" s="94"/>
      <c r="M27" s="89"/>
    </row>
    <row r="28" spans="1:13">
      <c r="F28" s="76"/>
      <c r="G28" s="99" t="s">
        <v>21</v>
      </c>
      <c r="H28" s="100" t="s">
        <v>406</v>
      </c>
      <c r="I28" s="101"/>
      <c r="J28" s="102"/>
      <c r="K28" s="94"/>
      <c r="L28" s="94"/>
      <c r="M28" s="89"/>
    </row>
    <row r="29" spans="1:13">
      <c r="F29" s="76"/>
      <c r="G29" s="912" t="s">
        <v>23</v>
      </c>
      <c r="H29" s="912"/>
      <c r="I29" s="103" t="s">
        <v>24</v>
      </c>
      <c r="J29" s="104" t="s">
        <v>25</v>
      </c>
      <c r="K29" s="94" t="s">
        <v>26</v>
      </c>
      <c r="L29" s="94" t="s">
        <v>26</v>
      </c>
      <c r="M29" s="89"/>
    </row>
    <row r="30" spans="1:13">
      <c r="A30" s="913" t="s">
        <v>418</v>
      </c>
      <c r="B30" s="913"/>
      <c r="C30" s="913"/>
      <c r="D30" s="913"/>
      <c r="E30" s="913"/>
      <c r="F30" s="913"/>
      <c r="G30" s="913"/>
      <c r="H30" s="913"/>
      <c r="I30" s="913"/>
      <c r="J30" s="105"/>
      <c r="K30" s="105"/>
      <c r="L30" s="106" t="s">
        <v>28</v>
      </c>
      <c r="M30" s="107"/>
    </row>
    <row r="31" spans="1:13" ht="27" customHeight="1">
      <c r="A31" s="914" t="s">
        <v>29</v>
      </c>
      <c r="B31" s="915"/>
      <c r="C31" s="915"/>
      <c r="D31" s="915"/>
      <c r="E31" s="915"/>
      <c r="F31" s="915"/>
      <c r="G31" s="918" t="s">
        <v>30</v>
      </c>
      <c r="H31" s="920" t="s">
        <v>31</v>
      </c>
      <c r="I31" s="922" t="s">
        <v>32</v>
      </c>
      <c r="J31" s="923"/>
      <c r="K31" s="902" t="s">
        <v>33</v>
      </c>
      <c r="L31" s="904" t="s">
        <v>34</v>
      </c>
      <c r="M31" s="107"/>
    </row>
    <row r="32" spans="1:13" ht="58.5" customHeight="1">
      <c r="A32" s="916"/>
      <c r="B32" s="917"/>
      <c r="C32" s="917"/>
      <c r="D32" s="917"/>
      <c r="E32" s="917"/>
      <c r="F32" s="917"/>
      <c r="G32" s="919"/>
      <c r="H32" s="921"/>
      <c r="I32" s="108" t="s">
        <v>35</v>
      </c>
      <c r="J32" s="109" t="s">
        <v>36</v>
      </c>
      <c r="K32" s="903"/>
      <c r="L32" s="905"/>
    </row>
    <row r="33" spans="1:15">
      <c r="A33" s="906" t="s">
        <v>20</v>
      </c>
      <c r="B33" s="907"/>
      <c r="C33" s="907"/>
      <c r="D33" s="907"/>
      <c r="E33" s="907"/>
      <c r="F33" s="908"/>
      <c r="G33" s="110">
        <v>2</v>
      </c>
      <c r="H33" s="111">
        <v>3</v>
      </c>
      <c r="I33" s="112" t="s">
        <v>37</v>
      </c>
      <c r="J33" s="113" t="s">
        <v>38</v>
      </c>
      <c r="K33" s="114">
        <v>6</v>
      </c>
      <c r="L33" s="114">
        <v>7</v>
      </c>
    </row>
    <row r="34" spans="1:15">
      <c r="A34" s="115">
        <v>2</v>
      </c>
      <c r="B34" s="115"/>
      <c r="C34" s="116"/>
      <c r="D34" s="117"/>
      <c r="E34" s="115"/>
      <c r="F34" s="118"/>
      <c r="G34" s="117" t="s">
        <v>39</v>
      </c>
      <c r="H34" s="110">
        <v>1</v>
      </c>
      <c r="I34" s="119">
        <f>SUM(I35+I46+I65+I86+I93+I113+I139+I158+I168)</f>
        <v>124</v>
      </c>
      <c r="J34" s="119">
        <f>SUM(J35+J46+J65+J86+J93+J113+J139+J158+J168)</f>
        <v>124</v>
      </c>
      <c r="K34" s="120">
        <f>SUM(K35+K46+K65+K86+K93+K113+K139+K158+K168)</f>
        <v>0</v>
      </c>
      <c r="L34" s="119">
        <f>SUM(L35+L46+L65+L86+L93+L113+L139+L158+L168)</f>
        <v>0</v>
      </c>
      <c r="M34" s="121"/>
      <c r="N34" s="121"/>
      <c r="O34" s="121"/>
    </row>
    <row r="35" spans="1:15" ht="17.25" customHeight="1">
      <c r="A35" s="115">
        <v>2</v>
      </c>
      <c r="B35" s="122">
        <v>1</v>
      </c>
      <c r="C35" s="123"/>
      <c r="D35" s="124"/>
      <c r="E35" s="125"/>
      <c r="F35" s="126"/>
      <c r="G35" s="127" t="s">
        <v>40</v>
      </c>
      <c r="H35" s="110">
        <v>2</v>
      </c>
      <c r="I35" s="119">
        <f>SUM(I36+I42)</f>
        <v>124</v>
      </c>
      <c r="J35" s="119">
        <f>SUM(J36+J42)</f>
        <v>124</v>
      </c>
      <c r="K35" s="128">
        <f>SUM(K36+K42)</f>
        <v>0</v>
      </c>
      <c r="L35" s="129">
        <f>SUM(L36+L42)</f>
        <v>0</v>
      </c>
    </row>
    <row r="36" spans="1:15">
      <c r="A36" s="130">
        <v>2</v>
      </c>
      <c r="B36" s="130">
        <v>1</v>
      </c>
      <c r="C36" s="131">
        <v>1</v>
      </c>
      <c r="D36" s="132"/>
      <c r="E36" s="130"/>
      <c r="F36" s="133"/>
      <c r="G36" s="132" t="s">
        <v>41</v>
      </c>
      <c r="H36" s="110">
        <v>3</v>
      </c>
      <c r="I36" s="119">
        <f>SUM(I37)</f>
        <v>124</v>
      </c>
      <c r="J36" s="119">
        <f>SUM(J37)</f>
        <v>124</v>
      </c>
      <c r="K36" s="120">
        <f>SUM(K37)</f>
        <v>0</v>
      </c>
      <c r="L36" s="119">
        <f>SUM(L37)</f>
        <v>0</v>
      </c>
    </row>
    <row r="37" spans="1:15">
      <c r="A37" s="134">
        <v>2</v>
      </c>
      <c r="B37" s="130">
        <v>1</v>
      </c>
      <c r="C37" s="131">
        <v>1</v>
      </c>
      <c r="D37" s="132">
        <v>1</v>
      </c>
      <c r="E37" s="130"/>
      <c r="F37" s="133"/>
      <c r="G37" s="132" t="s">
        <v>41</v>
      </c>
      <c r="H37" s="110">
        <v>4</v>
      </c>
      <c r="I37" s="119">
        <f>SUM(I38+I40)</f>
        <v>124</v>
      </c>
      <c r="J37" s="119">
        <f t="shared" ref="J37:L38" si="0">SUM(J38)</f>
        <v>124</v>
      </c>
      <c r="K37" s="119">
        <f t="shared" si="0"/>
        <v>0</v>
      </c>
      <c r="L37" s="119">
        <f t="shared" si="0"/>
        <v>0</v>
      </c>
    </row>
    <row r="38" spans="1:15">
      <c r="A38" s="134">
        <v>2</v>
      </c>
      <c r="B38" s="130">
        <v>1</v>
      </c>
      <c r="C38" s="131">
        <v>1</v>
      </c>
      <c r="D38" s="132">
        <v>1</v>
      </c>
      <c r="E38" s="130">
        <v>1</v>
      </c>
      <c r="F38" s="133"/>
      <c r="G38" s="132" t="s">
        <v>42</v>
      </c>
      <c r="H38" s="110">
        <v>5</v>
      </c>
      <c r="I38" s="120">
        <f>SUM(I39)</f>
        <v>124</v>
      </c>
      <c r="J38" s="120">
        <f t="shared" si="0"/>
        <v>124</v>
      </c>
      <c r="K38" s="120">
        <f t="shared" si="0"/>
        <v>0</v>
      </c>
      <c r="L38" s="120">
        <f t="shared" si="0"/>
        <v>0</v>
      </c>
    </row>
    <row r="39" spans="1:15">
      <c r="A39" s="134">
        <v>2</v>
      </c>
      <c r="B39" s="130">
        <v>1</v>
      </c>
      <c r="C39" s="131">
        <v>1</v>
      </c>
      <c r="D39" s="132">
        <v>1</v>
      </c>
      <c r="E39" s="130">
        <v>1</v>
      </c>
      <c r="F39" s="133">
        <v>1</v>
      </c>
      <c r="G39" s="132" t="s">
        <v>42</v>
      </c>
      <c r="H39" s="110">
        <v>6</v>
      </c>
      <c r="I39" s="135">
        <v>124</v>
      </c>
      <c r="J39" s="136">
        <v>124</v>
      </c>
      <c r="K39" s="136">
        <v>0</v>
      </c>
      <c r="L39" s="136">
        <v>0</v>
      </c>
    </row>
    <row r="40" spans="1:15" hidden="1">
      <c r="A40" s="134">
        <v>2</v>
      </c>
      <c r="B40" s="130">
        <v>1</v>
      </c>
      <c r="C40" s="131">
        <v>1</v>
      </c>
      <c r="D40" s="132">
        <v>1</v>
      </c>
      <c r="E40" s="130">
        <v>2</v>
      </c>
      <c r="F40" s="133"/>
      <c r="G40" s="132" t="s">
        <v>43</v>
      </c>
      <c r="H40" s="110">
        <v>7</v>
      </c>
      <c r="I40" s="120">
        <f>I41</f>
        <v>0</v>
      </c>
      <c r="J40" s="120">
        <f>J41</f>
        <v>0</v>
      </c>
      <c r="K40" s="120">
        <f>K41</f>
        <v>0</v>
      </c>
      <c r="L40" s="120">
        <f>L41</f>
        <v>0</v>
      </c>
    </row>
    <row r="41" spans="1:15" hidden="1">
      <c r="A41" s="134">
        <v>2</v>
      </c>
      <c r="B41" s="130">
        <v>1</v>
      </c>
      <c r="C41" s="131">
        <v>1</v>
      </c>
      <c r="D41" s="132">
        <v>1</v>
      </c>
      <c r="E41" s="130">
        <v>2</v>
      </c>
      <c r="F41" s="133">
        <v>1</v>
      </c>
      <c r="G41" s="132" t="s">
        <v>43</v>
      </c>
      <c r="H41" s="110">
        <v>8</v>
      </c>
      <c r="I41" s="136">
        <v>0</v>
      </c>
      <c r="J41" s="137">
        <v>0</v>
      </c>
      <c r="K41" s="136">
        <v>0</v>
      </c>
      <c r="L41" s="137">
        <v>0</v>
      </c>
    </row>
    <row r="42" spans="1:15" hidden="1">
      <c r="A42" s="134">
        <v>2</v>
      </c>
      <c r="B42" s="130">
        <v>1</v>
      </c>
      <c r="C42" s="131">
        <v>2</v>
      </c>
      <c r="D42" s="132"/>
      <c r="E42" s="130"/>
      <c r="F42" s="133"/>
      <c r="G42" s="132" t="s">
        <v>44</v>
      </c>
      <c r="H42" s="110">
        <v>9</v>
      </c>
      <c r="I42" s="120">
        <f t="shared" ref="I42:L44" si="1">I43</f>
        <v>0</v>
      </c>
      <c r="J42" s="119">
        <f t="shared" si="1"/>
        <v>0</v>
      </c>
      <c r="K42" s="120">
        <f t="shared" si="1"/>
        <v>0</v>
      </c>
      <c r="L42" s="119">
        <f t="shared" si="1"/>
        <v>0</v>
      </c>
    </row>
    <row r="43" spans="1:15" hidden="1">
      <c r="A43" s="134">
        <v>2</v>
      </c>
      <c r="B43" s="130">
        <v>1</v>
      </c>
      <c r="C43" s="131">
        <v>2</v>
      </c>
      <c r="D43" s="132">
        <v>1</v>
      </c>
      <c r="E43" s="130"/>
      <c r="F43" s="133"/>
      <c r="G43" s="132" t="s">
        <v>44</v>
      </c>
      <c r="H43" s="110">
        <v>10</v>
      </c>
      <c r="I43" s="120">
        <f t="shared" si="1"/>
        <v>0</v>
      </c>
      <c r="J43" s="119">
        <f t="shared" si="1"/>
        <v>0</v>
      </c>
      <c r="K43" s="119">
        <f t="shared" si="1"/>
        <v>0</v>
      </c>
      <c r="L43" s="119">
        <f t="shared" si="1"/>
        <v>0</v>
      </c>
    </row>
    <row r="44" spans="1:15" hidden="1">
      <c r="A44" s="134">
        <v>2</v>
      </c>
      <c r="B44" s="130">
        <v>1</v>
      </c>
      <c r="C44" s="131">
        <v>2</v>
      </c>
      <c r="D44" s="132">
        <v>1</v>
      </c>
      <c r="E44" s="130">
        <v>1</v>
      </c>
      <c r="F44" s="133"/>
      <c r="G44" s="132" t="s">
        <v>44</v>
      </c>
      <c r="H44" s="110">
        <v>11</v>
      </c>
      <c r="I44" s="119">
        <f t="shared" si="1"/>
        <v>0</v>
      </c>
      <c r="J44" s="119">
        <f t="shared" si="1"/>
        <v>0</v>
      </c>
      <c r="K44" s="119">
        <f t="shared" si="1"/>
        <v>0</v>
      </c>
      <c r="L44" s="119">
        <f t="shared" si="1"/>
        <v>0</v>
      </c>
    </row>
    <row r="45" spans="1:15" hidden="1">
      <c r="A45" s="134">
        <v>2</v>
      </c>
      <c r="B45" s="130">
        <v>1</v>
      </c>
      <c r="C45" s="131">
        <v>2</v>
      </c>
      <c r="D45" s="132">
        <v>1</v>
      </c>
      <c r="E45" s="130">
        <v>1</v>
      </c>
      <c r="F45" s="133">
        <v>1</v>
      </c>
      <c r="G45" s="132" t="s">
        <v>44</v>
      </c>
      <c r="H45" s="110">
        <v>12</v>
      </c>
      <c r="I45" s="137">
        <v>0</v>
      </c>
      <c r="J45" s="136">
        <v>0</v>
      </c>
      <c r="K45" s="136">
        <v>0</v>
      </c>
      <c r="L45" s="136">
        <v>0</v>
      </c>
    </row>
    <row r="46" spans="1:15" hidden="1">
      <c r="A46" s="138">
        <v>2</v>
      </c>
      <c r="B46" s="139">
        <v>2</v>
      </c>
      <c r="C46" s="123"/>
      <c r="D46" s="124"/>
      <c r="E46" s="125"/>
      <c r="F46" s="126"/>
      <c r="G46" s="127" t="s">
        <v>45</v>
      </c>
      <c r="H46" s="110">
        <v>13</v>
      </c>
      <c r="I46" s="140">
        <f t="shared" ref="I46:L48" si="2">I47</f>
        <v>0</v>
      </c>
      <c r="J46" s="141">
        <f t="shared" si="2"/>
        <v>0</v>
      </c>
      <c r="K46" s="140">
        <f t="shared" si="2"/>
        <v>0</v>
      </c>
      <c r="L46" s="140">
        <f t="shared" si="2"/>
        <v>0</v>
      </c>
    </row>
    <row r="47" spans="1:15" hidden="1">
      <c r="A47" s="134">
        <v>2</v>
      </c>
      <c r="B47" s="130">
        <v>2</v>
      </c>
      <c r="C47" s="131">
        <v>1</v>
      </c>
      <c r="D47" s="132"/>
      <c r="E47" s="130"/>
      <c r="F47" s="133"/>
      <c r="G47" s="124" t="s">
        <v>45</v>
      </c>
      <c r="H47" s="110">
        <v>14</v>
      </c>
      <c r="I47" s="119">
        <f t="shared" si="2"/>
        <v>0</v>
      </c>
      <c r="J47" s="120">
        <f t="shared" si="2"/>
        <v>0</v>
      </c>
      <c r="K47" s="119">
        <f t="shared" si="2"/>
        <v>0</v>
      </c>
      <c r="L47" s="120">
        <f t="shared" si="2"/>
        <v>0</v>
      </c>
    </row>
    <row r="48" spans="1:15" hidden="1">
      <c r="A48" s="134">
        <v>2</v>
      </c>
      <c r="B48" s="130">
        <v>2</v>
      </c>
      <c r="C48" s="131">
        <v>1</v>
      </c>
      <c r="D48" s="132">
        <v>1</v>
      </c>
      <c r="E48" s="130"/>
      <c r="F48" s="133"/>
      <c r="G48" s="124" t="s">
        <v>45</v>
      </c>
      <c r="H48" s="110">
        <v>15</v>
      </c>
      <c r="I48" s="119">
        <f t="shared" si="2"/>
        <v>0</v>
      </c>
      <c r="J48" s="120">
        <f t="shared" si="2"/>
        <v>0</v>
      </c>
      <c r="K48" s="129">
        <f t="shared" si="2"/>
        <v>0</v>
      </c>
      <c r="L48" s="129">
        <f t="shared" si="2"/>
        <v>0</v>
      </c>
    </row>
    <row r="49" spans="1:12" hidden="1">
      <c r="A49" s="142">
        <v>2</v>
      </c>
      <c r="B49" s="143">
        <v>2</v>
      </c>
      <c r="C49" s="144">
        <v>1</v>
      </c>
      <c r="D49" s="145">
        <v>1</v>
      </c>
      <c r="E49" s="143">
        <v>1</v>
      </c>
      <c r="F49" s="146"/>
      <c r="G49" s="124" t="s">
        <v>45</v>
      </c>
      <c r="H49" s="110">
        <v>16</v>
      </c>
      <c r="I49" s="147">
        <f>SUM(I50:I64)</f>
        <v>0</v>
      </c>
      <c r="J49" s="147">
        <f>SUM(J50:J64)</f>
        <v>0</v>
      </c>
      <c r="K49" s="148">
        <f>SUM(K50:K64)</f>
        <v>0</v>
      </c>
      <c r="L49" s="148">
        <f>SUM(L50:L64)</f>
        <v>0</v>
      </c>
    </row>
    <row r="50" spans="1:12" hidden="1">
      <c r="A50" s="134">
        <v>2</v>
      </c>
      <c r="B50" s="130">
        <v>2</v>
      </c>
      <c r="C50" s="131">
        <v>1</v>
      </c>
      <c r="D50" s="132">
        <v>1</v>
      </c>
      <c r="E50" s="130">
        <v>1</v>
      </c>
      <c r="F50" s="149">
        <v>1</v>
      </c>
      <c r="G50" s="132" t="s">
        <v>46</v>
      </c>
      <c r="H50" s="110">
        <v>17</v>
      </c>
      <c r="I50" s="136">
        <v>0</v>
      </c>
      <c r="J50" s="136">
        <v>0</v>
      </c>
      <c r="K50" s="136">
        <v>0</v>
      </c>
      <c r="L50" s="136">
        <v>0</v>
      </c>
    </row>
    <row r="51" spans="1:12" ht="25.5" hidden="1" customHeight="1">
      <c r="A51" s="134">
        <v>2</v>
      </c>
      <c r="B51" s="130">
        <v>2</v>
      </c>
      <c r="C51" s="131">
        <v>1</v>
      </c>
      <c r="D51" s="132">
        <v>1</v>
      </c>
      <c r="E51" s="130">
        <v>1</v>
      </c>
      <c r="F51" s="133">
        <v>2</v>
      </c>
      <c r="G51" s="132" t="s">
        <v>47</v>
      </c>
      <c r="H51" s="110">
        <v>18</v>
      </c>
      <c r="I51" s="136">
        <v>0</v>
      </c>
      <c r="J51" s="136">
        <v>0</v>
      </c>
      <c r="K51" s="136">
        <v>0</v>
      </c>
      <c r="L51" s="136">
        <v>0</v>
      </c>
    </row>
    <row r="52" spans="1:12" ht="25.5" hidden="1" customHeight="1">
      <c r="A52" s="134">
        <v>2</v>
      </c>
      <c r="B52" s="130">
        <v>2</v>
      </c>
      <c r="C52" s="131">
        <v>1</v>
      </c>
      <c r="D52" s="132">
        <v>1</v>
      </c>
      <c r="E52" s="130">
        <v>1</v>
      </c>
      <c r="F52" s="133">
        <v>5</v>
      </c>
      <c r="G52" s="132" t="s">
        <v>48</v>
      </c>
      <c r="H52" s="110">
        <v>19</v>
      </c>
      <c r="I52" s="136">
        <v>0</v>
      </c>
      <c r="J52" s="136">
        <v>0</v>
      </c>
      <c r="K52" s="136">
        <v>0</v>
      </c>
      <c r="L52" s="136">
        <v>0</v>
      </c>
    </row>
    <row r="53" spans="1:12" ht="25.5" hidden="1" customHeight="1">
      <c r="A53" s="134">
        <v>2</v>
      </c>
      <c r="B53" s="130">
        <v>2</v>
      </c>
      <c r="C53" s="131">
        <v>1</v>
      </c>
      <c r="D53" s="132">
        <v>1</v>
      </c>
      <c r="E53" s="130">
        <v>1</v>
      </c>
      <c r="F53" s="133">
        <v>6</v>
      </c>
      <c r="G53" s="132" t="s">
        <v>49</v>
      </c>
      <c r="H53" s="110">
        <v>20</v>
      </c>
      <c r="I53" s="136">
        <v>0</v>
      </c>
      <c r="J53" s="136">
        <v>0</v>
      </c>
      <c r="K53" s="136">
        <v>0</v>
      </c>
      <c r="L53" s="136">
        <v>0</v>
      </c>
    </row>
    <row r="54" spans="1:12" ht="25.5" hidden="1" customHeight="1">
      <c r="A54" s="150">
        <v>2</v>
      </c>
      <c r="B54" s="125">
        <v>2</v>
      </c>
      <c r="C54" s="123">
        <v>1</v>
      </c>
      <c r="D54" s="124">
        <v>1</v>
      </c>
      <c r="E54" s="125">
        <v>1</v>
      </c>
      <c r="F54" s="126">
        <v>7</v>
      </c>
      <c r="G54" s="124" t="s">
        <v>50</v>
      </c>
      <c r="H54" s="110">
        <v>21</v>
      </c>
      <c r="I54" s="136">
        <v>0</v>
      </c>
      <c r="J54" s="136">
        <v>0</v>
      </c>
      <c r="K54" s="136">
        <v>0</v>
      </c>
      <c r="L54" s="136">
        <v>0</v>
      </c>
    </row>
    <row r="55" spans="1:12" hidden="1">
      <c r="A55" s="134">
        <v>2</v>
      </c>
      <c r="B55" s="130">
        <v>2</v>
      </c>
      <c r="C55" s="131">
        <v>1</v>
      </c>
      <c r="D55" s="132">
        <v>1</v>
      </c>
      <c r="E55" s="130">
        <v>1</v>
      </c>
      <c r="F55" s="133">
        <v>11</v>
      </c>
      <c r="G55" s="132" t="s">
        <v>51</v>
      </c>
      <c r="H55" s="110">
        <v>22</v>
      </c>
      <c r="I55" s="137">
        <v>0</v>
      </c>
      <c r="J55" s="136">
        <v>0</v>
      </c>
      <c r="K55" s="136">
        <v>0</v>
      </c>
      <c r="L55" s="136">
        <v>0</v>
      </c>
    </row>
    <row r="56" spans="1:12" ht="25.5" hidden="1" customHeight="1">
      <c r="A56" s="142">
        <v>2</v>
      </c>
      <c r="B56" s="151">
        <v>2</v>
      </c>
      <c r="C56" s="152">
        <v>1</v>
      </c>
      <c r="D56" s="152">
        <v>1</v>
      </c>
      <c r="E56" s="152">
        <v>1</v>
      </c>
      <c r="F56" s="153">
        <v>12</v>
      </c>
      <c r="G56" s="154" t="s">
        <v>52</v>
      </c>
      <c r="H56" s="110">
        <v>23</v>
      </c>
      <c r="I56" s="155">
        <v>0</v>
      </c>
      <c r="J56" s="136">
        <v>0</v>
      </c>
      <c r="K56" s="136">
        <v>0</v>
      </c>
      <c r="L56" s="136">
        <v>0</v>
      </c>
    </row>
    <row r="57" spans="1:12" ht="25.5" hidden="1" customHeight="1">
      <c r="A57" s="134">
        <v>2</v>
      </c>
      <c r="B57" s="130">
        <v>2</v>
      </c>
      <c r="C57" s="131">
        <v>1</v>
      </c>
      <c r="D57" s="131">
        <v>1</v>
      </c>
      <c r="E57" s="131">
        <v>1</v>
      </c>
      <c r="F57" s="133">
        <v>14</v>
      </c>
      <c r="G57" s="156" t="s">
        <v>53</v>
      </c>
      <c r="H57" s="110">
        <v>24</v>
      </c>
      <c r="I57" s="137">
        <v>0</v>
      </c>
      <c r="J57" s="137">
        <v>0</v>
      </c>
      <c r="K57" s="137">
        <v>0</v>
      </c>
      <c r="L57" s="137">
        <v>0</v>
      </c>
    </row>
    <row r="58" spans="1:12" ht="25.5" hidden="1" customHeight="1">
      <c r="A58" s="134">
        <v>2</v>
      </c>
      <c r="B58" s="130">
        <v>2</v>
      </c>
      <c r="C58" s="131">
        <v>1</v>
      </c>
      <c r="D58" s="131">
        <v>1</v>
      </c>
      <c r="E58" s="131">
        <v>1</v>
      </c>
      <c r="F58" s="133">
        <v>15</v>
      </c>
      <c r="G58" s="132" t="s">
        <v>54</v>
      </c>
      <c r="H58" s="110">
        <v>25</v>
      </c>
      <c r="I58" s="137">
        <v>0</v>
      </c>
      <c r="J58" s="136">
        <v>0</v>
      </c>
      <c r="K58" s="136">
        <v>0</v>
      </c>
      <c r="L58" s="136">
        <v>0</v>
      </c>
    </row>
    <row r="59" spans="1:12" hidden="1">
      <c r="A59" s="134">
        <v>2</v>
      </c>
      <c r="B59" s="130">
        <v>2</v>
      </c>
      <c r="C59" s="131">
        <v>1</v>
      </c>
      <c r="D59" s="131">
        <v>1</v>
      </c>
      <c r="E59" s="131">
        <v>1</v>
      </c>
      <c r="F59" s="133">
        <v>16</v>
      </c>
      <c r="G59" s="132" t="s">
        <v>55</v>
      </c>
      <c r="H59" s="110">
        <v>26</v>
      </c>
      <c r="I59" s="137">
        <v>0</v>
      </c>
      <c r="J59" s="136">
        <v>0</v>
      </c>
      <c r="K59" s="136">
        <v>0</v>
      </c>
      <c r="L59" s="136">
        <v>0</v>
      </c>
    </row>
    <row r="60" spans="1:12" ht="25.5" hidden="1" customHeight="1">
      <c r="A60" s="134">
        <v>2</v>
      </c>
      <c r="B60" s="130">
        <v>2</v>
      </c>
      <c r="C60" s="131">
        <v>1</v>
      </c>
      <c r="D60" s="131">
        <v>1</v>
      </c>
      <c r="E60" s="131">
        <v>1</v>
      </c>
      <c r="F60" s="133">
        <v>17</v>
      </c>
      <c r="G60" s="132" t="s">
        <v>56</v>
      </c>
      <c r="H60" s="110">
        <v>27</v>
      </c>
      <c r="I60" s="137">
        <v>0</v>
      </c>
      <c r="J60" s="137">
        <v>0</v>
      </c>
      <c r="K60" s="137">
        <v>0</v>
      </c>
      <c r="L60" s="137">
        <v>0</v>
      </c>
    </row>
    <row r="61" spans="1:12" hidden="1">
      <c r="A61" s="134">
        <v>2</v>
      </c>
      <c r="B61" s="130">
        <v>2</v>
      </c>
      <c r="C61" s="131">
        <v>1</v>
      </c>
      <c r="D61" s="131">
        <v>1</v>
      </c>
      <c r="E61" s="131">
        <v>1</v>
      </c>
      <c r="F61" s="133">
        <v>20</v>
      </c>
      <c r="G61" s="132" t="s">
        <v>57</v>
      </c>
      <c r="H61" s="110">
        <v>28</v>
      </c>
      <c r="I61" s="137">
        <v>0</v>
      </c>
      <c r="J61" s="136">
        <v>0</v>
      </c>
      <c r="K61" s="136">
        <v>0</v>
      </c>
      <c r="L61" s="136">
        <v>0</v>
      </c>
    </row>
    <row r="62" spans="1:12" ht="25.5" hidden="1" customHeight="1">
      <c r="A62" s="134">
        <v>2</v>
      </c>
      <c r="B62" s="130">
        <v>2</v>
      </c>
      <c r="C62" s="131">
        <v>1</v>
      </c>
      <c r="D62" s="131">
        <v>1</v>
      </c>
      <c r="E62" s="131">
        <v>1</v>
      </c>
      <c r="F62" s="133">
        <v>21</v>
      </c>
      <c r="G62" s="132" t="s">
        <v>58</v>
      </c>
      <c r="H62" s="110">
        <v>29</v>
      </c>
      <c r="I62" s="137">
        <v>0</v>
      </c>
      <c r="J62" s="136">
        <v>0</v>
      </c>
      <c r="K62" s="136">
        <v>0</v>
      </c>
      <c r="L62" s="136">
        <v>0</v>
      </c>
    </row>
    <row r="63" spans="1:12" hidden="1">
      <c r="A63" s="134">
        <v>2</v>
      </c>
      <c r="B63" s="130">
        <v>2</v>
      </c>
      <c r="C63" s="131">
        <v>1</v>
      </c>
      <c r="D63" s="131">
        <v>1</v>
      </c>
      <c r="E63" s="131">
        <v>1</v>
      </c>
      <c r="F63" s="133">
        <v>22</v>
      </c>
      <c r="G63" s="132" t="s">
        <v>59</v>
      </c>
      <c r="H63" s="110">
        <v>30</v>
      </c>
      <c r="I63" s="137">
        <v>0</v>
      </c>
      <c r="J63" s="136">
        <v>0</v>
      </c>
      <c r="K63" s="136">
        <v>0</v>
      </c>
      <c r="L63" s="136">
        <v>0</v>
      </c>
    </row>
    <row r="64" spans="1:12" hidden="1">
      <c r="A64" s="134">
        <v>2</v>
      </c>
      <c r="B64" s="130">
        <v>2</v>
      </c>
      <c r="C64" s="131">
        <v>1</v>
      </c>
      <c r="D64" s="131">
        <v>1</v>
      </c>
      <c r="E64" s="131">
        <v>1</v>
      </c>
      <c r="F64" s="133">
        <v>30</v>
      </c>
      <c r="G64" s="132" t="s">
        <v>60</v>
      </c>
      <c r="H64" s="110">
        <v>31</v>
      </c>
      <c r="I64" s="137">
        <v>0</v>
      </c>
      <c r="J64" s="136">
        <v>0</v>
      </c>
      <c r="K64" s="136">
        <v>0</v>
      </c>
      <c r="L64" s="136">
        <v>0</v>
      </c>
    </row>
    <row r="65" spans="1:15" hidden="1">
      <c r="A65" s="157">
        <v>2</v>
      </c>
      <c r="B65" s="158">
        <v>3</v>
      </c>
      <c r="C65" s="122"/>
      <c r="D65" s="123"/>
      <c r="E65" s="123"/>
      <c r="F65" s="126"/>
      <c r="G65" s="159" t="s">
        <v>61</v>
      </c>
      <c r="H65" s="110">
        <v>32</v>
      </c>
      <c r="I65" s="140">
        <f>I66+I82</f>
        <v>0</v>
      </c>
      <c r="J65" s="140">
        <f>J66+J82</f>
        <v>0</v>
      </c>
      <c r="K65" s="140">
        <f>K66+K82</f>
        <v>0</v>
      </c>
      <c r="L65" s="140">
        <f>L66+L82</f>
        <v>0</v>
      </c>
    </row>
    <row r="66" spans="1:15" hidden="1">
      <c r="A66" s="134">
        <v>2</v>
      </c>
      <c r="B66" s="130">
        <v>3</v>
      </c>
      <c r="C66" s="131">
        <v>1</v>
      </c>
      <c r="D66" s="131"/>
      <c r="E66" s="131"/>
      <c r="F66" s="133"/>
      <c r="G66" s="132" t="s">
        <v>62</v>
      </c>
      <c r="H66" s="110">
        <v>33</v>
      </c>
      <c r="I66" s="119">
        <f>SUM(I67+I72+I77)</f>
        <v>0</v>
      </c>
      <c r="J66" s="160">
        <f>SUM(J67+J72+J77)</f>
        <v>0</v>
      </c>
      <c r="K66" s="120">
        <f>SUM(K67+K72+K77)</f>
        <v>0</v>
      </c>
      <c r="L66" s="119">
        <f>SUM(L67+L72+L77)</f>
        <v>0</v>
      </c>
    </row>
    <row r="67" spans="1:15" hidden="1">
      <c r="A67" s="134">
        <v>2</v>
      </c>
      <c r="B67" s="130">
        <v>3</v>
      </c>
      <c r="C67" s="131">
        <v>1</v>
      </c>
      <c r="D67" s="131">
        <v>1</v>
      </c>
      <c r="E67" s="131"/>
      <c r="F67" s="133"/>
      <c r="G67" s="132" t="s">
        <v>63</v>
      </c>
      <c r="H67" s="110">
        <v>34</v>
      </c>
      <c r="I67" s="119">
        <f>I68</f>
        <v>0</v>
      </c>
      <c r="J67" s="160">
        <f>J68</f>
        <v>0</v>
      </c>
      <c r="K67" s="120">
        <f>K68</f>
        <v>0</v>
      </c>
      <c r="L67" s="119">
        <f>L68</f>
        <v>0</v>
      </c>
    </row>
    <row r="68" spans="1:15" hidden="1">
      <c r="A68" s="134">
        <v>2</v>
      </c>
      <c r="B68" s="130">
        <v>3</v>
      </c>
      <c r="C68" s="131">
        <v>1</v>
      </c>
      <c r="D68" s="131">
        <v>1</v>
      </c>
      <c r="E68" s="131">
        <v>1</v>
      </c>
      <c r="F68" s="133"/>
      <c r="G68" s="132" t="s">
        <v>63</v>
      </c>
      <c r="H68" s="110">
        <v>35</v>
      </c>
      <c r="I68" s="119">
        <f>SUM(I69:I71)</f>
        <v>0</v>
      </c>
      <c r="J68" s="160">
        <f>SUM(J69:J71)</f>
        <v>0</v>
      </c>
      <c r="K68" s="120">
        <f>SUM(K69:K71)</f>
        <v>0</v>
      </c>
      <c r="L68" s="119">
        <f>SUM(L69:L71)</f>
        <v>0</v>
      </c>
    </row>
    <row r="69" spans="1:15" ht="25.5" hidden="1" customHeight="1">
      <c r="A69" s="134">
        <v>2</v>
      </c>
      <c r="B69" s="130">
        <v>3</v>
      </c>
      <c r="C69" s="131">
        <v>1</v>
      </c>
      <c r="D69" s="131">
        <v>1</v>
      </c>
      <c r="E69" s="131">
        <v>1</v>
      </c>
      <c r="F69" s="133">
        <v>1</v>
      </c>
      <c r="G69" s="132" t="s">
        <v>64</v>
      </c>
      <c r="H69" s="110">
        <v>36</v>
      </c>
      <c r="I69" s="137">
        <v>0</v>
      </c>
      <c r="J69" s="137">
        <v>0</v>
      </c>
      <c r="K69" s="137">
        <v>0</v>
      </c>
      <c r="L69" s="137">
        <v>0</v>
      </c>
      <c r="M69" s="161"/>
      <c r="N69" s="161"/>
      <c r="O69" s="161"/>
    </row>
    <row r="70" spans="1:15" ht="25.5" hidden="1" customHeight="1">
      <c r="A70" s="134">
        <v>2</v>
      </c>
      <c r="B70" s="125">
        <v>3</v>
      </c>
      <c r="C70" s="123">
        <v>1</v>
      </c>
      <c r="D70" s="123">
        <v>1</v>
      </c>
      <c r="E70" s="123">
        <v>1</v>
      </c>
      <c r="F70" s="126">
        <v>2</v>
      </c>
      <c r="G70" s="124" t="s">
        <v>65</v>
      </c>
      <c r="H70" s="110">
        <v>37</v>
      </c>
      <c r="I70" s="135">
        <v>0</v>
      </c>
      <c r="J70" s="135">
        <v>0</v>
      </c>
      <c r="K70" s="135">
        <v>0</v>
      </c>
      <c r="L70" s="135">
        <v>0</v>
      </c>
    </row>
    <row r="71" spans="1:15" hidden="1">
      <c r="A71" s="130">
        <v>2</v>
      </c>
      <c r="B71" s="131">
        <v>3</v>
      </c>
      <c r="C71" s="131">
        <v>1</v>
      </c>
      <c r="D71" s="131">
        <v>1</v>
      </c>
      <c r="E71" s="131">
        <v>1</v>
      </c>
      <c r="F71" s="133">
        <v>3</v>
      </c>
      <c r="G71" s="132" t="s">
        <v>66</v>
      </c>
      <c r="H71" s="110">
        <v>38</v>
      </c>
      <c r="I71" s="137">
        <v>0</v>
      </c>
      <c r="J71" s="137">
        <v>0</v>
      </c>
      <c r="K71" s="137">
        <v>0</v>
      </c>
      <c r="L71" s="137">
        <v>0</v>
      </c>
    </row>
    <row r="72" spans="1:15" ht="25.5" hidden="1" customHeight="1">
      <c r="A72" s="125">
        <v>2</v>
      </c>
      <c r="B72" s="123">
        <v>3</v>
      </c>
      <c r="C72" s="123">
        <v>1</v>
      </c>
      <c r="D72" s="123">
        <v>2</v>
      </c>
      <c r="E72" s="123"/>
      <c r="F72" s="126"/>
      <c r="G72" s="124" t="s">
        <v>67</v>
      </c>
      <c r="H72" s="110">
        <v>39</v>
      </c>
      <c r="I72" s="140">
        <f>I73</f>
        <v>0</v>
      </c>
      <c r="J72" s="162">
        <f>J73</f>
        <v>0</v>
      </c>
      <c r="K72" s="141">
        <f>K73</f>
        <v>0</v>
      </c>
      <c r="L72" s="141">
        <f>L73</f>
        <v>0</v>
      </c>
    </row>
    <row r="73" spans="1:15" ht="25.5" hidden="1" customHeight="1">
      <c r="A73" s="143">
        <v>2</v>
      </c>
      <c r="B73" s="144">
        <v>3</v>
      </c>
      <c r="C73" s="144">
        <v>1</v>
      </c>
      <c r="D73" s="144">
        <v>2</v>
      </c>
      <c r="E73" s="144">
        <v>1</v>
      </c>
      <c r="F73" s="146"/>
      <c r="G73" s="124" t="s">
        <v>67</v>
      </c>
      <c r="H73" s="110">
        <v>40</v>
      </c>
      <c r="I73" s="129">
        <f>SUM(I74:I76)</f>
        <v>0</v>
      </c>
      <c r="J73" s="163">
        <f>SUM(J74:J76)</f>
        <v>0</v>
      </c>
      <c r="K73" s="128">
        <f>SUM(K74:K76)</f>
        <v>0</v>
      </c>
      <c r="L73" s="120">
        <f>SUM(L74:L76)</f>
        <v>0</v>
      </c>
    </row>
    <row r="74" spans="1:15" ht="25.5" hidden="1" customHeight="1">
      <c r="A74" s="130">
        <v>2</v>
      </c>
      <c r="B74" s="131">
        <v>3</v>
      </c>
      <c r="C74" s="131">
        <v>1</v>
      </c>
      <c r="D74" s="131">
        <v>2</v>
      </c>
      <c r="E74" s="131">
        <v>1</v>
      </c>
      <c r="F74" s="133">
        <v>1</v>
      </c>
      <c r="G74" s="134" t="s">
        <v>64</v>
      </c>
      <c r="H74" s="110">
        <v>41</v>
      </c>
      <c r="I74" s="137">
        <v>0</v>
      </c>
      <c r="J74" s="137">
        <v>0</v>
      </c>
      <c r="K74" s="137">
        <v>0</v>
      </c>
      <c r="L74" s="137">
        <v>0</v>
      </c>
      <c r="M74" s="161"/>
      <c r="N74" s="161"/>
      <c r="O74" s="161"/>
    </row>
    <row r="75" spans="1:15" ht="25.5" hidden="1" customHeight="1">
      <c r="A75" s="130">
        <v>2</v>
      </c>
      <c r="B75" s="131">
        <v>3</v>
      </c>
      <c r="C75" s="131">
        <v>1</v>
      </c>
      <c r="D75" s="131">
        <v>2</v>
      </c>
      <c r="E75" s="131">
        <v>1</v>
      </c>
      <c r="F75" s="133">
        <v>2</v>
      </c>
      <c r="G75" s="134" t="s">
        <v>65</v>
      </c>
      <c r="H75" s="110">
        <v>42</v>
      </c>
      <c r="I75" s="137">
        <v>0</v>
      </c>
      <c r="J75" s="137">
        <v>0</v>
      </c>
      <c r="K75" s="137">
        <v>0</v>
      </c>
      <c r="L75" s="137">
        <v>0</v>
      </c>
    </row>
    <row r="76" spans="1:15" hidden="1">
      <c r="A76" s="130">
        <v>2</v>
      </c>
      <c r="B76" s="131">
        <v>3</v>
      </c>
      <c r="C76" s="131">
        <v>1</v>
      </c>
      <c r="D76" s="131">
        <v>2</v>
      </c>
      <c r="E76" s="131">
        <v>1</v>
      </c>
      <c r="F76" s="133">
        <v>3</v>
      </c>
      <c r="G76" s="134" t="s">
        <v>66</v>
      </c>
      <c r="H76" s="110">
        <v>43</v>
      </c>
      <c r="I76" s="137">
        <v>0</v>
      </c>
      <c r="J76" s="137">
        <v>0</v>
      </c>
      <c r="K76" s="137">
        <v>0</v>
      </c>
      <c r="L76" s="137">
        <v>0</v>
      </c>
    </row>
    <row r="77" spans="1:15" ht="25.5" hidden="1" customHeight="1">
      <c r="A77" s="130">
        <v>2</v>
      </c>
      <c r="B77" s="131">
        <v>3</v>
      </c>
      <c r="C77" s="131">
        <v>1</v>
      </c>
      <c r="D77" s="131">
        <v>3</v>
      </c>
      <c r="E77" s="131"/>
      <c r="F77" s="133"/>
      <c r="G77" s="134" t="s">
        <v>419</v>
      </c>
      <c r="H77" s="110">
        <v>44</v>
      </c>
      <c r="I77" s="119">
        <f>I78</f>
        <v>0</v>
      </c>
      <c r="J77" s="160">
        <f>J78</f>
        <v>0</v>
      </c>
      <c r="K77" s="120">
        <f>K78</f>
        <v>0</v>
      </c>
      <c r="L77" s="120">
        <f>L78</f>
        <v>0</v>
      </c>
    </row>
    <row r="78" spans="1:15" ht="25.5" hidden="1" customHeight="1">
      <c r="A78" s="130">
        <v>2</v>
      </c>
      <c r="B78" s="131">
        <v>3</v>
      </c>
      <c r="C78" s="131">
        <v>1</v>
      </c>
      <c r="D78" s="131">
        <v>3</v>
      </c>
      <c r="E78" s="131">
        <v>1</v>
      </c>
      <c r="F78" s="133"/>
      <c r="G78" s="134" t="s">
        <v>420</v>
      </c>
      <c r="H78" s="110">
        <v>45</v>
      </c>
      <c r="I78" s="119">
        <f>SUM(I79:I81)</f>
        <v>0</v>
      </c>
      <c r="J78" s="160">
        <f>SUM(J79:J81)</f>
        <v>0</v>
      </c>
      <c r="K78" s="120">
        <f>SUM(K79:K81)</f>
        <v>0</v>
      </c>
      <c r="L78" s="120">
        <f>SUM(L79:L81)</f>
        <v>0</v>
      </c>
    </row>
    <row r="79" spans="1:15" hidden="1">
      <c r="A79" s="125">
        <v>2</v>
      </c>
      <c r="B79" s="123">
        <v>3</v>
      </c>
      <c r="C79" s="123">
        <v>1</v>
      </c>
      <c r="D79" s="123">
        <v>3</v>
      </c>
      <c r="E79" s="123">
        <v>1</v>
      </c>
      <c r="F79" s="126">
        <v>1</v>
      </c>
      <c r="G79" s="150" t="s">
        <v>68</v>
      </c>
      <c r="H79" s="110">
        <v>46</v>
      </c>
      <c r="I79" s="135">
        <v>0</v>
      </c>
      <c r="J79" s="135">
        <v>0</v>
      </c>
      <c r="K79" s="135">
        <v>0</v>
      </c>
      <c r="L79" s="135">
        <v>0</v>
      </c>
    </row>
    <row r="80" spans="1:15" hidden="1">
      <c r="A80" s="130">
        <v>2</v>
      </c>
      <c r="B80" s="131">
        <v>3</v>
      </c>
      <c r="C80" s="131">
        <v>1</v>
      </c>
      <c r="D80" s="131">
        <v>3</v>
      </c>
      <c r="E80" s="131">
        <v>1</v>
      </c>
      <c r="F80" s="133">
        <v>2</v>
      </c>
      <c r="G80" s="134" t="s">
        <v>69</v>
      </c>
      <c r="H80" s="110">
        <v>47</v>
      </c>
      <c r="I80" s="137">
        <v>0</v>
      </c>
      <c r="J80" s="137">
        <v>0</v>
      </c>
      <c r="K80" s="137">
        <v>0</v>
      </c>
      <c r="L80" s="137">
        <v>0</v>
      </c>
    </row>
    <row r="81" spans="1:12" hidden="1">
      <c r="A81" s="125">
        <v>2</v>
      </c>
      <c r="B81" s="123">
        <v>3</v>
      </c>
      <c r="C81" s="123">
        <v>1</v>
      </c>
      <c r="D81" s="123">
        <v>3</v>
      </c>
      <c r="E81" s="123">
        <v>1</v>
      </c>
      <c r="F81" s="126">
        <v>3</v>
      </c>
      <c r="G81" s="150" t="s">
        <v>70</v>
      </c>
      <c r="H81" s="110">
        <v>48</v>
      </c>
      <c r="I81" s="135">
        <v>0</v>
      </c>
      <c r="J81" s="135">
        <v>0</v>
      </c>
      <c r="K81" s="135">
        <v>0</v>
      </c>
      <c r="L81" s="135">
        <v>0</v>
      </c>
    </row>
    <row r="82" spans="1:12" hidden="1">
      <c r="A82" s="125">
        <v>2</v>
      </c>
      <c r="B82" s="123">
        <v>3</v>
      </c>
      <c r="C82" s="123">
        <v>2</v>
      </c>
      <c r="D82" s="123"/>
      <c r="E82" s="123"/>
      <c r="F82" s="126"/>
      <c r="G82" s="150" t="s">
        <v>71</v>
      </c>
      <c r="H82" s="110">
        <v>49</v>
      </c>
      <c r="I82" s="119">
        <f t="shared" ref="I82:L83" si="3">I83</f>
        <v>0</v>
      </c>
      <c r="J82" s="119">
        <f t="shared" si="3"/>
        <v>0</v>
      </c>
      <c r="K82" s="119">
        <f t="shared" si="3"/>
        <v>0</v>
      </c>
      <c r="L82" s="119">
        <f t="shared" si="3"/>
        <v>0</v>
      </c>
    </row>
    <row r="83" spans="1:12" hidden="1">
      <c r="A83" s="125">
        <v>2</v>
      </c>
      <c r="B83" s="123">
        <v>3</v>
      </c>
      <c r="C83" s="123">
        <v>2</v>
      </c>
      <c r="D83" s="123">
        <v>1</v>
      </c>
      <c r="E83" s="123"/>
      <c r="F83" s="126"/>
      <c r="G83" s="150" t="s">
        <v>71</v>
      </c>
      <c r="H83" s="110">
        <v>50</v>
      </c>
      <c r="I83" s="119">
        <f t="shared" si="3"/>
        <v>0</v>
      </c>
      <c r="J83" s="119">
        <f t="shared" si="3"/>
        <v>0</v>
      </c>
      <c r="K83" s="119">
        <f t="shared" si="3"/>
        <v>0</v>
      </c>
      <c r="L83" s="119">
        <f t="shared" si="3"/>
        <v>0</v>
      </c>
    </row>
    <row r="84" spans="1:12" hidden="1">
      <c r="A84" s="125">
        <v>2</v>
      </c>
      <c r="B84" s="123">
        <v>3</v>
      </c>
      <c r="C84" s="123">
        <v>2</v>
      </c>
      <c r="D84" s="123">
        <v>1</v>
      </c>
      <c r="E84" s="123">
        <v>1</v>
      </c>
      <c r="F84" s="126"/>
      <c r="G84" s="150" t="s">
        <v>71</v>
      </c>
      <c r="H84" s="110">
        <v>51</v>
      </c>
      <c r="I84" s="119">
        <f>SUM(I85)</f>
        <v>0</v>
      </c>
      <c r="J84" s="119">
        <f>SUM(J85)</f>
        <v>0</v>
      </c>
      <c r="K84" s="119">
        <f>SUM(K85)</f>
        <v>0</v>
      </c>
      <c r="L84" s="119">
        <f>SUM(L85)</f>
        <v>0</v>
      </c>
    </row>
    <row r="85" spans="1:12" hidden="1">
      <c r="A85" s="125">
        <v>2</v>
      </c>
      <c r="B85" s="123">
        <v>3</v>
      </c>
      <c r="C85" s="123">
        <v>2</v>
      </c>
      <c r="D85" s="123">
        <v>1</v>
      </c>
      <c r="E85" s="123">
        <v>1</v>
      </c>
      <c r="F85" s="126">
        <v>1</v>
      </c>
      <c r="G85" s="150" t="s">
        <v>71</v>
      </c>
      <c r="H85" s="110">
        <v>52</v>
      </c>
      <c r="I85" s="137">
        <v>0</v>
      </c>
      <c r="J85" s="137">
        <v>0</v>
      </c>
      <c r="K85" s="137">
        <v>0</v>
      </c>
      <c r="L85" s="137">
        <v>0</v>
      </c>
    </row>
    <row r="86" spans="1:12" hidden="1">
      <c r="A86" s="115">
        <v>2</v>
      </c>
      <c r="B86" s="116">
        <v>4</v>
      </c>
      <c r="C86" s="116"/>
      <c r="D86" s="116"/>
      <c r="E86" s="116"/>
      <c r="F86" s="118"/>
      <c r="G86" s="164" t="s">
        <v>72</v>
      </c>
      <c r="H86" s="110">
        <v>53</v>
      </c>
      <c r="I86" s="119">
        <f t="shared" ref="I86:L88" si="4">I87</f>
        <v>0</v>
      </c>
      <c r="J86" s="160">
        <f t="shared" si="4"/>
        <v>0</v>
      </c>
      <c r="K86" s="120">
        <f t="shared" si="4"/>
        <v>0</v>
      </c>
      <c r="L86" s="120">
        <f t="shared" si="4"/>
        <v>0</v>
      </c>
    </row>
    <row r="87" spans="1:12" hidden="1">
      <c r="A87" s="130">
        <v>2</v>
      </c>
      <c r="B87" s="131">
        <v>4</v>
      </c>
      <c r="C87" s="131">
        <v>1</v>
      </c>
      <c r="D87" s="131"/>
      <c r="E87" s="131"/>
      <c r="F87" s="133"/>
      <c r="G87" s="134" t="s">
        <v>73</v>
      </c>
      <c r="H87" s="110">
        <v>54</v>
      </c>
      <c r="I87" s="119">
        <f t="shared" si="4"/>
        <v>0</v>
      </c>
      <c r="J87" s="160">
        <f t="shared" si="4"/>
        <v>0</v>
      </c>
      <c r="K87" s="120">
        <f t="shared" si="4"/>
        <v>0</v>
      </c>
      <c r="L87" s="120">
        <f t="shared" si="4"/>
        <v>0</v>
      </c>
    </row>
    <row r="88" spans="1:12" hidden="1">
      <c r="A88" s="130">
        <v>2</v>
      </c>
      <c r="B88" s="131">
        <v>4</v>
      </c>
      <c r="C88" s="131">
        <v>1</v>
      </c>
      <c r="D88" s="131">
        <v>1</v>
      </c>
      <c r="E88" s="131"/>
      <c r="F88" s="133"/>
      <c r="G88" s="134" t="s">
        <v>73</v>
      </c>
      <c r="H88" s="110">
        <v>55</v>
      </c>
      <c r="I88" s="119">
        <f t="shared" si="4"/>
        <v>0</v>
      </c>
      <c r="J88" s="160">
        <f t="shared" si="4"/>
        <v>0</v>
      </c>
      <c r="K88" s="120">
        <f t="shared" si="4"/>
        <v>0</v>
      </c>
      <c r="L88" s="120">
        <f t="shared" si="4"/>
        <v>0</v>
      </c>
    </row>
    <row r="89" spans="1:12" hidden="1">
      <c r="A89" s="130">
        <v>2</v>
      </c>
      <c r="B89" s="131">
        <v>4</v>
      </c>
      <c r="C89" s="131">
        <v>1</v>
      </c>
      <c r="D89" s="131">
        <v>1</v>
      </c>
      <c r="E89" s="131">
        <v>1</v>
      </c>
      <c r="F89" s="133"/>
      <c r="G89" s="134" t="s">
        <v>73</v>
      </c>
      <c r="H89" s="110">
        <v>56</v>
      </c>
      <c r="I89" s="119">
        <f>SUM(I90:I92)</f>
        <v>0</v>
      </c>
      <c r="J89" s="160">
        <f>SUM(J90:J92)</f>
        <v>0</v>
      </c>
      <c r="K89" s="120">
        <f>SUM(K90:K92)</f>
        <v>0</v>
      </c>
      <c r="L89" s="120">
        <f>SUM(L90:L92)</f>
        <v>0</v>
      </c>
    </row>
    <row r="90" spans="1:12" hidden="1">
      <c r="A90" s="130">
        <v>2</v>
      </c>
      <c r="B90" s="131">
        <v>4</v>
      </c>
      <c r="C90" s="131">
        <v>1</v>
      </c>
      <c r="D90" s="131">
        <v>1</v>
      </c>
      <c r="E90" s="131">
        <v>1</v>
      </c>
      <c r="F90" s="133">
        <v>1</v>
      </c>
      <c r="G90" s="134" t="s">
        <v>74</v>
      </c>
      <c r="H90" s="110">
        <v>57</v>
      </c>
      <c r="I90" s="137">
        <v>0</v>
      </c>
      <c r="J90" s="137">
        <v>0</v>
      </c>
      <c r="K90" s="137">
        <v>0</v>
      </c>
      <c r="L90" s="137">
        <v>0</v>
      </c>
    </row>
    <row r="91" spans="1:12" hidden="1">
      <c r="A91" s="130">
        <v>2</v>
      </c>
      <c r="B91" s="130">
        <v>4</v>
      </c>
      <c r="C91" s="130">
        <v>1</v>
      </c>
      <c r="D91" s="131">
        <v>1</v>
      </c>
      <c r="E91" s="131">
        <v>1</v>
      </c>
      <c r="F91" s="165">
        <v>2</v>
      </c>
      <c r="G91" s="132" t="s">
        <v>75</v>
      </c>
      <c r="H91" s="110">
        <v>58</v>
      </c>
      <c r="I91" s="137">
        <v>0</v>
      </c>
      <c r="J91" s="137">
        <v>0</v>
      </c>
      <c r="K91" s="137">
        <v>0</v>
      </c>
      <c r="L91" s="137">
        <v>0</v>
      </c>
    </row>
    <row r="92" spans="1:12" hidden="1">
      <c r="A92" s="130">
        <v>2</v>
      </c>
      <c r="B92" s="131">
        <v>4</v>
      </c>
      <c r="C92" s="130">
        <v>1</v>
      </c>
      <c r="D92" s="131">
        <v>1</v>
      </c>
      <c r="E92" s="131">
        <v>1</v>
      </c>
      <c r="F92" s="165">
        <v>3</v>
      </c>
      <c r="G92" s="132" t="s">
        <v>76</v>
      </c>
      <c r="H92" s="110">
        <v>59</v>
      </c>
      <c r="I92" s="137">
        <v>0</v>
      </c>
      <c r="J92" s="137">
        <v>0</v>
      </c>
      <c r="K92" s="137">
        <v>0</v>
      </c>
      <c r="L92" s="137">
        <v>0</v>
      </c>
    </row>
    <row r="93" spans="1:12" hidden="1">
      <c r="A93" s="115">
        <v>2</v>
      </c>
      <c r="B93" s="116">
        <v>5</v>
      </c>
      <c r="C93" s="115"/>
      <c r="D93" s="116"/>
      <c r="E93" s="116"/>
      <c r="F93" s="166"/>
      <c r="G93" s="117" t="s">
        <v>77</v>
      </c>
      <c r="H93" s="110">
        <v>60</v>
      </c>
      <c r="I93" s="119">
        <f>SUM(I94+I99+I104)</f>
        <v>0</v>
      </c>
      <c r="J93" s="160">
        <f>SUM(J94+J99+J104)</f>
        <v>0</v>
      </c>
      <c r="K93" s="120">
        <f>SUM(K94+K99+K104)</f>
        <v>0</v>
      </c>
      <c r="L93" s="120">
        <f>SUM(L94+L99+L104)</f>
        <v>0</v>
      </c>
    </row>
    <row r="94" spans="1:12" hidden="1">
      <c r="A94" s="125">
        <v>2</v>
      </c>
      <c r="B94" s="123">
        <v>5</v>
      </c>
      <c r="C94" s="125">
        <v>1</v>
      </c>
      <c r="D94" s="123"/>
      <c r="E94" s="123"/>
      <c r="F94" s="167"/>
      <c r="G94" s="124" t="s">
        <v>78</v>
      </c>
      <c r="H94" s="110">
        <v>61</v>
      </c>
      <c r="I94" s="140">
        <f t="shared" ref="I94:L95" si="5">I95</f>
        <v>0</v>
      </c>
      <c r="J94" s="162">
        <f t="shared" si="5"/>
        <v>0</v>
      </c>
      <c r="K94" s="141">
        <f t="shared" si="5"/>
        <v>0</v>
      </c>
      <c r="L94" s="141">
        <f t="shared" si="5"/>
        <v>0</v>
      </c>
    </row>
    <row r="95" spans="1:12" hidden="1">
      <c r="A95" s="130">
        <v>2</v>
      </c>
      <c r="B95" s="131">
        <v>5</v>
      </c>
      <c r="C95" s="130">
        <v>1</v>
      </c>
      <c r="D95" s="131">
        <v>1</v>
      </c>
      <c r="E95" s="131"/>
      <c r="F95" s="165"/>
      <c r="G95" s="132" t="s">
        <v>78</v>
      </c>
      <c r="H95" s="110">
        <v>62</v>
      </c>
      <c r="I95" s="119">
        <f t="shared" si="5"/>
        <v>0</v>
      </c>
      <c r="J95" s="160">
        <f t="shared" si="5"/>
        <v>0</v>
      </c>
      <c r="K95" s="120">
        <f t="shared" si="5"/>
        <v>0</v>
      </c>
      <c r="L95" s="120">
        <f t="shared" si="5"/>
        <v>0</v>
      </c>
    </row>
    <row r="96" spans="1:12" hidden="1">
      <c r="A96" s="130">
        <v>2</v>
      </c>
      <c r="B96" s="131">
        <v>5</v>
      </c>
      <c r="C96" s="130">
        <v>1</v>
      </c>
      <c r="D96" s="131">
        <v>1</v>
      </c>
      <c r="E96" s="131">
        <v>1</v>
      </c>
      <c r="F96" s="165"/>
      <c r="G96" s="132" t="s">
        <v>78</v>
      </c>
      <c r="H96" s="110">
        <v>63</v>
      </c>
      <c r="I96" s="119">
        <f>SUM(I97:I98)</f>
        <v>0</v>
      </c>
      <c r="J96" s="160">
        <f>SUM(J97:J98)</f>
        <v>0</v>
      </c>
      <c r="K96" s="120">
        <f>SUM(K97:K98)</f>
        <v>0</v>
      </c>
      <c r="L96" s="120">
        <f>SUM(L97:L98)</f>
        <v>0</v>
      </c>
    </row>
    <row r="97" spans="1:19" ht="25.5" hidden="1" customHeight="1">
      <c r="A97" s="130">
        <v>2</v>
      </c>
      <c r="B97" s="131">
        <v>5</v>
      </c>
      <c r="C97" s="130">
        <v>1</v>
      </c>
      <c r="D97" s="131">
        <v>1</v>
      </c>
      <c r="E97" s="131">
        <v>1</v>
      </c>
      <c r="F97" s="165">
        <v>1</v>
      </c>
      <c r="G97" s="132" t="s">
        <v>79</v>
      </c>
      <c r="H97" s="110">
        <v>64</v>
      </c>
      <c r="I97" s="137">
        <v>0</v>
      </c>
      <c r="J97" s="137">
        <v>0</v>
      </c>
      <c r="K97" s="137">
        <v>0</v>
      </c>
      <c r="L97" s="137">
        <v>0</v>
      </c>
    </row>
    <row r="98" spans="1:19" ht="25.5" hidden="1" customHeight="1">
      <c r="A98" s="130">
        <v>2</v>
      </c>
      <c r="B98" s="131">
        <v>5</v>
      </c>
      <c r="C98" s="130">
        <v>1</v>
      </c>
      <c r="D98" s="131">
        <v>1</v>
      </c>
      <c r="E98" s="131">
        <v>1</v>
      </c>
      <c r="F98" s="165">
        <v>2</v>
      </c>
      <c r="G98" s="132" t="s">
        <v>80</v>
      </c>
      <c r="H98" s="110">
        <v>65</v>
      </c>
      <c r="I98" s="137">
        <v>0</v>
      </c>
      <c r="J98" s="137">
        <v>0</v>
      </c>
      <c r="K98" s="137">
        <v>0</v>
      </c>
      <c r="L98" s="137">
        <v>0</v>
      </c>
    </row>
    <row r="99" spans="1:19" hidden="1">
      <c r="A99" s="130">
        <v>2</v>
      </c>
      <c r="B99" s="131">
        <v>5</v>
      </c>
      <c r="C99" s="130">
        <v>2</v>
      </c>
      <c r="D99" s="131"/>
      <c r="E99" s="131"/>
      <c r="F99" s="165"/>
      <c r="G99" s="132" t="s">
        <v>81</v>
      </c>
      <c r="H99" s="110">
        <v>66</v>
      </c>
      <c r="I99" s="119">
        <f t="shared" ref="I99:L100" si="6">I100</f>
        <v>0</v>
      </c>
      <c r="J99" s="160">
        <f t="shared" si="6"/>
        <v>0</v>
      </c>
      <c r="K99" s="120">
        <f t="shared" si="6"/>
        <v>0</v>
      </c>
      <c r="L99" s="119">
        <f t="shared" si="6"/>
        <v>0</v>
      </c>
    </row>
    <row r="100" spans="1:19" hidden="1">
      <c r="A100" s="134">
        <v>2</v>
      </c>
      <c r="B100" s="130">
        <v>5</v>
      </c>
      <c r="C100" s="131">
        <v>2</v>
      </c>
      <c r="D100" s="132">
        <v>1</v>
      </c>
      <c r="E100" s="130"/>
      <c r="F100" s="165"/>
      <c r="G100" s="132" t="s">
        <v>81</v>
      </c>
      <c r="H100" s="110">
        <v>67</v>
      </c>
      <c r="I100" s="119">
        <f t="shared" si="6"/>
        <v>0</v>
      </c>
      <c r="J100" s="160">
        <f t="shared" si="6"/>
        <v>0</v>
      </c>
      <c r="K100" s="120">
        <f t="shared" si="6"/>
        <v>0</v>
      </c>
      <c r="L100" s="119">
        <f t="shared" si="6"/>
        <v>0</v>
      </c>
    </row>
    <row r="101" spans="1:19" hidden="1">
      <c r="A101" s="134">
        <v>2</v>
      </c>
      <c r="B101" s="130">
        <v>5</v>
      </c>
      <c r="C101" s="131">
        <v>2</v>
      </c>
      <c r="D101" s="132">
        <v>1</v>
      </c>
      <c r="E101" s="130">
        <v>1</v>
      </c>
      <c r="F101" s="165"/>
      <c r="G101" s="132" t="s">
        <v>81</v>
      </c>
      <c r="H101" s="110">
        <v>68</v>
      </c>
      <c r="I101" s="119">
        <f>SUM(I102:I103)</f>
        <v>0</v>
      </c>
      <c r="J101" s="160">
        <f>SUM(J102:J103)</f>
        <v>0</v>
      </c>
      <c r="K101" s="120">
        <f>SUM(K102:K103)</f>
        <v>0</v>
      </c>
      <c r="L101" s="119">
        <f>SUM(L102:L103)</f>
        <v>0</v>
      </c>
    </row>
    <row r="102" spans="1:19" ht="25.5" hidden="1" customHeight="1">
      <c r="A102" s="134">
        <v>2</v>
      </c>
      <c r="B102" s="130">
        <v>5</v>
      </c>
      <c r="C102" s="131">
        <v>2</v>
      </c>
      <c r="D102" s="132">
        <v>1</v>
      </c>
      <c r="E102" s="130">
        <v>1</v>
      </c>
      <c r="F102" s="165">
        <v>1</v>
      </c>
      <c r="G102" s="132" t="s">
        <v>82</v>
      </c>
      <c r="H102" s="110">
        <v>69</v>
      </c>
      <c r="I102" s="137">
        <v>0</v>
      </c>
      <c r="J102" s="137">
        <v>0</v>
      </c>
      <c r="K102" s="137">
        <v>0</v>
      </c>
      <c r="L102" s="137">
        <v>0</v>
      </c>
    </row>
    <row r="103" spans="1:19" ht="25.5" hidden="1" customHeight="1">
      <c r="A103" s="134">
        <v>2</v>
      </c>
      <c r="B103" s="130">
        <v>5</v>
      </c>
      <c r="C103" s="131">
        <v>2</v>
      </c>
      <c r="D103" s="132">
        <v>1</v>
      </c>
      <c r="E103" s="130">
        <v>1</v>
      </c>
      <c r="F103" s="165">
        <v>2</v>
      </c>
      <c r="G103" s="132" t="s">
        <v>83</v>
      </c>
      <c r="H103" s="110">
        <v>70</v>
      </c>
      <c r="I103" s="137">
        <v>0</v>
      </c>
      <c r="J103" s="137">
        <v>0</v>
      </c>
      <c r="K103" s="137">
        <v>0</v>
      </c>
      <c r="L103" s="137">
        <v>0</v>
      </c>
    </row>
    <row r="104" spans="1:19" ht="25.5" hidden="1" customHeight="1">
      <c r="A104" s="134">
        <v>2</v>
      </c>
      <c r="B104" s="130">
        <v>5</v>
      </c>
      <c r="C104" s="131">
        <v>3</v>
      </c>
      <c r="D104" s="132"/>
      <c r="E104" s="130"/>
      <c r="F104" s="165"/>
      <c r="G104" s="132" t="s">
        <v>84</v>
      </c>
      <c r="H104" s="110">
        <v>71</v>
      </c>
      <c r="I104" s="119">
        <f>I105+I109</f>
        <v>0</v>
      </c>
      <c r="J104" s="119">
        <f>J105+J109</f>
        <v>0</v>
      </c>
      <c r="K104" s="119">
        <f>K105+K109</f>
        <v>0</v>
      </c>
      <c r="L104" s="119">
        <f>L105+L109</f>
        <v>0</v>
      </c>
    </row>
    <row r="105" spans="1:19" ht="25.5" hidden="1" customHeight="1">
      <c r="A105" s="134">
        <v>2</v>
      </c>
      <c r="B105" s="130">
        <v>5</v>
      </c>
      <c r="C105" s="131">
        <v>3</v>
      </c>
      <c r="D105" s="132">
        <v>1</v>
      </c>
      <c r="E105" s="130"/>
      <c r="F105" s="165"/>
      <c r="G105" s="132" t="s">
        <v>85</v>
      </c>
      <c r="H105" s="110">
        <v>72</v>
      </c>
      <c r="I105" s="119">
        <f>I106</f>
        <v>0</v>
      </c>
      <c r="J105" s="160">
        <f>J106</f>
        <v>0</v>
      </c>
      <c r="K105" s="120">
        <f>K106</f>
        <v>0</v>
      </c>
      <c r="L105" s="119">
        <f>L106</f>
        <v>0</v>
      </c>
    </row>
    <row r="106" spans="1:19" ht="25.5" hidden="1" customHeight="1">
      <c r="A106" s="142">
        <v>2</v>
      </c>
      <c r="B106" s="143">
        <v>5</v>
      </c>
      <c r="C106" s="144">
        <v>3</v>
      </c>
      <c r="D106" s="145">
        <v>1</v>
      </c>
      <c r="E106" s="143">
        <v>1</v>
      </c>
      <c r="F106" s="168"/>
      <c r="G106" s="145" t="s">
        <v>85</v>
      </c>
      <c r="H106" s="110">
        <v>73</v>
      </c>
      <c r="I106" s="129">
        <f>SUM(I107:I108)</f>
        <v>0</v>
      </c>
      <c r="J106" s="163">
        <f>SUM(J107:J108)</f>
        <v>0</v>
      </c>
      <c r="K106" s="128">
        <f>SUM(K107:K108)</f>
        <v>0</v>
      </c>
      <c r="L106" s="129">
        <f>SUM(L107:L108)</f>
        <v>0</v>
      </c>
    </row>
    <row r="107" spans="1:19" ht="25.5" hidden="1" customHeight="1">
      <c r="A107" s="134">
        <v>2</v>
      </c>
      <c r="B107" s="130">
        <v>5</v>
      </c>
      <c r="C107" s="131">
        <v>3</v>
      </c>
      <c r="D107" s="132">
        <v>1</v>
      </c>
      <c r="E107" s="130">
        <v>1</v>
      </c>
      <c r="F107" s="165">
        <v>1</v>
      </c>
      <c r="G107" s="132" t="s">
        <v>85</v>
      </c>
      <c r="H107" s="110">
        <v>74</v>
      </c>
      <c r="I107" s="137">
        <v>0</v>
      </c>
      <c r="J107" s="137">
        <v>0</v>
      </c>
      <c r="K107" s="137">
        <v>0</v>
      </c>
      <c r="L107" s="137">
        <v>0</v>
      </c>
    </row>
    <row r="108" spans="1:19" ht="25.5" hidden="1" customHeight="1">
      <c r="A108" s="142">
        <v>2</v>
      </c>
      <c r="B108" s="143">
        <v>5</v>
      </c>
      <c r="C108" s="144">
        <v>3</v>
      </c>
      <c r="D108" s="145">
        <v>1</v>
      </c>
      <c r="E108" s="143">
        <v>1</v>
      </c>
      <c r="F108" s="168">
        <v>2</v>
      </c>
      <c r="G108" s="145" t="s">
        <v>86</v>
      </c>
      <c r="H108" s="110">
        <v>75</v>
      </c>
      <c r="I108" s="137">
        <v>0</v>
      </c>
      <c r="J108" s="137">
        <v>0</v>
      </c>
      <c r="K108" s="137">
        <v>0</v>
      </c>
      <c r="L108" s="137">
        <v>0</v>
      </c>
      <c r="S108" s="169"/>
    </row>
    <row r="109" spans="1:19" ht="25.5" hidden="1" customHeight="1">
      <c r="A109" s="142">
        <v>2</v>
      </c>
      <c r="B109" s="143">
        <v>5</v>
      </c>
      <c r="C109" s="144">
        <v>3</v>
      </c>
      <c r="D109" s="145">
        <v>2</v>
      </c>
      <c r="E109" s="143"/>
      <c r="F109" s="168"/>
      <c r="G109" s="145" t="s">
        <v>87</v>
      </c>
      <c r="H109" s="110">
        <v>76</v>
      </c>
      <c r="I109" s="120">
        <f>I110</f>
        <v>0</v>
      </c>
      <c r="J109" s="119">
        <f>J110</f>
        <v>0</v>
      </c>
      <c r="K109" s="119">
        <f>K110</f>
        <v>0</v>
      </c>
      <c r="L109" s="119">
        <f>L110</f>
        <v>0</v>
      </c>
    </row>
    <row r="110" spans="1:19" ht="25.5" hidden="1" customHeight="1">
      <c r="A110" s="142">
        <v>2</v>
      </c>
      <c r="B110" s="143">
        <v>5</v>
      </c>
      <c r="C110" s="144">
        <v>3</v>
      </c>
      <c r="D110" s="145">
        <v>2</v>
      </c>
      <c r="E110" s="143">
        <v>1</v>
      </c>
      <c r="F110" s="168"/>
      <c r="G110" s="145" t="s">
        <v>87</v>
      </c>
      <c r="H110" s="110">
        <v>77</v>
      </c>
      <c r="I110" s="129">
        <f>SUM(I111:I112)</f>
        <v>0</v>
      </c>
      <c r="J110" s="129">
        <f>SUM(J111:J112)</f>
        <v>0</v>
      </c>
      <c r="K110" s="129">
        <f>SUM(K111:K112)</f>
        <v>0</v>
      </c>
      <c r="L110" s="129">
        <f>SUM(L111:L112)</f>
        <v>0</v>
      </c>
    </row>
    <row r="111" spans="1:19" ht="25.5" hidden="1" customHeight="1">
      <c r="A111" s="142">
        <v>2</v>
      </c>
      <c r="B111" s="143">
        <v>5</v>
      </c>
      <c r="C111" s="144">
        <v>3</v>
      </c>
      <c r="D111" s="145">
        <v>2</v>
      </c>
      <c r="E111" s="143">
        <v>1</v>
      </c>
      <c r="F111" s="168">
        <v>1</v>
      </c>
      <c r="G111" s="145" t="s">
        <v>87</v>
      </c>
      <c r="H111" s="110">
        <v>78</v>
      </c>
      <c r="I111" s="137">
        <v>0</v>
      </c>
      <c r="J111" s="137">
        <v>0</v>
      </c>
      <c r="K111" s="137">
        <v>0</v>
      </c>
      <c r="L111" s="137">
        <v>0</v>
      </c>
    </row>
    <row r="112" spans="1:19" hidden="1">
      <c r="A112" s="142">
        <v>2</v>
      </c>
      <c r="B112" s="143">
        <v>5</v>
      </c>
      <c r="C112" s="144">
        <v>3</v>
      </c>
      <c r="D112" s="145">
        <v>2</v>
      </c>
      <c r="E112" s="143">
        <v>1</v>
      </c>
      <c r="F112" s="168">
        <v>2</v>
      </c>
      <c r="G112" s="145" t="s">
        <v>88</v>
      </c>
      <c r="H112" s="110">
        <v>79</v>
      </c>
      <c r="I112" s="137">
        <v>0</v>
      </c>
      <c r="J112" s="137">
        <v>0</v>
      </c>
      <c r="K112" s="137">
        <v>0</v>
      </c>
      <c r="L112" s="137">
        <v>0</v>
      </c>
    </row>
    <row r="113" spans="1:12" hidden="1">
      <c r="A113" s="164">
        <v>2</v>
      </c>
      <c r="B113" s="115">
        <v>6</v>
      </c>
      <c r="C113" s="116"/>
      <c r="D113" s="117"/>
      <c r="E113" s="115"/>
      <c r="F113" s="166"/>
      <c r="G113" s="170" t="s">
        <v>89</v>
      </c>
      <c r="H113" s="110">
        <v>80</v>
      </c>
      <c r="I113" s="119">
        <f>SUM(I114+I119+I123+I127+I131+I135)</f>
        <v>0</v>
      </c>
      <c r="J113" s="119">
        <f>SUM(J114+J119+J123+J127+J131+J135)</f>
        <v>0</v>
      </c>
      <c r="K113" s="119">
        <f>SUM(K114+K119+K123+K127+K131+K135)</f>
        <v>0</v>
      </c>
      <c r="L113" s="119">
        <f>SUM(L114+L119+L123+L127+L131+L135)</f>
        <v>0</v>
      </c>
    </row>
    <row r="114" spans="1:12" hidden="1">
      <c r="A114" s="142">
        <v>2</v>
      </c>
      <c r="B114" s="143">
        <v>6</v>
      </c>
      <c r="C114" s="144">
        <v>1</v>
      </c>
      <c r="D114" s="145"/>
      <c r="E114" s="143"/>
      <c r="F114" s="168"/>
      <c r="G114" s="145" t="s">
        <v>90</v>
      </c>
      <c r="H114" s="110">
        <v>81</v>
      </c>
      <c r="I114" s="129">
        <f t="shared" ref="I114:L115" si="7">I115</f>
        <v>0</v>
      </c>
      <c r="J114" s="163">
        <f t="shared" si="7"/>
        <v>0</v>
      </c>
      <c r="K114" s="128">
        <f t="shared" si="7"/>
        <v>0</v>
      </c>
      <c r="L114" s="129">
        <f t="shared" si="7"/>
        <v>0</v>
      </c>
    </row>
    <row r="115" spans="1:12" hidden="1">
      <c r="A115" s="134">
        <v>2</v>
      </c>
      <c r="B115" s="130">
        <v>6</v>
      </c>
      <c r="C115" s="131">
        <v>1</v>
      </c>
      <c r="D115" s="132">
        <v>1</v>
      </c>
      <c r="E115" s="130"/>
      <c r="F115" s="165"/>
      <c r="G115" s="132" t="s">
        <v>90</v>
      </c>
      <c r="H115" s="110">
        <v>82</v>
      </c>
      <c r="I115" s="119">
        <f t="shared" si="7"/>
        <v>0</v>
      </c>
      <c r="J115" s="160">
        <f t="shared" si="7"/>
        <v>0</v>
      </c>
      <c r="K115" s="120">
        <f t="shared" si="7"/>
        <v>0</v>
      </c>
      <c r="L115" s="119">
        <f t="shared" si="7"/>
        <v>0</v>
      </c>
    </row>
    <row r="116" spans="1:12" hidden="1">
      <c r="A116" s="134">
        <v>2</v>
      </c>
      <c r="B116" s="130">
        <v>6</v>
      </c>
      <c r="C116" s="131">
        <v>1</v>
      </c>
      <c r="D116" s="132">
        <v>1</v>
      </c>
      <c r="E116" s="130">
        <v>1</v>
      </c>
      <c r="F116" s="165"/>
      <c r="G116" s="132" t="s">
        <v>90</v>
      </c>
      <c r="H116" s="110">
        <v>83</v>
      </c>
      <c r="I116" s="119">
        <f>SUM(I117:I118)</f>
        <v>0</v>
      </c>
      <c r="J116" s="160">
        <f>SUM(J117:J118)</f>
        <v>0</v>
      </c>
      <c r="K116" s="120">
        <f>SUM(K117:K118)</f>
        <v>0</v>
      </c>
      <c r="L116" s="119">
        <f>SUM(L117:L118)</f>
        <v>0</v>
      </c>
    </row>
    <row r="117" spans="1:12" hidden="1">
      <c r="A117" s="134">
        <v>2</v>
      </c>
      <c r="B117" s="130">
        <v>6</v>
      </c>
      <c r="C117" s="131">
        <v>1</v>
      </c>
      <c r="D117" s="132">
        <v>1</v>
      </c>
      <c r="E117" s="130">
        <v>1</v>
      </c>
      <c r="F117" s="165">
        <v>1</v>
      </c>
      <c r="G117" s="132" t="s">
        <v>91</v>
      </c>
      <c r="H117" s="110">
        <v>84</v>
      </c>
      <c r="I117" s="137">
        <v>0</v>
      </c>
      <c r="J117" s="137">
        <v>0</v>
      </c>
      <c r="K117" s="137">
        <v>0</v>
      </c>
      <c r="L117" s="137">
        <v>0</v>
      </c>
    </row>
    <row r="118" spans="1:12" hidden="1">
      <c r="A118" s="150">
        <v>2</v>
      </c>
      <c r="B118" s="125">
        <v>6</v>
      </c>
      <c r="C118" s="123">
        <v>1</v>
      </c>
      <c r="D118" s="124">
        <v>1</v>
      </c>
      <c r="E118" s="125">
        <v>1</v>
      </c>
      <c r="F118" s="167">
        <v>2</v>
      </c>
      <c r="G118" s="124" t="s">
        <v>92</v>
      </c>
      <c r="H118" s="110">
        <v>85</v>
      </c>
      <c r="I118" s="135">
        <v>0</v>
      </c>
      <c r="J118" s="135">
        <v>0</v>
      </c>
      <c r="K118" s="135">
        <v>0</v>
      </c>
      <c r="L118" s="135">
        <v>0</v>
      </c>
    </row>
    <row r="119" spans="1:12" ht="25.5" hidden="1" customHeight="1">
      <c r="A119" s="134">
        <v>2</v>
      </c>
      <c r="B119" s="130">
        <v>6</v>
      </c>
      <c r="C119" s="131">
        <v>2</v>
      </c>
      <c r="D119" s="132"/>
      <c r="E119" s="130"/>
      <c r="F119" s="165"/>
      <c r="G119" s="132" t="s">
        <v>93</v>
      </c>
      <c r="H119" s="110">
        <v>86</v>
      </c>
      <c r="I119" s="119">
        <f t="shared" ref="I119:L121" si="8">I120</f>
        <v>0</v>
      </c>
      <c r="J119" s="160">
        <f t="shared" si="8"/>
        <v>0</v>
      </c>
      <c r="K119" s="120">
        <f t="shared" si="8"/>
        <v>0</v>
      </c>
      <c r="L119" s="119">
        <f t="shared" si="8"/>
        <v>0</v>
      </c>
    </row>
    <row r="120" spans="1:12" ht="25.5" hidden="1" customHeight="1">
      <c r="A120" s="134">
        <v>2</v>
      </c>
      <c r="B120" s="130">
        <v>6</v>
      </c>
      <c r="C120" s="131">
        <v>2</v>
      </c>
      <c r="D120" s="132">
        <v>1</v>
      </c>
      <c r="E120" s="130"/>
      <c r="F120" s="165"/>
      <c r="G120" s="132" t="s">
        <v>93</v>
      </c>
      <c r="H120" s="110">
        <v>87</v>
      </c>
      <c r="I120" s="119">
        <f t="shared" si="8"/>
        <v>0</v>
      </c>
      <c r="J120" s="160">
        <f t="shared" si="8"/>
        <v>0</v>
      </c>
      <c r="K120" s="120">
        <f t="shared" si="8"/>
        <v>0</v>
      </c>
      <c r="L120" s="119">
        <f t="shared" si="8"/>
        <v>0</v>
      </c>
    </row>
    <row r="121" spans="1:12" ht="25.5" hidden="1" customHeight="1">
      <c r="A121" s="134">
        <v>2</v>
      </c>
      <c r="B121" s="130">
        <v>6</v>
      </c>
      <c r="C121" s="131">
        <v>2</v>
      </c>
      <c r="D121" s="132">
        <v>1</v>
      </c>
      <c r="E121" s="130">
        <v>1</v>
      </c>
      <c r="F121" s="165"/>
      <c r="G121" s="132" t="s">
        <v>93</v>
      </c>
      <c r="H121" s="110">
        <v>88</v>
      </c>
      <c r="I121" s="171">
        <f t="shared" si="8"/>
        <v>0</v>
      </c>
      <c r="J121" s="172">
        <f t="shared" si="8"/>
        <v>0</v>
      </c>
      <c r="K121" s="173">
        <f t="shared" si="8"/>
        <v>0</v>
      </c>
      <c r="L121" s="171">
        <f t="shared" si="8"/>
        <v>0</v>
      </c>
    </row>
    <row r="122" spans="1:12" ht="25.5" hidden="1" customHeight="1">
      <c r="A122" s="134">
        <v>2</v>
      </c>
      <c r="B122" s="130">
        <v>6</v>
      </c>
      <c r="C122" s="131">
        <v>2</v>
      </c>
      <c r="D122" s="132">
        <v>1</v>
      </c>
      <c r="E122" s="130">
        <v>1</v>
      </c>
      <c r="F122" s="165">
        <v>1</v>
      </c>
      <c r="G122" s="132" t="s">
        <v>93</v>
      </c>
      <c r="H122" s="110">
        <v>89</v>
      </c>
      <c r="I122" s="137">
        <v>0</v>
      </c>
      <c r="J122" s="137">
        <v>0</v>
      </c>
      <c r="K122" s="137">
        <v>0</v>
      </c>
      <c r="L122" s="137">
        <v>0</v>
      </c>
    </row>
    <row r="123" spans="1:12" ht="25.5" hidden="1" customHeight="1">
      <c r="A123" s="150">
        <v>2</v>
      </c>
      <c r="B123" s="125">
        <v>6</v>
      </c>
      <c r="C123" s="123">
        <v>3</v>
      </c>
      <c r="D123" s="124"/>
      <c r="E123" s="125"/>
      <c r="F123" s="167"/>
      <c r="G123" s="124" t="s">
        <v>94</v>
      </c>
      <c r="H123" s="110">
        <v>90</v>
      </c>
      <c r="I123" s="140">
        <f t="shared" ref="I123:L125" si="9">I124</f>
        <v>0</v>
      </c>
      <c r="J123" s="162">
        <f t="shared" si="9"/>
        <v>0</v>
      </c>
      <c r="K123" s="141">
        <f t="shared" si="9"/>
        <v>0</v>
      </c>
      <c r="L123" s="140">
        <f t="shared" si="9"/>
        <v>0</v>
      </c>
    </row>
    <row r="124" spans="1:12" ht="25.5" hidden="1" customHeight="1">
      <c r="A124" s="134">
        <v>2</v>
      </c>
      <c r="B124" s="130">
        <v>6</v>
      </c>
      <c r="C124" s="131">
        <v>3</v>
      </c>
      <c r="D124" s="132">
        <v>1</v>
      </c>
      <c r="E124" s="130"/>
      <c r="F124" s="165"/>
      <c r="G124" s="132" t="s">
        <v>94</v>
      </c>
      <c r="H124" s="110">
        <v>91</v>
      </c>
      <c r="I124" s="119">
        <f t="shared" si="9"/>
        <v>0</v>
      </c>
      <c r="J124" s="160">
        <f t="shared" si="9"/>
        <v>0</v>
      </c>
      <c r="K124" s="120">
        <f t="shared" si="9"/>
        <v>0</v>
      </c>
      <c r="L124" s="119">
        <f t="shared" si="9"/>
        <v>0</v>
      </c>
    </row>
    <row r="125" spans="1:12" ht="25.5" hidden="1" customHeight="1">
      <c r="A125" s="134">
        <v>2</v>
      </c>
      <c r="B125" s="130">
        <v>6</v>
      </c>
      <c r="C125" s="131">
        <v>3</v>
      </c>
      <c r="D125" s="132">
        <v>1</v>
      </c>
      <c r="E125" s="130">
        <v>1</v>
      </c>
      <c r="F125" s="165"/>
      <c r="G125" s="132" t="s">
        <v>94</v>
      </c>
      <c r="H125" s="110">
        <v>92</v>
      </c>
      <c r="I125" s="119">
        <f t="shared" si="9"/>
        <v>0</v>
      </c>
      <c r="J125" s="160">
        <f t="shared" si="9"/>
        <v>0</v>
      </c>
      <c r="K125" s="120">
        <f t="shared" si="9"/>
        <v>0</v>
      </c>
      <c r="L125" s="119">
        <f t="shared" si="9"/>
        <v>0</v>
      </c>
    </row>
    <row r="126" spans="1:12" ht="25.5" hidden="1" customHeight="1">
      <c r="A126" s="134">
        <v>2</v>
      </c>
      <c r="B126" s="130">
        <v>6</v>
      </c>
      <c r="C126" s="131">
        <v>3</v>
      </c>
      <c r="D126" s="132">
        <v>1</v>
      </c>
      <c r="E126" s="130">
        <v>1</v>
      </c>
      <c r="F126" s="165">
        <v>1</v>
      </c>
      <c r="G126" s="132" t="s">
        <v>94</v>
      </c>
      <c r="H126" s="110">
        <v>93</v>
      </c>
      <c r="I126" s="137">
        <v>0</v>
      </c>
      <c r="J126" s="137">
        <v>0</v>
      </c>
      <c r="K126" s="137">
        <v>0</v>
      </c>
      <c r="L126" s="137">
        <v>0</v>
      </c>
    </row>
    <row r="127" spans="1:12" ht="25.5" hidden="1" customHeight="1">
      <c r="A127" s="150">
        <v>2</v>
      </c>
      <c r="B127" s="125">
        <v>6</v>
      </c>
      <c r="C127" s="123">
        <v>4</v>
      </c>
      <c r="D127" s="124"/>
      <c r="E127" s="125"/>
      <c r="F127" s="167"/>
      <c r="G127" s="124" t="s">
        <v>95</v>
      </c>
      <c r="H127" s="110">
        <v>94</v>
      </c>
      <c r="I127" s="140">
        <f t="shared" ref="I127:L129" si="10">I128</f>
        <v>0</v>
      </c>
      <c r="J127" s="162">
        <f t="shared" si="10"/>
        <v>0</v>
      </c>
      <c r="K127" s="141">
        <f t="shared" si="10"/>
        <v>0</v>
      </c>
      <c r="L127" s="140">
        <f t="shared" si="10"/>
        <v>0</v>
      </c>
    </row>
    <row r="128" spans="1:12" ht="25.5" hidden="1" customHeight="1">
      <c r="A128" s="134">
        <v>2</v>
      </c>
      <c r="B128" s="130">
        <v>6</v>
      </c>
      <c r="C128" s="131">
        <v>4</v>
      </c>
      <c r="D128" s="132">
        <v>1</v>
      </c>
      <c r="E128" s="130"/>
      <c r="F128" s="165"/>
      <c r="G128" s="132" t="s">
        <v>95</v>
      </c>
      <c r="H128" s="110">
        <v>95</v>
      </c>
      <c r="I128" s="119">
        <f t="shared" si="10"/>
        <v>0</v>
      </c>
      <c r="J128" s="160">
        <f t="shared" si="10"/>
        <v>0</v>
      </c>
      <c r="K128" s="120">
        <f t="shared" si="10"/>
        <v>0</v>
      </c>
      <c r="L128" s="119">
        <f t="shared" si="10"/>
        <v>0</v>
      </c>
    </row>
    <row r="129" spans="1:12" ht="25.5" hidden="1" customHeight="1">
      <c r="A129" s="134">
        <v>2</v>
      </c>
      <c r="B129" s="130">
        <v>6</v>
      </c>
      <c r="C129" s="131">
        <v>4</v>
      </c>
      <c r="D129" s="132">
        <v>1</v>
      </c>
      <c r="E129" s="130">
        <v>1</v>
      </c>
      <c r="F129" s="165"/>
      <c r="G129" s="132" t="s">
        <v>95</v>
      </c>
      <c r="H129" s="110">
        <v>96</v>
      </c>
      <c r="I129" s="119">
        <f t="shared" si="10"/>
        <v>0</v>
      </c>
      <c r="J129" s="160">
        <f t="shared" si="10"/>
        <v>0</v>
      </c>
      <c r="K129" s="120">
        <f t="shared" si="10"/>
        <v>0</v>
      </c>
      <c r="L129" s="119">
        <f t="shared" si="10"/>
        <v>0</v>
      </c>
    </row>
    <row r="130" spans="1:12" ht="25.5" hidden="1" customHeight="1">
      <c r="A130" s="134">
        <v>2</v>
      </c>
      <c r="B130" s="130">
        <v>6</v>
      </c>
      <c r="C130" s="131">
        <v>4</v>
      </c>
      <c r="D130" s="132">
        <v>1</v>
      </c>
      <c r="E130" s="130">
        <v>1</v>
      </c>
      <c r="F130" s="165">
        <v>1</v>
      </c>
      <c r="G130" s="132" t="s">
        <v>95</v>
      </c>
      <c r="H130" s="110">
        <v>97</v>
      </c>
      <c r="I130" s="137">
        <v>0</v>
      </c>
      <c r="J130" s="137">
        <v>0</v>
      </c>
      <c r="K130" s="137">
        <v>0</v>
      </c>
      <c r="L130" s="137">
        <v>0</v>
      </c>
    </row>
    <row r="131" spans="1:12" ht="25.5" hidden="1" customHeight="1">
      <c r="A131" s="142">
        <v>2</v>
      </c>
      <c r="B131" s="151">
        <v>6</v>
      </c>
      <c r="C131" s="152">
        <v>5</v>
      </c>
      <c r="D131" s="154"/>
      <c r="E131" s="151"/>
      <c r="F131" s="174"/>
      <c r="G131" s="154" t="s">
        <v>96</v>
      </c>
      <c r="H131" s="110">
        <v>98</v>
      </c>
      <c r="I131" s="147">
        <f t="shared" ref="I131:L133" si="11">I132</f>
        <v>0</v>
      </c>
      <c r="J131" s="175">
        <f t="shared" si="11"/>
        <v>0</v>
      </c>
      <c r="K131" s="148">
        <f t="shared" si="11"/>
        <v>0</v>
      </c>
      <c r="L131" s="147">
        <f t="shared" si="11"/>
        <v>0</v>
      </c>
    </row>
    <row r="132" spans="1:12" ht="25.5" hidden="1" customHeight="1">
      <c r="A132" s="134">
        <v>2</v>
      </c>
      <c r="B132" s="130">
        <v>6</v>
      </c>
      <c r="C132" s="131">
        <v>5</v>
      </c>
      <c r="D132" s="132">
        <v>1</v>
      </c>
      <c r="E132" s="130"/>
      <c r="F132" s="165"/>
      <c r="G132" s="154" t="s">
        <v>96</v>
      </c>
      <c r="H132" s="110">
        <v>99</v>
      </c>
      <c r="I132" s="119">
        <f t="shared" si="11"/>
        <v>0</v>
      </c>
      <c r="J132" s="160">
        <f t="shared" si="11"/>
        <v>0</v>
      </c>
      <c r="K132" s="120">
        <f t="shared" si="11"/>
        <v>0</v>
      </c>
      <c r="L132" s="119">
        <f t="shared" si="11"/>
        <v>0</v>
      </c>
    </row>
    <row r="133" spans="1:12" ht="25.5" hidden="1" customHeight="1">
      <c r="A133" s="134">
        <v>2</v>
      </c>
      <c r="B133" s="130">
        <v>6</v>
      </c>
      <c r="C133" s="131">
        <v>5</v>
      </c>
      <c r="D133" s="132">
        <v>1</v>
      </c>
      <c r="E133" s="130">
        <v>1</v>
      </c>
      <c r="F133" s="165"/>
      <c r="G133" s="154" t="s">
        <v>96</v>
      </c>
      <c r="H133" s="110">
        <v>100</v>
      </c>
      <c r="I133" s="119">
        <f t="shared" si="11"/>
        <v>0</v>
      </c>
      <c r="J133" s="160">
        <f t="shared" si="11"/>
        <v>0</v>
      </c>
      <c r="K133" s="120">
        <f t="shared" si="11"/>
        <v>0</v>
      </c>
      <c r="L133" s="119">
        <f t="shared" si="11"/>
        <v>0</v>
      </c>
    </row>
    <row r="134" spans="1:12" ht="25.5" hidden="1" customHeight="1">
      <c r="A134" s="130">
        <v>2</v>
      </c>
      <c r="B134" s="131">
        <v>6</v>
      </c>
      <c r="C134" s="130">
        <v>5</v>
      </c>
      <c r="D134" s="130">
        <v>1</v>
      </c>
      <c r="E134" s="132">
        <v>1</v>
      </c>
      <c r="F134" s="165">
        <v>1</v>
      </c>
      <c r="G134" s="130" t="s">
        <v>97</v>
      </c>
      <c r="H134" s="110">
        <v>101</v>
      </c>
      <c r="I134" s="137">
        <v>0</v>
      </c>
      <c r="J134" s="137">
        <v>0</v>
      </c>
      <c r="K134" s="137">
        <v>0</v>
      </c>
      <c r="L134" s="137">
        <v>0</v>
      </c>
    </row>
    <row r="135" spans="1:12" ht="26.25" hidden="1" customHeight="1">
      <c r="A135" s="134">
        <v>2</v>
      </c>
      <c r="B135" s="131">
        <v>6</v>
      </c>
      <c r="C135" s="130">
        <v>6</v>
      </c>
      <c r="D135" s="131"/>
      <c r="E135" s="132"/>
      <c r="F135" s="133"/>
      <c r="G135" s="176" t="s">
        <v>98</v>
      </c>
      <c r="H135" s="110">
        <v>102</v>
      </c>
      <c r="I135" s="120">
        <f t="shared" ref="I135:L137" si="12">I136</f>
        <v>0</v>
      </c>
      <c r="J135" s="119">
        <f t="shared" si="12"/>
        <v>0</v>
      </c>
      <c r="K135" s="119">
        <f t="shared" si="12"/>
        <v>0</v>
      </c>
      <c r="L135" s="119">
        <f t="shared" si="12"/>
        <v>0</v>
      </c>
    </row>
    <row r="136" spans="1:12" ht="26.25" hidden="1" customHeight="1">
      <c r="A136" s="134">
        <v>2</v>
      </c>
      <c r="B136" s="131">
        <v>6</v>
      </c>
      <c r="C136" s="130">
        <v>6</v>
      </c>
      <c r="D136" s="131">
        <v>1</v>
      </c>
      <c r="E136" s="132"/>
      <c r="F136" s="133"/>
      <c r="G136" s="176" t="s">
        <v>98</v>
      </c>
      <c r="H136" s="177">
        <v>103</v>
      </c>
      <c r="I136" s="119">
        <f t="shared" si="12"/>
        <v>0</v>
      </c>
      <c r="J136" s="119">
        <f t="shared" si="12"/>
        <v>0</v>
      </c>
      <c r="K136" s="119">
        <f t="shared" si="12"/>
        <v>0</v>
      </c>
      <c r="L136" s="119">
        <f t="shared" si="12"/>
        <v>0</v>
      </c>
    </row>
    <row r="137" spans="1:12" ht="26.25" hidden="1" customHeight="1">
      <c r="A137" s="134">
        <v>2</v>
      </c>
      <c r="B137" s="131">
        <v>6</v>
      </c>
      <c r="C137" s="130">
        <v>6</v>
      </c>
      <c r="D137" s="131">
        <v>1</v>
      </c>
      <c r="E137" s="132">
        <v>1</v>
      </c>
      <c r="F137" s="133"/>
      <c r="G137" s="176" t="s">
        <v>98</v>
      </c>
      <c r="H137" s="177">
        <v>104</v>
      </c>
      <c r="I137" s="119">
        <f t="shared" si="12"/>
        <v>0</v>
      </c>
      <c r="J137" s="119">
        <f t="shared" si="12"/>
        <v>0</v>
      </c>
      <c r="K137" s="119">
        <f t="shared" si="12"/>
        <v>0</v>
      </c>
      <c r="L137" s="119">
        <f t="shared" si="12"/>
        <v>0</v>
      </c>
    </row>
    <row r="138" spans="1:12" ht="26.25" hidden="1" customHeight="1">
      <c r="A138" s="134">
        <v>2</v>
      </c>
      <c r="B138" s="131">
        <v>6</v>
      </c>
      <c r="C138" s="130">
        <v>6</v>
      </c>
      <c r="D138" s="131">
        <v>1</v>
      </c>
      <c r="E138" s="132">
        <v>1</v>
      </c>
      <c r="F138" s="133">
        <v>1</v>
      </c>
      <c r="G138" s="91" t="s">
        <v>98</v>
      </c>
      <c r="H138" s="177">
        <v>105</v>
      </c>
      <c r="I138" s="137">
        <v>0</v>
      </c>
      <c r="J138" s="178">
        <v>0</v>
      </c>
      <c r="K138" s="137">
        <v>0</v>
      </c>
      <c r="L138" s="137">
        <v>0</v>
      </c>
    </row>
    <row r="139" spans="1:12" hidden="1">
      <c r="A139" s="164">
        <v>2</v>
      </c>
      <c r="B139" s="115">
        <v>7</v>
      </c>
      <c r="C139" s="115"/>
      <c r="D139" s="116"/>
      <c r="E139" s="116"/>
      <c r="F139" s="118"/>
      <c r="G139" s="117" t="s">
        <v>99</v>
      </c>
      <c r="H139" s="177">
        <v>106</v>
      </c>
      <c r="I139" s="120">
        <f>SUM(I140+I145+I153)</f>
        <v>0</v>
      </c>
      <c r="J139" s="160">
        <f>SUM(J140+J145+J153)</f>
        <v>0</v>
      </c>
      <c r="K139" s="120">
        <f>SUM(K140+K145+K153)</f>
        <v>0</v>
      </c>
      <c r="L139" s="119">
        <f>SUM(L140+L145+L153)</f>
        <v>0</v>
      </c>
    </row>
    <row r="140" spans="1:12" hidden="1">
      <c r="A140" s="134">
        <v>2</v>
      </c>
      <c r="B140" s="130">
        <v>7</v>
      </c>
      <c r="C140" s="130">
        <v>1</v>
      </c>
      <c r="D140" s="131"/>
      <c r="E140" s="131"/>
      <c r="F140" s="133"/>
      <c r="G140" s="132" t="s">
        <v>100</v>
      </c>
      <c r="H140" s="177">
        <v>107</v>
      </c>
      <c r="I140" s="120">
        <f t="shared" ref="I140:L141" si="13">I141</f>
        <v>0</v>
      </c>
      <c r="J140" s="160">
        <f t="shared" si="13"/>
        <v>0</v>
      </c>
      <c r="K140" s="120">
        <f t="shared" si="13"/>
        <v>0</v>
      </c>
      <c r="L140" s="119">
        <f t="shared" si="13"/>
        <v>0</v>
      </c>
    </row>
    <row r="141" spans="1:12" hidden="1">
      <c r="A141" s="134">
        <v>2</v>
      </c>
      <c r="B141" s="130">
        <v>7</v>
      </c>
      <c r="C141" s="130">
        <v>1</v>
      </c>
      <c r="D141" s="131">
        <v>1</v>
      </c>
      <c r="E141" s="131"/>
      <c r="F141" s="133"/>
      <c r="G141" s="132" t="s">
        <v>100</v>
      </c>
      <c r="H141" s="177">
        <v>108</v>
      </c>
      <c r="I141" s="120">
        <f t="shared" si="13"/>
        <v>0</v>
      </c>
      <c r="J141" s="160">
        <f t="shared" si="13"/>
        <v>0</v>
      </c>
      <c r="K141" s="120">
        <f t="shared" si="13"/>
        <v>0</v>
      </c>
      <c r="L141" s="119">
        <f t="shared" si="13"/>
        <v>0</v>
      </c>
    </row>
    <row r="142" spans="1:12" hidden="1">
      <c r="A142" s="134">
        <v>2</v>
      </c>
      <c r="B142" s="130">
        <v>7</v>
      </c>
      <c r="C142" s="130">
        <v>1</v>
      </c>
      <c r="D142" s="131">
        <v>1</v>
      </c>
      <c r="E142" s="131">
        <v>1</v>
      </c>
      <c r="F142" s="133"/>
      <c r="G142" s="132" t="s">
        <v>100</v>
      </c>
      <c r="H142" s="177">
        <v>109</v>
      </c>
      <c r="I142" s="120">
        <f>SUM(I143:I144)</f>
        <v>0</v>
      </c>
      <c r="J142" s="160">
        <f>SUM(J143:J144)</f>
        <v>0</v>
      </c>
      <c r="K142" s="120">
        <f>SUM(K143:K144)</f>
        <v>0</v>
      </c>
      <c r="L142" s="119">
        <f>SUM(L143:L144)</f>
        <v>0</v>
      </c>
    </row>
    <row r="143" spans="1:12" hidden="1">
      <c r="A143" s="150">
        <v>2</v>
      </c>
      <c r="B143" s="125">
        <v>7</v>
      </c>
      <c r="C143" s="150">
        <v>1</v>
      </c>
      <c r="D143" s="130">
        <v>1</v>
      </c>
      <c r="E143" s="123">
        <v>1</v>
      </c>
      <c r="F143" s="126">
        <v>1</v>
      </c>
      <c r="G143" s="124" t="s">
        <v>101</v>
      </c>
      <c r="H143" s="177">
        <v>110</v>
      </c>
      <c r="I143" s="179">
        <v>0</v>
      </c>
      <c r="J143" s="179">
        <v>0</v>
      </c>
      <c r="K143" s="179">
        <v>0</v>
      </c>
      <c r="L143" s="179">
        <v>0</v>
      </c>
    </row>
    <row r="144" spans="1:12" hidden="1">
      <c r="A144" s="130">
        <v>2</v>
      </c>
      <c r="B144" s="130">
        <v>7</v>
      </c>
      <c r="C144" s="134">
        <v>1</v>
      </c>
      <c r="D144" s="130">
        <v>1</v>
      </c>
      <c r="E144" s="131">
        <v>1</v>
      </c>
      <c r="F144" s="133">
        <v>2</v>
      </c>
      <c r="G144" s="132" t="s">
        <v>102</v>
      </c>
      <c r="H144" s="177">
        <v>111</v>
      </c>
      <c r="I144" s="136">
        <v>0</v>
      </c>
      <c r="J144" s="136">
        <v>0</v>
      </c>
      <c r="K144" s="136">
        <v>0</v>
      </c>
      <c r="L144" s="136">
        <v>0</v>
      </c>
    </row>
    <row r="145" spans="1:12" ht="25.5" hidden="1" customHeight="1">
      <c r="A145" s="142">
        <v>2</v>
      </c>
      <c r="B145" s="143">
        <v>7</v>
      </c>
      <c r="C145" s="142">
        <v>2</v>
      </c>
      <c r="D145" s="143"/>
      <c r="E145" s="144"/>
      <c r="F145" s="146"/>
      <c r="G145" s="145" t="s">
        <v>103</v>
      </c>
      <c r="H145" s="177">
        <v>112</v>
      </c>
      <c r="I145" s="128">
        <f t="shared" ref="I145:L146" si="14">I146</f>
        <v>0</v>
      </c>
      <c r="J145" s="163">
        <f t="shared" si="14"/>
        <v>0</v>
      </c>
      <c r="K145" s="128">
        <f t="shared" si="14"/>
        <v>0</v>
      </c>
      <c r="L145" s="129">
        <f t="shared" si="14"/>
        <v>0</v>
      </c>
    </row>
    <row r="146" spans="1:12" ht="25.5" hidden="1" customHeight="1">
      <c r="A146" s="134">
        <v>2</v>
      </c>
      <c r="B146" s="130">
        <v>7</v>
      </c>
      <c r="C146" s="134">
        <v>2</v>
      </c>
      <c r="D146" s="130">
        <v>1</v>
      </c>
      <c r="E146" s="131"/>
      <c r="F146" s="133"/>
      <c r="G146" s="132" t="s">
        <v>104</v>
      </c>
      <c r="H146" s="177">
        <v>113</v>
      </c>
      <c r="I146" s="120">
        <f t="shared" si="14"/>
        <v>0</v>
      </c>
      <c r="J146" s="160">
        <f t="shared" si="14"/>
        <v>0</v>
      </c>
      <c r="K146" s="120">
        <f t="shared" si="14"/>
        <v>0</v>
      </c>
      <c r="L146" s="119">
        <f t="shared" si="14"/>
        <v>0</v>
      </c>
    </row>
    <row r="147" spans="1:12" ht="25.5" hidden="1" customHeight="1">
      <c r="A147" s="134">
        <v>2</v>
      </c>
      <c r="B147" s="130">
        <v>7</v>
      </c>
      <c r="C147" s="134">
        <v>2</v>
      </c>
      <c r="D147" s="130">
        <v>1</v>
      </c>
      <c r="E147" s="131">
        <v>1</v>
      </c>
      <c r="F147" s="133"/>
      <c r="G147" s="132" t="s">
        <v>104</v>
      </c>
      <c r="H147" s="177">
        <v>114</v>
      </c>
      <c r="I147" s="120">
        <f>SUM(I148:I149)</f>
        <v>0</v>
      </c>
      <c r="J147" s="160">
        <f>SUM(J148:J149)</f>
        <v>0</v>
      </c>
      <c r="K147" s="120">
        <f>SUM(K148:K149)</f>
        <v>0</v>
      </c>
      <c r="L147" s="119">
        <f>SUM(L148:L149)</f>
        <v>0</v>
      </c>
    </row>
    <row r="148" spans="1:12" hidden="1">
      <c r="A148" s="134">
        <v>2</v>
      </c>
      <c r="B148" s="130">
        <v>7</v>
      </c>
      <c r="C148" s="134">
        <v>2</v>
      </c>
      <c r="D148" s="130">
        <v>1</v>
      </c>
      <c r="E148" s="131">
        <v>1</v>
      </c>
      <c r="F148" s="133">
        <v>1</v>
      </c>
      <c r="G148" s="132" t="s">
        <v>105</v>
      </c>
      <c r="H148" s="177">
        <v>115</v>
      </c>
      <c r="I148" s="136">
        <v>0</v>
      </c>
      <c r="J148" s="136">
        <v>0</v>
      </c>
      <c r="K148" s="136">
        <v>0</v>
      </c>
      <c r="L148" s="136">
        <v>0</v>
      </c>
    </row>
    <row r="149" spans="1:12" hidden="1">
      <c r="A149" s="134">
        <v>2</v>
      </c>
      <c r="B149" s="130">
        <v>7</v>
      </c>
      <c r="C149" s="134">
        <v>2</v>
      </c>
      <c r="D149" s="130">
        <v>1</v>
      </c>
      <c r="E149" s="131">
        <v>1</v>
      </c>
      <c r="F149" s="133">
        <v>2</v>
      </c>
      <c r="G149" s="132" t="s">
        <v>106</v>
      </c>
      <c r="H149" s="177">
        <v>116</v>
      </c>
      <c r="I149" s="136">
        <v>0</v>
      </c>
      <c r="J149" s="136">
        <v>0</v>
      </c>
      <c r="K149" s="136">
        <v>0</v>
      </c>
      <c r="L149" s="136">
        <v>0</v>
      </c>
    </row>
    <row r="150" spans="1:12" hidden="1">
      <c r="A150" s="134">
        <v>2</v>
      </c>
      <c r="B150" s="130">
        <v>7</v>
      </c>
      <c r="C150" s="134">
        <v>2</v>
      </c>
      <c r="D150" s="130">
        <v>2</v>
      </c>
      <c r="E150" s="131"/>
      <c r="F150" s="133"/>
      <c r="G150" s="132" t="s">
        <v>107</v>
      </c>
      <c r="H150" s="177">
        <v>117</v>
      </c>
      <c r="I150" s="120">
        <f>I151</f>
        <v>0</v>
      </c>
      <c r="J150" s="120">
        <f>J151</f>
        <v>0</v>
      </c>
      <c r="K150" s="120">
        <f>K151</f>
        <v>0</v>
      </c>
      <c r="L150" s="120">
        <f>L151</f>
        <v>0</v>
      </c>
    </row>
    <row r="151" spans="1:12" hidden="1">
      <c r="A151" s="134">
        <v>2</v>
      </c>
      <c r="B151" s="130">
        <v>7</v>
      </c>
      <c r="C151" s="134">
        <v>2</v>
      </c>
      <c r="D151" s="130">
        <v>2</v>
      </c>
      <c r="E151" s="131">
        <v>1</v>
      </c>
      <c r="F151" s="133"/>
      <c r="G151" s="132" t="s">
        <v>107</v>
      </c>
      <c r="H151" s="177">
        <v>118</v>
      </c>
      <c r="I151" s="120">
        <f>SUM(I152)</f>
        <v>0</v>
      </c>
      <c r="J151" s="120">
        <f>SUM(J152)</f>
        <v>0</v>
      </c>
      <c r="K151" s="120">
        <f>SUM(K152)</f>
        <v>0</v>
      </c>
      <c r="L151" s="120">
        <f>SUM(L152)</f>
        <v>0</v>
      </c>
    </row>
    <row r="152" spans="1:12" hidden="1">
      <c r="A152" s="134">
        <v>2</v>
      </c>
      <c r="B152" s="130">
        <v>7</v>
      </c>
      <c r="C152" s="134">
        <v>2</v>
      </c>
      <c r="D152" s="130">
        <v>2</v>
      </c>
      <c r="E152" s="131">
        <v>1</v>
      </c>
      <c r="F152" s="133">
        <v>1</v>
      </c>
      <c r="G152" s="132" t="s">
        <v>107</v>
      </c>
      <c r="H152" s="177">
        <v>119</v>
      </c>
      <c r="I152" s="136">
        <v>0</v>
      </c>
      <c r="J152" s="136">
        <v>0</v>
      </c>
      <c r="K152" s="136">
        <v>0</v>
      </c>
      <c r="L152" s="136">
        <v>0</v>
      </c>
    </row>
    <row r="153" spans="1:12" hidden="1">
      <c r="A153" s="134">
        <v>2</v>
      </c>
      <c r="B153" s="130">
        <v>7</v>
      </c>
      <c r="C153" s="134">
        <v>3</v>
      </c>
      <c r="D153" s="130"/>
      <c r="E153" s="131"/>
      <c r="F153" s="133"/>
      <c r="G153" s="132" t="s">
        <v>108</v>
      </c>
      <c r="H153" s="177">
        <v>120</v>
      </c>
      <c r="I153" s="120">
        <f t="shared" ref="I153:L154" si="15">I154</f>
        <v>0</v>
      </c>
      <c r="J153" s="160">
        <f t="shared" si="15"/>
        <v>0</v>
      </c>
      <c r="K153" s="120">
        <f t="shared" si="15"/>
        <v>0</v>
      </c>
      <c r="L153" s="119">
        <f t="shared" si="15"/>
        <v>0</v>
      </c>
    </row>
    <row r="154" spans="1:12" hidden="1">
      <c r="A154" s="142">
        <v>2</v>
      </c>
      <c r="B154" s="151">
        <v>7</v>
      </c>
      <c r="C154" s="180">
        <v>3</v>
      </c>
      <c r="D154" s="151">
        <v>1</v>
      </c>
      <c r="E154" s="152"/>
      <c r="F154" s="153"/>
      <c r="G154" s="154" t="s">
        <v>108</v>
      </c>
      <c r="H154" s="177">
        <v>121</v>
      </c>
      <c r="I154" s="148">
        <f t="shared" si="15"/>
        <v>0</v>
      </c>
      <c r="J154" s="175">
        <f t="shared" si="15"/>
        <v>0</v>
      </c>
      <c r="K154" s="148">
        <f t="shared" si="15"/>
        <v>0</v>
      </c>
      <c r="L154" s="147">
        <f t="shared" si="15"/>
        <v>0</v>
      </c>
    </row>
    <row r="155" spans="1:12" hidden="1">
      <c r="A155" s="134">
        <v>2</v>
      </c>
      <c r="B155" s="130">
        <v>7</v>
      </c>
      <c r="C155" s="134">
        <v>3</v>
      </c>
      <c r="D155" s="130">
        <v>1</v>
      </c>
      <c r="E155" s="131">
        <v>1</v>
      </c>
      <c r="F155" s="133"/>
      <c r="G155" s="132" t="s">
        <v>108</v>
      </c>
      <c r="H155" s="177">
        <v>122</v>
      </c>
      <c r="I155" s="120">
        <f>SUM(I156:I157)</f>
        <v>0</v>
      </c>
      <c r="J155" s="160">
        <f>SUM(J156:J157)</f>
        <v>0</v>
      </c>
      <c r="K155" s="120">
        <f>SUM(K156:K157)</f>
        <v>0</v>
      </c>
      <c r="L155" s="119">
        <f>SUM(L156:L157)</f>
        <v>0</v>
      </c>
    </row>
    <row r="156" spans="1:12" hidden="1">
      <c r="A156" s="150">
        <v>2</v>
      </c>
      <c r="B156" s="125">
        <v>7</v>
      </c>
      <c r="C156" s="150">
        <v>3</v>
      </c>
      <c r="D156" s="125">
        <v>1</v>
      </c>
      <c r="E156" s="123">
        <v>1</v>
      </c>
      <c r="F156" s="126">
        <v>1</v>
      </c>
      <c r="G156" s="124" t="s">
        <v>109</v>
      </c>
      <c r="H156" s="177">
        <v>123</v>
      </c>
      <c r="I156" s="179">
        <v>0</v>
      </c>
      <c r="J156" s="179">
        <v>0</v>
      </c>
      <c r="K156" s="179">
        <v>0</v>
      </c>
      <c r="L156" s="179">
        <v>0</v>
      </c>
    </row>
    <row r="157" spans="1:12" hidden="1">
      <c r="A157" s="134">
        <v>2</v>
      </c>
      <c r="B157" s="130">
        <v>7</v>
      </c>
      <c r="C157" s="134">
        <v>3</v>
      </c>
      <c r="D157" s="130">
        <v>1</v>
      </c>
      <c r="E157" s="131">
        <v>1</v>
      </c>
      <c r="F157" s="133">
        <v>2</v>
      </c>
      <c r="G157" s="132" t="s">
        <v>110</v>
      </c>
      <c r="H157" s="177">
        <v>124</v>
      </c>
      <c r="I157" s="136">
        <v>0</v>
      </c>
      <c r="J157" s="137">
        <v>0</v>
      </c>
      <c r="K157" s="137">
        <v>0</v>
      </c>
      <c r="L157" s="137">
        <v>0</v>
      </c>
    </row>
    <row r="158" spans="1:12" hidden="1">
      <c r="A158" s="164">
        <v>2</v>
      </c>
      <c r="B158" s="164">
        <v>8</v>
      </c>
      <c r="C158" s="115"/>
      <c r="D158" s="139"/>
      <c r="E158" s="122"/>
      <c r="F158" s="181"/>
      <c r="G158" s="127" t="s">
        <v>111</v>
      </c>
      <c r="H158" s="177">
        <v>125</v>
      </c>
      <c r="I158" s="141">
        <f>I159</f>
        <v>0</v>
      </c>
      <c r="J158" s="162">
        <f>J159</f>
        <v>0</v>
      </c>
      <c r="K158" s="141">
        <f>K159</f>
        <v>0</v>
      </c>
      <c r="L158" s="140">
        <f>L159</f>
        <v>0</v>
      </c>
    </row>
    <row r="159" spans="1:12" hidden="1">
      <c r="A159" s="142">
        <v>2</v>
      </c>
      <c r="B159" s="142">
        <v>8</v>
      </c>
      <c r="C159" s="142">
        <v>1</v>
      </c>
      <c r="D159" s="143"/>
      <c r="E159" s="144"/>
      <c r="F159" s="146"/>
      <c r="G159" s="124" t="s">
        <v>111</v>
      </c>
      <c r="H159" s="177">
        <v>126</v>
      </c>
      <c r="I159" s="141">
        <f>I160+I165</f>
        <v>0</v>
      </c>
      <c r="J159" s="162">
        <f>J160+J165</f>
        <v>0</v>
      </c>
      <c r="K159" s="141">
        <f>K160+K165</f>
        <v>0</v>
      </c>
      <c r="L159" s="140">
        <f>L160+L165</f>
        <v>0</v>
      </c>
    </row>
    <row r="160" spans="1:12" hidden="1">
      <c r="A160" s="134">
        <v>2</v>
      </c>
      <c r="B160" s="130">
        <v>8</v>
      </c>
      <c r="C160" s="132">
        <v>1</v>
      </c>
      <c r="D160" s="130">
        <v>1</v>
      </c>
      <c r="E160" s="131"/>
      <c r="F160" s="133"/>
      <c r="G160" s="132" t="s">
        <v>112</v>
      </c>
      <c r="H160" s="177">
        <v>127</v>
      </c>
      <c r="I160" s="120">
        <f>I161</f>
        <v>0</v>
      </c>
      <c r="J160" s="160">
        <f>J161</f>
        <v>0</v>
      </c>
      <c r="K160" s="120">
        <f>K161</f>
        <v>0</v>
      </c>
      <c r="L160" s="119">
        <f>L161</f>
        <v>0</v>
      </c>
    </row>
    <row r="161" spans="1:15" hidden="1">
      <c r="A161" s="134">
        <v>2</v>
      </c>
      <c r="B161" s="130">
        <v>8</v>
      </c>
      <c r="C161" s="124">
        <v>1</v>
      </c>
      <c r="D161" s="125">
        <v>1</v>
      </c>
      <c r="E161" s="123">
        <v>1</v>
      </c>
      <c r="F161" s="126"/>
      <c r="G161" s="132" t="s">
        <v>112</v>
      </c>
      <c r="H161" s="177">
        <v>128</v>
      </c>
      <c r="I161" s="141">
        <f>SUM(I162:I164)</f>
        <v>0</v>
      </c>
      <c r="J161" s="141">
        <f>SUM(J162:J164)</f>
        <v>0</v>
      </c>
      <c r="K161" s="141">
        <f>SUM(K162:K164)</f>
        <v>0</v>
      </c>
      <c r="L161" s="141">
        <f>SUM(L162:L164)</f>
        <v>0</v>
      </c>
    </row>
    <row r="162" spans="1:15" hidden="1">
      <c r="A162" s="130">
        <v>2</v>
      </c>
      <c r="B162" s="125">
        <v>8</v>
      </c>
      <c r="C162" s="132">
        <v>1</v>
      </c>
      <c r="D162" s="130">
        <v>1</v>
      </c>
      <c r="E162" s="131">
        <v>1</v>
      </c>
      <c r="F162" s="133">
        <v>1</v>
      </c>
      <c r="G162" s="132" t="s">
        <v>113</v>
      </c>
      <c r="H162" s="177">
        <v>129</v>
      </c>
      <c r="I162" s="136">
        <v>0</v>
      </c>
      <c r="J162" s="136">
        <v>0</v>
      </c>
      <c r="K162" s="136">
        <v>0</v>
      </c>
      <c r="L162" s="136">
        <v>0</v>
      </c>
    </row>
    <row r="163" spans="1:15" ht="25.5" hidden="1" customHeight="1">
      <c r="A163" s="142">
        <v>2</v>
      </c>
      <c r="B163" s="151">
        <v>8</v>
      </c>
      <c r="C163" s="154">
        <v>1</v>
      </c>
      <c r="D163" s="151">
        <v>1</v>
      </c>
      <c r="E163" s="152">
        <v>1</v>
      </c>
      <c r="F163" s="153">
        <v>2</v>
      </c>
      <c r="G163" s="154" t="s">
        <v>114</v>
      </c>
      <c r="H163" s="177">
        <v>130</v>
      </c>
      <c r="I163" s="182">
        <v>0</v>
      </c>
      <c r="J163" s="182">
        <v>0</v>
      </c>
      <c r="K163" s="182">
        <v>0</v>
      </c>
      <c r="L163" s="182">
        <v>0</v>
      </c>
    </row>
    <row r="164" spans="1:15" hidden="1">
      <c r="A164" s="142">
        <v>2</v>
      </c>
      <c r="B164" s="151">
        <v>8</v>
      </c>
      <c r="C164" s="154">
        <v>1</v>
      </c>
      <c r="D164" s="151">
        <v>1</v>
      </c>
      <c r="E164" s="152">
        <v>1</v>
      </c>
      <c r="F164" s="153">
        <v>3</v>
      </c>
      <c r="G164" s="154" t="s">
        <v>115</v>
      </c>
      <c r="H164" s="177">
        <v>131</v>
      </c>
      <c r="I164" s="182">
        <v>0</v>
      </c>
      <c r="J164" s="183">
        <v>0</v>
      </c>
      <c r="K164" s="182">
        <v>0</v>
      </c>
      <c r="L164" s="155">
        <v>0</v>
      </c>
    </row>
    <row r="165" spans="1:15" hidden="1">
      <c r="A165" s="134">
        <v>2</v>
      </c>
      <c r="B165" s="130">
        <v>8</v>
      </c>
      <c r="C165" s="132">
        <v>1</v>
      </c>
      <c r="D165" s="130">
        <v>2</v>
      </c>
      <c r="E165" s="131"/>
      <c r="F165" s="133"/>
      <c r="G165" s="132" t="s">
        <v>116</v>
      </c>
      <c r="H165" s="177">
        <v>132</v>
      </c>
      <c r="I165" s="120">
        <f t="shared" ref="I165:L166" si="16">I166</f>
        <v>0</v>
      </c>
      <c r="J165" s="160">
        <f t="shared" si="16"/>
        <v>0</v>
      </c>
      <c r="K165" s="120">
        <f t="shared" si="16"/>
        <v>0</v>
      </c>
      <c r="L165" s="119">
        <f t="shared" si="16"/>
        <v>0</v>
      </c>
    </row>
    <row r="166" spans="1:15" hidden="1">
      <c r="A166" s="134">
        <v>2</v>
      </c>
      <c r="B166" s="130">
        <v>8</v>
      </c>
      <c r="C166" s="132">
        <v>1</v>
      </c>
      <c r="D166" s="130">
        <v>2</v>
      </c>
      <c r="E166" s="131">
        <v>1</v>
      </c>
      <c r="F166" s="133"/>
      <c r="G166" s="132" t="s">
        <v>116</v>
      </c>
      <c r="H166" s="177">
        <v>133</v>
      </c>
      <c r="I166" s="120">
        <f t="shared" si="16"/>
        <v>0</v>
      </c>
      <c r="J166" s="160">
        <f t="shared" si="16"/>
        <v>0</v>
      </c>
      <c r="K166" s="120">
        <f t="shared" si="16"/>
        <v>0</v>
      </c>
      <c r="L166" s="119">
        <f t="shared" si="16"/>
        <v>0</v>
      </c>
    </row>
    <row r="167" spans="1:15" hidden="1">
      <c r="A167" s="142">
        <v>2</v>
      </c>
      <c r="B167" s="143">
        <v>8</v>
      </c>
      <c r="C167" s="145">
        <v>1</v>
      </c>
      <c r="D167" s="143">
        <v>2</v>
      </c>
      <c r="E167" s="144">
        <v>1</v>
      </c>
      <c r="F167" s="146">
        <v>1</v>
      </c>
      <c r="G167" s="132" t="s">
        <v>116</v>
      </c>
      <c r="H167" s="177">
        <v>134</v>
      </c>
      <c r="I167" s="184">
        <v>0</v>
      </c>
      <c r="J167" s="137">
        <v>0</v>
      </c>
      <c r="K167" s="137">
        <v>0</v>
      </c>
      <c r="L167" s="137">
        <v>0</v>
      </c>
    </row>
    <row r="168" spans="1:15" ht="38.25" hidden="1" customHeight="1">
      <c r="A168" s="164">
        <v>2</v>
      </c>
      <c r="B168" s="115">
        <v>9</v>
      </c>
      <c r="C168" s="117"/>
      <c r="D168" s="115"/>
      <c r="E168" s="116"/>
      <c r="F168" s="118"/>
      <c r="G168" s="117" t="s">
        <v>117</v>
      </c>
      <c r="H168" s="177">
        <v>135</v>
      </c>
      <c r="I168" s="120">
        <f>I169+I173</f>
        <v>0</v>
      </c>
      <c r="J168" s="160">
        <f>J169+J173</f>
        <v>0</v>
      </c>
      <c r="K168" s="120">
        <f>K169+K173</f>
        <v>0</v>
      </c>
      <c r="L168" s="119">
        <f>L169+L173</f>
        <v>0</v>
      </c>
    </row>
    <row r="169" spans="1:15" ht="38.25" hidden="1" customHeight="1">
      <c r="A169" s="134">
        <v>2</v>
      </c>
      <c r="B169" s="130">
        <v>9</v>
      </c>
      <c r="C169" s="132">
        <v>1</v>
      </c>
      <c r="D169" s="130"/>
      <c r="E169" s="131"/>
      <c r="F169" s="133"/>
      <c r="G169" s="132" t="s">
        <v>118</v>
      </c>
      <c r="H169" s="177">
        <v>136</v>
      </c>
      <c r="I169" s="120">
        <f t="shared" ref="I169:L171" si="17">I170</f>
        <v>0</v>
      </c>
      <c r="J169" s="160">
        <f t="shared" si="17"/>
        <v>0</v>
      </c>
      <c r="K169" s="120">
        <f t="shared" si="17"/>
        <v>0</v>
      </c>
      <c r="L169" s="119">
        <f t="shared" si="17"/>
        <v>0</v>
      </c>
      <c r="M169" s="145"/>
      <c r="N169" s="145"/>
      <c r="O169" s="145"/>
    </row>
    <row r="170" spans="1:15" ht="38.25" hidden="1" customHeight="1">
      <c r="A170" s="150">
        <v>2</v>
      </c>
      <c r="B170" s="125">
        <v>9</v>
      </c>
      <c r="C170" s="124">
        <v>1</v>
      </c>
      <c r="D170" s="125">
        <v>1</v>
      </c>
      <c r="E170" s="123"/>
      <c r="F170" s="126"/>
      <c r="G170" s="132" t="s">
        <v>118</v>
      </c>
      <c r="H170" s="177">
        <v>137</v>
      </c>
      <c r="I170" s="141">
        <f t="shared" si="17"/>
        <v>0</v>
      </c>
      <c r="J170" s="162">
        <f t="shared" si="17"/>
        <v>0</v>
      </c>
      <c r="K170" s="141">
        <f t="shared" si="17"/>
        <v>0</v>
      </c>
      <c r="L170" s="140">
        <f t="shared" si="17"/>
        <v>0</v>
      </c>
    </row>
    <row r="171" spans="1:15" ht="38.25" hidden="1" customHeight="1">
      <c r="A171" s="134">
        <v>2</v>
      </c>
      <c r="B171" s="130">
        <v>9</v>
      </c>
      <c r="C171" s="134">
        <v>1</v>
      </c>
      <c r="D171" s="130">
        <v>1</v>
      </c>
      <c r="E171" s="131">
        <v>1</v>
      </c>
      <c r="F171" s="133"/>
      <c r="G171" s="132" t="s">
        <v>118</v>
      </c>
      <c r="H171" s="177">
        <v>138</v>
      </c>
      <c r="I171" s="120">
        <f t="shared" si="17"/>
        <v>0</v>
      </c>
      <c r="J171" s="160">
        <f t="shared" si="17"/>
        <v>0</v>
      </c>
      <c r="K171" s="120">
        <f t="shared" si="17"/>
        <v>0</v>
      </c>
      <c r="L171" s="119">
        <f t="shared" si="17"/>
        <v>0</v>
      </c>
    </row>
    <row r="172" spans="1:15" ht="38.25" hidden="1" customHeight="1">
      <c r="A172" s="150">
        <v>2</v>
      </c>
      <c r="B172" s="125">
        <v>9</v>
      </c>
      <c r="C172" s="125">
        <v>1</v>
      </c>
      <c r="D172" s="125">
        <v>1</v>
      </c>
      <c r="E172" s="123">
        <v>1</v>
      </c>
      <c r="F172" s="126">
        <v>1</v>
      </c>
      <c r="G172" s="132" t="s">
        <v>118</v>
      </c>
      <c r="H172" s="177">
        <v>139</v>
      </c>
      <c r="I172" s="179">
        <v>0</v>
      </c>
      <c r="J172" s="179">
        <v>0</v>
      </c>
      <c r="K172" s="179">
        <v>0</v>
      </c>
      <c r="L172" s="179">
        <v>0</v>
      </c>
    </row>
    <row r="173" spans="1:15" ht="38.25" hidden="1" customHeight="1">
      <c r="A173" s="134">
        <v>2</v>
      </c>
      <c r="B173" s="130">
        <v>9</v>
      </c>
      <c r="C173" s="130">
        <v>2</v>
      </c>
      <c r="D173" s="130"/>
      <c r="E173" s="131"/>
      <c r="F173" s="133"/>
      <c r="G173" s="132" t="s">
        <v>119</v>
      </c>
      <c r="H173" s="177">
        <v>140</v>
      </c>
      <c r="I173" s="120">
        <f>SUM(I174+I179)</f>
        <v>0</v>
      </c>
      <c r="J173" s="120">
        <f>SUM(J174+J179)</f>
        <v>0</v>
      </c>
      <c r="K173" s="120">
        <f>SUM(K174+K179)</f>
        <v>0</v>
      </c>
      <c r="L173" s="120">
        <f>SUM(L174+L179)</f>
        <v>0</v>
      </c>
    </row>
    <row r="174" spans="1:15" ht="51" hidden="1" customHeight="1">
      <c r="A174" s="134">
        <v>2</v>
      </c>
      <c r="B174" s="130">
        <v>9</v>
      </c>
      <c r="C174" s="130">
        <v>2</v>
      </c>
      <c r="D174" s="125">
        <v>1</v>
      </c>
      <c r="E174" s="123"/>
      <c r="F174" s="126"/>
      <c r="G174" s="124" t="s">
        <v>120</v>
      </c>
      <c r="H174" s="177">
        <v>141</v>
      </c>
      <c r="I174" s="141">
        <f>I175</f>
        <v>0</v>
      </c>
      <c r="J174" s="162">
        <f>J175</f>
        <v>0</v>
      </c>
      <c r="K174" s="141">
        <f>K175</f>
        <v>0</v>
      </c>
      <c r="L174" s="140">
        <f>L175</f>
        <v>0</v>
      </c>
    </row>
    <row r="175" spans="1:15" ht="51" hidden="1" customHeight="1">
      <c r="A175" s="150">
        <v>2</v>
      </c>
      <c r="B175" s="125">
        <v>9</v>
      </c>
      <c r="C175" s="125">
        <v>2</v>
      </c>
      <c r="D175" s="130">
        <v>1</v>
      </c>
      <c r="E175" s="131">
        <v>1</v>
      </c>
      <c r="F175" s="133"/>
      <c r="G175" s="124" t="s">
        <v>120</v>
      </c>
      <c r="H175" s="177">
        <v>142</v>
      </c>
      <c r="I175" s="120">
        <f>SUM(I176:I178)</f>
        <v>0</v>
      </c>
      <c r="J175" s="160">
        <f>SUM(J176:J178)</f>
        <v>0</v>
      </c>
      <c r="K175" s="120">
        <f>SUM(K176:K178)</f>
        <v>0</v>
      </c>
      <c r="L175" s="119">
        <f>SUM(L176:L178)</f>
        <v>0</v>
      </c>
    </row>
    <row r="176" spans="1:15" ht="51" hidden="1" customHeight="1">
      <c r="A176" s="142">
        <v>2</v>
      </c>
      <c r="B176" s="151">
        <v>9</v>
      </c>
      <c r="C176" s="151">
        <v>2</v>
      </c>
      <c r="D176" s="151">
        <v>1</v>
      </c>
      <c r="E176" s="152">
        <v>1</v>
      </c>
      <c r="F176" s="153">
        <v>1</v>
      </c>
      <c r="G176" s="124" t="s">
        <v>121</v>
      </c>
      <c r="H176" s="177">
        <v>143</v>
      </c>
      <c r="I176" s="182">
        <v>0</v>
      </c>
      <c r="J176" s="135">
        <v>0</v>
      </c>
      <c r="K176" s="135">
        <v>0</v>
      </c>
      <c r="L176" s="135">
        <v>0</v>
      </c>
    </row>
    <row r="177" spans="1:12" ht="63.75" hidden="1" customHeight="1">
      <c r="A177" s="134">
        <v>2</v>
      </c>
      <c r="B177" s="130">
        <v>9</v>
      </c>
      <c r="C177" s="130">
        <v>2</v>
      </c>
      <c r="D177" s="130">
        <v>1</v>
      </c>
      <c r="E177" s="131">
        <v>1</v>
      </c>
      <c r="F177" s="133">
        <v>2</v>
      </c>
      <c r="G177" s="124" t="s">
        <v>122</v>
      </c>
      <c r="H177" s="177">
        <v>144</v>
      </c>
      <c r="I177" s="136">
        <v>0</v>
      </c>
      <c r="J177" s="185">
        <v>0</v>
      </c>
      <c r="K177" s="185">
        <v>0</v>
      </c>
      <c r="L177" s="185">
        <v>0</v>
      </c>
    </row>
    <row r="178" spans="1:12" ht="51" hidden="1" customHeight="1">
      <c r="A178" s="134">
        <v>2</v>
      </c>
      <c r="B178" s="130">
        <v>9</v>
      </c>
      <c r="C178" s="130">
        <v>2</v>
      </c>
      <c r="D178" s="130">
        <v>1</v>
      </c>
      <c r="E178" s="131">
        <v>1</v>
      </c>
      <c r="F178" s="133">
        <v>3</v>
      </c>
      <c r="G178" s="124" t="s">
        <v>123</v>
      </c>
      <c r="H178" s="177">
        <v>145</v>
      </c>
      <c r="I178" s="136">
        <v>0</v>
      </c>
      <c r="J178" s="136">
        <v>0</v>
      </c>
      <c r="K178" s="136">
        <v>0</v>
      </c>
      <c r="L178" s="136">
        <v>0</v>
      </c>
    </row>
    <row r="179" spans="1:12" ht="38.25" hidden="1" customHeight="1">
      <c r="A179" s="186">
        <v>2</v>
      </c>
      <c r="B179" s="186">
        <v>9</v>
      </c>
      <c r="C179" s="186">
        <v>2</v>
      </c>
      <c r="D179" s="186">
        <v>2</v>
      </c>
      <c r="E179" s="186"/>
      <c r="F179" s="186"/>
      <c r="G179" s="132" t="s">
        <v>124</v>
      </c>
      <c r="H179" s="177">
        <v>146</v>
      </c>
      <c r="I179" s="120">
        <f>I180</f>
        <v>0</v>
      </c>
      <c r="J179" s="160">
        <f>J180</f>
        <v>0</v>
      </c>
      <c r="K179" s="120">
        <f>K180</f>
        <v>0</v>
      </c>
      <c r="L179" s="119">
        <f>L180</f>
        <v>0</v>
      </c>
    </row>
    <row r="180" spans="1:12" ht="38.25" hidden="1" customHeight="1">
      <c r="A180" s="134">
        <v>2</v>
      </c>
      <c r="B180" s="130">
        <v>9</v>
      </c>
      <c r="C180" s="130">
        <v>2</v>
      </c>
      <c r="D180" s="130">
        <v>2</v>
      </c>
      <c r="E180" s="131">
        <v>1</v>
      </c>
      <c r="F180" s="133"/>
      <c r="G180" s="124" t="s">
        <v>125</v>
      </c>
      <c r="H180" s="177">
        <v>147</v>
      </c>
      <c r="I180" s="141">
        <f>SUM(I181:I183)</f>
        <v>0</v>
      </c>
      <c r="J180" s="141">
        <f>SUM(J181:J183)</f>
        <v>0</v>
      </c>
      <c r="K180" s="141">
        <f>SUM(K181:K183)</f>
        <v>0</v>
      </c>
      <c r="L180" s="141">
        <f>SUM(L181:L183)</f>
        <v>0</v>
      </c>
    </row>
    <row r="181" spans="1:12" ht="51" hidden="1" customHeight="1">
      <c r="A181" s="134">
        <v>2</v>
      </c>
      <c r="B181" s="130">
        <v>9</v>
      </c>
      <c r="C181" s="130">
        <v>2</v>
      </c>
      <c r="D181" s="130">
        <v>2</v>
      </c>
      <c r="E181" s="130">
        <v>1</v>
      </c>
      <c r="F181" s="133">
        <v>1</v>
      </c>
      <c r="G181" s="187" t="s">
        <v>126</v>
      </c>
      <c r="H181" s="177">
        <v>148</v>
      </c>
      <c r="I181" s="136">
        <v>0</v>
      </c>
      <c r="J181" s="135">
        <v>0</v>
      </c>
      <c r="K181" s="135">
        <v>0</v>
      </c>
      <c r="L181" s="135">
        <v>0</v>
      </c>
    </row>
    <row r="182" spans="1:12" ht="51" hidden="1" customHeight="1">
      <c r="A182" s="143">
        <v>2</v>
      </c>
      <c r="B182" s="145">
        <v>9</v>
      </c>
      <c r="C182" s="143">
        <v>2</v>
      </c>
      <c r="D182" s="144">
        <v>2</v>
      </c>
      <c r="E182" s="144">
        <v>1</v>
      </c>
      <c r="F182" s="146">
        <v>2</v>
      </c>
      <c r="G182" s="145" t="s">
        <v>127</v>
      </c>
      <c r="H182" s="177">
        <v>149</v>
      </c>
      <c r="I182" s="135">
        <v>0</v>
      </c>
      <c r="J182" s="137">
        <v>0</v>
      </c>
      <c r="K182" s="137">
        <v>0</v>
      </c>
      <c r="L182" s="137">
        <v>0</v>
      </c>
    </row>
    <row r="183" spans="1:12" ht="51" hidden="1" customHeight="1">
      <c r="A183" s="130">
        <v>2</v>
      </c>
      <c r="B183" s="154">
        <v>9</v>
      </c>
      <c r="C183" s="151">
        <v>2</v>
      </c>
      <c r="D183" s="152">
        <v>2</v>
      </c>
      <c r="E183" s="152">
        <v>1</v>
      </c>
      <c r="F183" s="153">
        <v>3</v>
      </c>
      <c r="G183" s="154" t="s">
        <v>128</v>
      </c>
      <c r="H183" s="177">
        <v>150</v>
      </c>
      <c r="I183" s="185">
        <v>0</v>
      </c>
      <c r="J183" s="185">
        <v>0</v>
      </c>
      <c r="K183" s="185">
        <v>0</v>
      </c>
      <c r="L183" s="185">
        <v>0</v>
      </c>
    </row>
    <row r="184" spans="1:12" ht="76.5" hidden="1" customHeight="1">
      <c r="A184" s="115">
        <v>3</v>
      </c>
      <c r="B184" s="117"/>
      <c r="C184" s="115"/>
      <c r="D184" s="116"/>
      <c r="E184" s="116"/>
      <c r="F184" s="118"/>
      <c r="G184" s="170" t="s">
        <v>129</v>
      </c>
      <c r="H184" s="177">
        <v>151</v>
      </c>
      <c r="I184" s="119">
        <f>SUM(I185+I238+I303)</f>
        <v>0</v>
      </c>
      <c r="J184" s="160">
        <f>SUM(J185+J238+J303)</f>
        <v>0</v>
      </c>
      <c r="K184" s="120">
        <f>SUM(K185+K238+K303)</f>
        <v>0</v>
      </c>
      <c r="L184" s="119">
        <f>SUM(L185+L238+L303)</f>
        <v>0</v>
      </c>
    </row>
    <row r="185" spans="1:12" ht="25.5" hidden="1" customHeight="1">
      <c r="A185" s="164">
        <v>3</v>
      </c>
      <c r="B185" s="115">
        <v>1</v>
      </c>
      <c r="C185" s="139"/>
      <c r="D185" s="122"/>
      <c r="E185" s="122"/>
      <c r="F185" s="181"/>
      <c r="G185" s="159" t="s">
        <v>130</v>
      </c>
      <c r="H185" s="177">
        <v>152</v>
      </c>
      <c r="I185" s="119">
        <f>SUM(I186+I209+I216+I228+I232)</f>
        <v>0</v>
      </c>
      <c r="J185" s="140">
        <f>SUM(J186+J209+J216+J228+J232)</f>
        <v>0</v>
      </c>
      <c r="K185" s="140">
        <f>SUM(K186+K209+K216+K228+K232)</f>
        <v>0</v>
      </c>
      <c r="L185" s="140">
        <f>SUM(L186+L209+L216+L228+L232)</f>
        <v>0</v>
      </c>
    </row>
    <row r="186" spans="1:12" ht="25.5" hidden="1" customHeight="1">
      <c r="A186" s="125">
        <v>3</v>
      </c>
      <c r="B186" s="124">
        <v>1</v>
      </c>
      <c r="C186" s="125">
        <v>1</v>
      </c>
      <c r="D186" s="123"/>
      <c r="E186" s="123"/>
      <c r="F186" s="188"/>
      <c r="G186" s="134" t="s">
        <v>131</v>
      </c>
      <c r="H186" s="177">
        <v>153</v>
      </c>
      <c r="I186" s="140">
        <f>SUM(I187+I190+I195+I201+I206)</f>
        <v>0</v>
      </c>
      <c r="J186" s="160">
        <f>SUM(J187+J190+J195+J201+J206)</f>
        <v>0</v>
      </c>
      <c r="K186" s="120">
        <f>SUM(K187+K190+K195+K201+K206)</f>
        <v>0</v>
      </c>
      <c r="L186" s="119">
        <f>SUM(L187+L190+L195+L201+L206)</f>
        <v>0</v>
      </c>
    </row>
    <row r="187" spans="1:12" hidden="1">
      <c r="A187" s="130">
        <v>3</v>
      </c>
      <c r="B187" s="132">
        <v>1</v>
      </c>
      <c r="C187" s="130">
        <v>1</v>
      </c>
      <c r="D187" s="131">
        <v>1</v>
      </c>
      <c r="E187" s="131"/>
      <c r="F187" s="189"/>
      <c r="G187" s="134" t="s">
        <v>132</v>
      </c>
      <c r="H187" s="177">
        <v>154</v>
      </c>
      <c r="I187" s="119">
        <f t="shared" ref="I187:L188" si="18">I188</f>
        <v>0</v>
      </c>
      <c r="J187" s="162">
        <f t="shared" si="18"/>
        <v>0</v>
      </c>
      <c r="K187" s="141">
        <f t="shared" si="18"/>
        <v>0</v>
      </c>
      <c r="L187" s="140">
        <f t="shared" si="18"/>
        <v>0</v>
      </c>
    </row>
    <row r="188" spans="1:12" hidden="1">
      <c r="A188" s="130">
        <v>3</v>
      </c>
      <c r="B188" s="132">
        <v>1</v>
      </c>
      <c r="C188" s="130">
        <v>1</v>
      </c>
      <c r="D188" s="131">
        <v>1</v>
      </c>
      <c r="E188" s="131">
        <v>1</v>
      </c>
      <c r="F188" s="165"/>
      <c r="G188" s="134" t="s">
        <v>132</v>
      </c>
      <c r="H188" s="177">
        <v>155</v>
      </c>
      <c r="I188" s="140">
        <f t="shared" si="18"/>
        <v>0</v>
      </c>
      <c r="J188" s="119">
        <f t="shared" si="18"/>
        <v>0</v>
      </c>
      <c r="K188" s="119">
        <f t="shared" si="18"/>
        <v>0</v>
      </c>
      <c r="L188" s="119">
        <f t="shared" si="18"/>
        <v>0</v>
      </c>
    </row>
    <row r="189" spans="1:12" hidden="1">
      <c r="A189" s="130">
        <v>3</v>
      </c>
      <c r="B189" s="132">
        <v>1</v>
      </c>
      <c r="C189" s="130">
        <v>1</v>
      </c>
      <c r="D189" s="131">
        <v>1</v>
      </c>
      <c r="E189" s="131">
        <v>1</v>
      </c>
      <c r="F189" s="165">
        <v>1</v>
      </c>
      <c r="G189" s="134" t="s">
        <v>132</v>
      </c>
      <c r="H189" s="177">
        <v>156</v>
      </c>
      <c r="I189" s="137">
        <v>0</v>
      </c>
      <c r="J189" s="137">
        <v>0</v>
      </c>
      <c r="K189" s="137">
        <v>0</v>
      </c>
      <c r="L189" s="137">
        <v>0</v>
      </c>
    </row>
    <row r="190" spans="1:12" hidden="1">
      <c r="A190" s="125">
        <v>3</v>
      </c>
      <c r="B190" s="123">
        <v>1</v>
      </c>
      <c r="C190" s="123">
        <v>1</v>
      </c>
      <c r="D190" s="123">
        <v>2</v>
      </c>
      <c r="E190" s="123"/>
      <c r="F190" s="126"/>
      <c r="G190" s="124" t="s">
        <v>133</v>
      </c>
      <c r="H190" s="177">
        <v>157</v>
      </c>
      <c r="I190" s="140">
        <f>I191</f>
        <v>0</v>
      </c>
      <c r="J190" s="162">
        <f>J191</f>
        <v>0</v>
      </c>
      <c r="K190" s="141">
        <f>K191</f>
        <v>0</v>
      </c>
      <c r="L190" s="140">
        <f>L191</f>
        <v>0</v>
      </c>
    </row>
    <row r="191" spans="1:12" hidden="1">
      <c r="A191" s="130">
        <v>3</v>
      </c>
      <c r="B191" s="131">
        <v>1</v>
      </c>
      <c r="C191" s="131">
        <v>1</v>
      </c>
      <c r="D191" s="131">
        <v>2</v>
      </c>
      <c r="E191" s="131">
        <v>1</v>
      </c>
      <c r="F191" s="133"/>
      <c r="G191" s="124" t="s">
        <v>133</v>
      </c>
      <c r="H191" s="177">
        <v>158</v>
      </c>
      <c r="I191" s="119">
        <f>SUM(I192:I194)</f>
        <v>0</v>
      </c>
      <c r="J191" s="160">
        <f>SUM(J192:J194)</f>
        <v>0</v>
      </c>
      <c r="K191" s="120">
        <f>SUM(K192:K194)</f>
        <v>0</v>
      </c>
      <c r="L191" s="119">
        <f>SUM(L192:L194)</f>
        <v>0</v>
      </c>
    </row>
    <row r="192" spans="1:12" hidden="1">
      <c r="A192" s="125">
        <v>3</v>
      </c>
      <c r="B192" s="123">
        <v>1</v>
      </c>
      <c r="C192" s="123">
        <v>1</v>
      </c>
      <c r="D192" s="123">
        <v>2</v>
      </c>
      <c r="E192" s="123">
        <v>1</v>
      </c>
      <c r="F192" s="126">
        <v>1</v>
      </c>
      <c r="G192" s="124" t="s">
        <v>134</v>
      </c>
      <c r="H192" s="177">
        <v>159</v>
      </c>
      <c r="I192" s="135">
        <v>0</v>
      </c>
      <c r="J192" s="135">
        <v>0</v>
      </c>
      <c r="K192" s="135">
        <v>0</v>
      </c>
      <c r="L192" s="185">
        <v>0</v>
      </c>
    </row>
    <row r="193" spans="1:12" hidden="1">
      <c r="A193" s="130">
        <v>3</v>
      </c>
      <c r="B193" s="131">
        <v>1</v>
      </c>
      <c r="C193" s="131">
        <v>1</v>
      </c>
      <c r="D193" s="131">
        <v>2</v>
      </c>
      <c r="E193" s="131">
        <v>1</v>
      </c>
      <c r="F193" s="133">
        <v>2</v>
      </c>
      <c r="G193" s="132" t="s">
        <v>135</v>
      </c>
      <c r="H193" s="177">
        <v>160</v>
      </c>
      <c r="I193" s="137">
        <v>0</v>
      </c>
      <c r="J193" s="137">
        <v>0</v>
      </c>
      <c r="K193" s="137">
        <v>0</v>
      </c>
      <c r="L193" s="137">
        <v>0</v>
      </c>
    </row>
    <row r="194" spans="1:12" ht="25.5" hidden="1" customHeight="1">
      <c r="A194" s="125">
        <v>3</v>
      </c>
      <c r="B194" s="123">
        <v>1</v>
      </c>
      <c r="C194" s="123">
        <v>1</v>
      </c>
      <c r="D194" s="123">
        <v>2</v>
      </c>
      <c r="E194" s="123">
        <v>1</v>
      </c>
      <c r="F194" s="126">
        <v>3</v>
      </c>
      <c r="G194" s="124" t="s">
        <v>136</v>
      </c>
      <c r="H194" s="177">
        <v>161</v>
      </c>
      <c r="I194" s="135">
        <v>0</v>
      </c>
      <c r="J194" s="135">
        <v>0</v>
      </c>
      <c r="K194" s="135">
        <v>0</v>
      </c>
      <c r="L194" s="185">
        <v>0</v>
      </c>
    </row>
    <row r="195" spans="1:12" hidden="1">
      <c r="A195" s="130">
        <v>3</v>
      </c>
      <c r="B195" s="131">
        <v>1</v>
      </c>
      <c r="C195" s="131">
        <v>1</v>
      </c>
      <c r="D195" s="131">
        <v>3</v>
      </c>
      <c r="E195" s="131"/>
      <c r="F195" s="133"/>
      <c r="G195" s="132" t="s">
        <v>137</v>
      </c>
      <c r="H195" s="177">
        <v>162</v>
      </c>
      <c r="I195" s="119">
        <f>I196</f>
        <v>0</v>
      </c>
      <c r="J195" s="160">
        <f>J196</f>
        <v>0</v>
      </c>
      <c r="K195" s="120">
        <f>K196</f>
        <v>0</v>
      </c>
      <c r="L195" s="119">
        <f>L196</f>
        <v>0</v>
      </c>
    </row>
    <row r="196" spans="1:12" hidden="1">
      <c r="A196" s="130">
        <v>3</v>
      </c>
      <c r="B196" s="131">
        <v>1</v>
      </c>
      <c r="C196" s="131">
        <v>1</v>
      </c>
      <c r="D196" s="131">
        <v>3</v>
      </c>
      <c r="E196" s="131">
        <v>1</v>
      </c>
      <c r="F196" s="133"/>
      <c r="G196" s="132" t="s">
        <v>137</v>
      </c>
      <c r="H196" s="177">
        <v>163</v>
      </c>
      <c r="I196" s="119">
        <f>SUM(I197:I200)</f>
        <v>0</v>
      </c>
      <c r="J196" s="119">
        <f>SUM(J197:J200)</f>
        <v>0</v>
      </c>
      <c r="K196" s="119">
        <f>SUM(K197:K200)</f>
        <v>0</v>
      </c>
      <c r="L196" s="119">
        <f>SUM(L197:L200)</f>
        <v>0</v>
      </c>
    </row>
    <row r="197" spans="1:12" hidden="1">
      <c r="A197" s="130">
        <v>3</v>
      </c>
      <c r="B197" s="131">
        <v>1</v>
      </c>
      <c r="C197" s="131">
        <v>1</v>
      </c>
      <c r="D197" s="131">
        <v>3</v>
      </c>
      <c r="E197" s="131">
        <v>1</v>
      </c>
      <c r="F197" s="133">
        <v>1</v>
      </c>
      <c r="G197" s="132" t="s">
        <v>138</v>
      </c>
      <c r="H197" s="177">
        <v>164</v>
      </c>
      <c r="I197" s="137">
        <v>0</v>
      </c>
      <c r="J197" s="137">
        <v>0</v>
      </c>
      <c r="K197" s="137">
        <v>0</v>
      </c>
      <c r="L197" s="185">
        <v>0</v>
      </c>
    </row>
    <row r="198" spans="1:12" hidden="1">
      <c r="A198" s="130">
        <v>3</v>
      </c>
      <c r="B198" s="131">
        <v>1</v>
      </c>
      <c r="C198" s="131">
        <v>1</v>
      </c>
      <c r="D198" s="131">
        <v>3</v>
      </c>
      <c r="E198" s="131">
        <v>1</v>
      </c>
      <c r="F198" s="133">
        <v>2</v>
      </c>
      <c r="G198" s="132" t="s">
        <v>139</v>
      </c>
      <c r="H198" s="177">
        <v>165</v>
      </c>
      <c r="I198" s="135">
        <v>0</v>
      </c>
      <c r="J198" s="137">
        <v>0</v>
      </c>
      <c r="K198" s="137">
        <v>0</v>
      </c>
      <c r="L198" s="137">
        <v>0</v>
      </c>
    </row>
    <row r="199" spans="1:12" hidden="1">
      <c r="A199" s="130">
        <v>3</v>
      </c>
      <c r="B199" s="131">
        <v>1</v>
      </c>
      <c r="C199" s="131">
        <v>1</v>
      </c>
      <c r="D199" s="131">
        <v>3</v>
      </c>
      <c r="E199" s="131">
        <v>1</v>
      </c>
      <c r="F199" s="133">
        <v>3</v>
      </c>
      <c r="G199" s="134" t="s">
        <v>140</v>
      </c>
      <c r="H199" s="177">
        <v>166</v>
      </c>
      <c r="I199" s="135">
        <v>0</v>
      </c>
      <c r="J199" s="155">
        <v>0</v>
      </c>
      <c r="K199" s="155">
        <v>0</v>
      </c>
      <c r="L199" s="155">
        <v>0</v>
      </c>
    </row>
    <row r="200" spans="1:12" ht="26.25" hidden="1" customHeight="1">
      <c r="A200" s="143">
        <v>3</v>
      </c>
      <c r="B200" s="144">
        <v>1</v>
      </c>
      <c r="C200" s="144">
        <v>1</v>
      </c>
      <c r="D200" s="144">
        <v>3</v>
      </c>
      <c r="E200" s="144">
        <v>1</v>
      </c>
      <c r="F200" s="146">
        <v>4</v>
      </c>
      <c r="G200" s="91" t="s">
        <v>141</v>
      </c>
      <c r="H200" s="177">
        <v>167</v>
      </c>
      <c r="I200" s="190">
        <v>0</v>
      </c>
      <c r="J200" s="191">
        <v>0</v>
      </c>
      <c r="K200" s="137">
        <v>0</v>
      </c>
      <c r="L200" s="137">
        <v>0</v>
      </c>
    </row>
    <row r="201" spans="1:12" hidden="1">
      <c r="A201" s="143">
        <v>3</v>
      </c>
      <c r="B201" s="144">
        <v>1</v>
      </c>
      <c r="C201" s="144">
        <v>1</v>
      </c>
      <c r="D201" s="144">
        <v>4</v>
      </c>
      <c r="E201" s="144"/>
      <c r="F201" s="146"/>
      <c r="G201" s="145" t="s">
        <v>142</v>
      </c>
      <c r="H201" s="177">
        <v>168</v>
      </c>
      <c r="I201" s="119">
        <f>I202</f>
        <v>0</v>
      </c>
      <c r="J201" s="163">
        <f>J202</f>
        <v>0</v>
      </c>
      <c r="K201" s="128">
        <f>K202</f>
        <v>0</v>
      </c>
      <c r="L201" s="129">
        <f>L202</f>
        <v>0</v>
      </c>
    </row>
    <row r="202" spans="1:12" hidden="1">
      <c r="A202" s="130">
        <v>3</v>
      </c>
      <c r="B202" s="131">
        <v>1</v>
      </c>
      <c r="C202" s="131">
        <v>1</v>
      </c>
      <c r="D202" s="131">
        <v>4</v>
      </c>
      <c r="E202" s="131">
        <v>1</v>
      </c>
      <c r="F202" s="133"/>
      <c r="G202" s="145" t="s">
        <v>142</v>
      </c>
      <c r="H202" s="177">
        <v>169</v>
      </c>
      <c r="I202" s="140">
        <f>SUM(I203:I205)</f>
        <v>0</v>
      </c>
      <c r="J202" s="160">
        <f>SUM(J203:J205)</f>
        <v>0</v>
      </c>
      <c r="K202" s="120">
        <f>SUM(K203:K205)</f>
        <v>0</v>
      </c>
      <c r="L202" s="119">
        <f>SUM(L203:L205)</f>
        <v>0</v>
      </c>
    </row>
    <row r="203" spans="1:12" hidden="1">
      <c r="A203" s="130">
        <v>3</v>
      </c>
      <c r="B203" s="131">
        <v>1</v>
      </c>
      <c r="C203" s="131">
        <v>1</v>
      </c>
      <c r="D203" s="131">
        <v>4</v>
      </c>
      <c r="E203" s="131">
        <v>1</v>
      </c>
      <c r="F203" s="133">
        <v>1</v>
      </c>
      <c r="G203" s="132" t="s">
        <v>143</v>
      </c>
      <c r="H203" s="177">
        <v>170</v>
      </c>
      <c r="I203" s="137">
        <v>0</v>
      </c>
      <c r="J203" s="137">
        <v>0</v>
      </c>
      <c r="K203" s="137">
        <v>0</v>
      </c>
      <c r="L203" s="185">
        <v>0</v>
      </c>
    </row>
    <row r="204" spans="1:12" ht="25.5" hidden="1" customHeight="1">
      <c r="A204" s="125">
        <v>3</v>
      </c>
      <c r="B204" s="123">
        <v>1</v>
      </c>
      <c r="C204" s="123">
        <v>1</v>
      </c>
      <c r="D204" s="123">
        <v>4</v>
      </c>
      <c r="E204" s="123">
        <v>1</v>
      </c>
      <c r="F204" s="126">
        <v>2</v>
      </c>
      <c r="G204" s="124" t="s">
        <v>421</v>
      </c>
      <c r="H204" s="177">
        <v>171</v>
      </c>
      <c r="I204" s="135">
        <v>0</v>
      </c>
      <c r="J204" s="135">
        <v>0</v>
      </c>
      <c r="K204" s="136">
        <v>0</v>
      </c>
      <c r="L204" s="137">
        <v>0</v>
      </c>
    </row>
    <row r="205" spans="1:12" hidden="1">
      <c r="A205" s="130">
        <v>3</v>
      </c>
      <c r="B205" s="131">
        <v>1</v>
      </c>
      <c r="C205" s="131">
        <v>1</v>
      </c>
      <c r="D205" s="131">
        <v>4</v>
      </c>
      <c r="E205" s="131">
        <v>1</v>
      </c>
      <c r="F205" s="133">
        <v>3</v>
      </c>
      <c r="G205" s="132" t="s">
        <v>144</v>
      </c>
      <c r="H205" s="177">
        <v>172</v>
      </c>
      <c r="I205" s="135">
        <v>0</v>
      </c>
      <c r="J205" s="135">
        <v>0</v>
      </c>
      <c r="K205" s="135">
        <v>0</v>
      </c>
      <c r="L205" s="137">
        <v>0</v>
      </c>
    </row>
    <row r="206" spans="1:12" ht="25.5" hidden="1" customHeight="1">
      <c r="A206" s="130">
        <v>3</v>
      </c>
      <c r="B206" s="131">
        <v>1</v>
      </c>
      <c r="C206" s="131">
        <v>1</v>
      </c>
      <c r="D206" s="131">
        <v>5</v>
      </c>
      <c r="E206" s="131"/>
      <c r="F206" s="133"/>
      <c r="G206" s="132" t="s">
        <v>145</v>
      </c>
      <c r="H206" s="177">
        <v>173</v>
      </c>
      <c r="I206" s="119">
        <f t="shared" ref="I206:L207" si="19">I207</f>
        <v>0</v>
      </c>
      <c r="J206" s="160">
        <f t="shared" si="19"/>
        <v>0</v>
      </c>
      <c r="K206" s="120">
        <f t="shared" si="19"/>
        <v>0</v>
      </c>
      <c r="L206" s="119">
        <f t="shared" si="19"/>
        <v>0</v>
      </c>
    </row>
    <row r="207" spans="1:12" ht="25.5" hidden="1" customHeight="1">
      <c r="A207" s="143">
        <v>3</v>
      </c>
      <c r="B207" s="144">
        <v>1</v>
      </c>
      <c r="C207" s="144">
        <v>1</v>
      </c>
      <c r="D207" s="144">
        <v>5</v>
      </c>
      <c r="E207" s="144">
        <v>1</v>
      </c>
      <c r="F207" s="146"/>
      <c r="G207" s="132" t="s">
        <v>145</v>
      </c>
      <c r="H207" s="177">
        <v>174</v>
      </c>
      <c r="I207" s="120">
        <f t="shared" si="19"/>
        <v>0</v>
      </c>
      <c r="J207" s="120">
        <f t="shared" si="19"/>
        <v>0</v>
      </c>
      <c r="K207" s="120">
        <f t="shared" si="19"/>
        <v>0</v>
      </c>
      <c r="L207" s="120">
        <f t="shared" si="19"/>
        <v>0</v>
      </c>
    </row>
    <row r="208" spans="1:12" ht="25.5" hidden="1" customHeight="1">
      <c r="A208" s="130">
        <v>3</v>
      </c>
      <c r="B208" s="131">
        <v>1</v>
      </c>
      <c r="C208" s="131">
        <v>1</v>
      </c>
      <c r="D208" s="131">
        <v>5</v>
      </c>
      <c r="E208" s="131">
        <v>1</v>
      </c>
      <c r="F208" s="133">
        <v>1</v>
      </c>
      <c r="G208" s="132" t="s">
        <v>145</v>
      </c>
      <c r="H208" s="177">
        <v>175</v>
      </c>
      <c r="I208" s="135">
        <v>0</v>
      </c>
      <c r="J208" s="137">
        <v>0</v>
      </c>
      <c r="K208" s="137">
        <v>0</v>
      </c>
      <c r="L208" s="137">
        <v>0</v>
      </c>
    </row>
    <row r="209" spans="1:15" ht="25.5" hidden="1" customHeight="1">
      <c r="A209" s="143">
        <v>3</v>
      </c>
      <c r="B209" s="144">
        <v>1</v>
      </c>
      <c r="C209" s="144">
        <v>2</v>
      </c>
      <c r="D209" s="144"/>
      <c r="E209" s="144"/>
      <c r="F209" s="146"/>
      <c r="G209" s="145" t="s">
        <v>146</v>
      </c>
      <c r="H209" s="177">
        <v>176</v>
      </c>
      <c r="I209" s="119">
        <f t="shared" ref="I209:L210" si="20">I210</f>
        <v>0</v>
      </c>
      <c r="J209" s="163">
        <f t="shared" si="20"/>
        <v>0</v>
      </c>
      <c r="K209" s="128">
        <f t="shared" si="20"/>
        <v>0</v>
      </c>
      <c r="L209" s="129">
        <f t="shared" si="20"/>
        <v>0</v>
      </c>
    </row>
    <row r="210" spans="1:15" ht="25.5" hidden="1" customHeight="1">
      <c r="A210" s="130">
        <v>3</v>
      </c>
      <c r="B210" s="131">
        <v>1</v>
      </c>
      <c r="C210" s="131">
        <v>2</v>
      </c>
      <c r="D210" s="131">
        <v>1</v>
      </c>
      <c r="E210" s="131"/>
      <c r="F210" s="133"/>
      <c r="G210" s="145" t="s">
        <v>146</v>
      </c>
      <c r="H210" s="177">
        <v>177</v>
      </c>
      <c r="I210" s="140">
        <f t="shared" si="20"/>
        <v>0</v>
      </c>
      <c r="J210" s="160">
        <f t="shared" si="20"/>
        <v>0</v>
      </c>
      <c r="K210" s="120">
        <f t="shared" si="20"/>
        <v>0</v>
      </c>
      <c r="L210" s="119">
        <f t="shared" si="20"/>
        <v>0</v>
      </c>
    </row>
    <row r="211" spans="1:15" ht="25.5" hidden="1" customHeight="1">
      <c r="A211" s="125">
        <v>3</v>
      </c>
      <c r="B211" s="123">
        <v>1</v>
      </c>
      <c r="C211" s="123">
        <v>2</v>
      </c>
      <c r="D211" s="123">
        <v>1</v>
      </c>
      <c r="E211" s="123">
        <v>1</v>
      </c>
      <c r="F211" s="126"/>
      <c r="G211" s="145" t="s">
        <v>146</v>
      </c>
      <c r="H211" s="177">
        <v>178</v>
      </c>
      <c r="I211" s="119">
        <f>SUM(I212:I215)</f>
        <v>0</v>
      </c>
      <c r="J211" s="162">
        <f>SUM(J212:J215)</f>
        <v>0</v>
      </c>
      <c r="K211" s="141">
        <f>SUM(K212:K215)</f>
        <v>0</v>
      </c>
      <c r="L211" s="140">
        <f>SUM(L212:L215)</f>
        <v>0</v>
      </c>
    </row>
    <row r="212" spans="1:15" ht="38.25" hidden="1" customHeight="1">
      <c r="A212" s="130">
        <v>3</v>
      </c>
      <c r="B212" s="131">
        <v>1</v>
      </c>
      <c r="C212" s="131">
        <v>2</v>
      </c>
      <c r="D212" s="131">
        <v>1</v>
      </c>
      <c r="E212" s="131">
        <v>1</v>
      </c>
      <c r="F212" s="133">
        <v>2</v>
      </c>
      <c r="G212" s="132" t="s">
        <v>422</v>
      </c>
      <c r="H212" s="177">
        <v>179</v>
      </c>
      <c r="I212" s="137">
        <v>0</v>
      </c>
      <c r="J212" s="137">
        <v>0</v>
      </c>
      <c r="K212" s="137">
        <v>0</v>
      </c>
      <c r="L212" s="137">
        <v>0</v>
      </c>
    </row>
    <row r="213" spans="1:15" hidden="1">
      <c r="A213" s="130">
        <v>3</v>
      </c>
      <c r="B213" s="131">
        <v>1</v>
      </c>
      <c r="C213" s="131">
        <v>2</v>
      </c>
      <c r="D213" s="130">
        <v>1</v>
      </c>
      <c r="E213" s="131">
        <v>1</v>
      </c>
      <c r="F213" s="133">
        <v>3</v>
      </c>
      <c r="G213" s="132" t="s">
        <v>147</v>
      </c>
      <c r="H213" s="177">
        <v>180</v>
      </c>
      <c r="I213" s="137">
        <v>0</v>
      </c>
      <c r="J213" s="137">
        <v>0</v>
      </c>
      <c r="K213" s="137">
        <v>0</v>
      </c>
      <c r="L213" s="137">
        <v>0</v>
      </c>
    </row>
    <row r="214" spans="1:15" ht="25.5" hidden="1" customHeight="1">
      <c r="A214" s="130">
        <v>3</v>
      </c>
      <c r="B214" s="131">
        <v>1</v>
      </c>
      <c r="C214" s="131">
        <v>2</v>
      </c>
      <c r="D214" s="130">
        <v>1</v>
      </c>
      <c r="E214" s="131">
        <v>1</v>
      </c>
      <c r="F214" s="133">
        <v>4</v>
      </c>
      <c r="G214" s="132" t="s">
        <v>148</v>
      </c>
      <c r="H214" s="177">
        <v>181</v>
      </c>
      <c r="I214" s="137">
        <v>0</v>
      </c>
      <c r="J214" s="137">
        <v>0</v>
      </c>
      <c r="K214" s="137">
        <v>0</v>
      </c>
      <c r="L214" s="137">
        <v>0</v>
      </c>
    </row>
    <row r="215" spans="1:15" hidden="1">
      <c r="A215" s="143">
        <v>3</v>
      </c>
      <c r="B215" s="152">
        <v>1</v>
      </c>
      <c r="C215" s="152">
        <v>2</v>
      </c>
      <c r="D215" s="151">
        <v>1</v>
      </c>
      <c r="E215" s="152">
        <v>1</v>
      </c>
      <c r="F215" s="153">
        <v>5</v>
      </c>
      <c r="G215" s="154" t="s">
        <v>149</v>
      </c>
      <c r="H215" s="177">
        <v>182</v>
      </c>
      <c r="I215" s="137">
        <v>0</v>
      </c>
      <c r="J215" s="137">
        <v>0</v>
      </c>
      <c r="K215" s="137">
        <v>0</v>
      </c>
      <c r="L215" s="185">
        <v>0</v>
      </c>
    </row>
    <row r="216" spans="1:15" hidden="1">
      <c r="A216" s="130">
        <v>3</v>
      </c>
      <c r="B216" s="131">
        <v>1</v>
      </c>
      <c r="C216" s="131">
        <v>3</v>
      </c>
      <c r="D216" s="130"/>
      <c r="E216" s="131"/>
      <c r="F216" s="133"/>
      <c r="G216" s="132" t="s">
        <v>150</v>
      </c>
      <c r="H216" s="177">
        <v>183</v>
      </c>
      <c r="I216" s="119">
        <f>SUM(I217+I220)</f>
        <v>0</v>
      </c>
      <c r="J216" s="160">
        <f>SUM(J217+J220)</f>
        <v>0</v>
      </c>
      <c r="K216" s="120">
        <f>SUM(K217+K220)</f>
        <v>0</v>
      </c>
      <c r="L216" s="119">
        <f>SUM(L217+L220)</f>
        <v>0</v>
      </c>
    </row>
    <row r="217" spans="1:15" ht="25.5" hidden="1" customHeight="1">
      <c r="A217" s="125">
        <v>3</v>
      </c>
      <c r="B217" s="123">
        <v>1</v>
      </c>
      <c r="C217" s="123">
        <v>3</v>
      </c>
      <c r="D217" s="125">
        <v>1</v>
      </c>
      <c r="E217" s="130"/>
      <c r="F217" s="126"/>
      <c r="G217" s="124" t="s">
        <v>151</v>
      </c>
      <c r="H217" s="177">
        <v>184</v>
      </c>
      <c r="I217" s="140">
        <f t="shared" ref="I217:L218" si="21">I218</f>
        <v>0</v>
      </c>
      <c r="J217" s="162">
        <f t="shared" si="21"/>
        <v>0</v>
      </c>
      <c r="K217" s="141">
        <f t="shared" si="21"/>
        <v>0</v>
      </c>
      <c r="L217" s="140">
        <f t="shared" si="21"/>
        <v>0</v>
      </c>
    </row>
    <row r="218" spans="1:15" ht="25.5" hidden="1" customHeight="1">
      <c r="A218" s="130">
        <v>3</v>
      </c>
      <c r="B218" s="131">
        <v>1</v>
      </c>
      <c r="C218" s="131">
        <v>3</v>
      </c>
      <c r="D218" s="130">
        <v>1</v>
      </c>
      <c r="E218" s="130">
        <v>1</v>
      </c>
      <c r="F218" s="133"/>
      <c r="G218" s="124" t="s">
        <v>151</v>
      </c>
      <c r="H218" s="177">
        <v>185</v>
      </c>
      <c r="I218" s="119">
        <f t="shared" si="21"/>
        <v>0</v>
      </c>
      <c r="J218" s="160">
        <f t="shared" si="21"/>
        <v>0</v>
      </c>
      <c r="K218" s="120">
        <f t="shared" si="21"/>
        <v>0</v>
      </c>
      <c r="L218" s="119">
        <f t="shared" si="21"/>
        <v>0</v>
      </c>
    </row>
    <row r="219" spans="1:15" ht="25.5" hidden="1" customHeight="1">
      <c r="A219" s="130">
        <v>3</v>
      </c>
      <c r="B219" s="132">
        <v>1</v>
      </c>
      <c r="C219" s="130">
        <v>3</v>
      </c>
      <c r="D219" s="131">
        <v>1</v>
      </c>
      <c r="E219" s="131">
        <v>1</v>
      </c>
      <c r="F219" s="133">
        <v>1</v>
      </c>
      <c r="G219" s="124" t="s">
        <v>151</v>
      </c>
      <c r="H219" s="177">
        <v>186</v>
      </c>
      <c r="I219" s="185">
        <v>0</v>
      </c>
      <c r="J219" s="185">
        <v>0</v>
      </c>
      <c r="K219" s="185">
        <v>0</v>
      </c>
      <c r="L219" s="185">
        <v>0</v>
      </c>
    </row>
    <row r="220" spans="1:15" hidden="1">
      <c r="A220" s="130">
        <v>3</v>
      </c>
      <c r="B220" s="132">
        <v>1</v>
      </c>
      <c r="C220" s="130">
        <v>3</v>
      </c>
      <c r="D220" s="131">
        <v>2</v>
      </c>
      <c r="E220" s="131"/>
      <c r="F220" s="133"/>
      <c r="G220" s="132" t="s">
        <v>152</v>
      </c>
      <c r="H220" s="177">
        <v>187</v>
      </c>
      <c r="I220" s="119">
        <f>I221</f>
        <v>0</v>
      </c>
      <c r="J220" s="160">
        <f>J221</f>
        <v>0</v>
      </c>
      <c r="K220" s="120">
        <f>K221</f>
        <v>0</v>
      </c>
      <c r="L220" s="119">
        <f>L221</f>
        <v>0</v>
      </c>
    </row>
    <row r="221" spans="1:15" hidden="1">
      <c r="A221" s="125">
        <v>3</v>
      </c>
      <c r="B221" s="124">
        <v>1</v>
      </c>
      <c r="C221" s="125">
        <v>3</v>
      </c>
      <c r="D221" s="123">
        <v>2</v>
      </c>
      <c r="E221" s="123">
        <v>1</v>
      </c>
      <c r="F221" s="126"/>
      <c r="G221" s="132" t="s">
        <v>152</v>
      </c>
      <c r="H221" s="177">
        <v>188</v>
      </c>
      <c r="I221" s="119">
        <f>SUM(I222:I227)</f>
        <v>0</v>
      </c>
      <c r="J221" s="119">
        <f>SUM(J222:J227)</f>
        <v>0</v>
      </c>
      <c r="K221" s="119">
        <f>SUM(K222:K227)</f>
        <v>0</v>
      </c>
      <c r="L221" s="119">
        <f>SUM(L222:L227)</f>
        <v>0</v>
      </c>
      <c r="M221" s="192"/>
      <c r="N221" s="192"/>
      <c r="O221" s="192"/>
    </row>
    <row r="222" spans="1:15" hidden="1">
      <c r="A222" s="130">
        <v>3</v>
      </c>
      <c r="B222" s="132">
        <v>1</v>
      </c>
      <c r="C222" s="130">
        <v>3</v>
      </c>
      <c r="D222" s="131">
        <v>2</v>
      </c>
      <c r="E222" s="131">
        <v>1</v>
      </c>
      <c r="F222" s="133">
        <v>1</v>
      </c>
      <c r="G222" s="132" t="s">
        <v>153</v>
      </c>
      <c r="H222" s="177">
        <v>189</v>
      </c>
      <c r="I222" s="137">
        <v>0</v>
      </c>
      <c r="J222" s="137">
        <v>0</v>
      </c>
      <c r="K222" s="137">
        <v>0</v>
      </c>
      <c r="L222" s="185">
        <v>0</v>
      </c>
    </row>
    <row r="223" spans="1:15" ht="25.5" hidden="1" customHeight="1">
      <c r="A223" s="130">
        <v>3</v>
      </c>
      <c r="B223" s="132">
        <v>1</v>
      </c>
      <c r="C223" s="130">
        <v>3</v>
      </c>
      <c r="D223" s="131">
        <v>2</v>
      </c>
      <c r="E223" s="131">
        <v>1</v>
      </c>
      <c r="F223" s="133">
        <v>2</v>
      </c>
      <c r="G223" s="132" t="s">
        <v>154</v>
      </c>
      <c r="H223" s="177">
        <v>190</v>
      </c>
      <c r="I223" s="137">
        <v>0</v>
      </c>
      <c r="J223" s="137">
        <v>0</v>
      </c>
      <c r="K223" s="137">
        <v>0</v>
      </c>
      <c r="L223" s="137">
        <v>0</v>
      </c>
    </row>
    <row r="224" spans="1:15" hidden="1">
      <c r="A224" s="130">
        <v>3</v>
      </c>
      <c r="B224" s="132">
        <v>1</v>
      </c>
      <c r="C224" s="130">
        <v>3</v>
      </c>
      <c r="D224" s="131">
        <v>2</v>
      </c>
      <c r="E224" s="131">
        <v>1</v>
      </c>
      <c r="F224" s="133">
        <v>3</v>
      </c>
      <c r="G224" s="132" t="s">
        <v>155</v>
      </c>
      <c r="H224" s="177">
        <v>191</v>
      </c>
      <c r="I224" s="137">
        <v>0</v>
      </c>
      <c r="J224" s="137">
        <v>0</v>
      </c>
      <c r="K224" s="137">
        <v>0</v>
      </c>
      <c r="L224" s="137">
        <v>0</v>
      </c>
    </row>
    <row r="225" spans="1:12" ht="25.5" hidden="1" customHeight="1">
      <c r="A225" s="130">
        <v>3</v>
      </c>
      <c r="B225" s="132">
        <v>1</v>
      </c>
      <c r="C225" s="130">
        <v>3</v>
      </c>
      <c r="D225" s="131">
        <v>2</v>
      </c>
      <c r="E225" s="131">
        <v>1</v>
      </c>
      <c r="F225" s="133">
        <v>4</v>
      </c>
      <c r="G225" s="132" t="s">
        <v>423</v>
      </c>
      <c r="H225" s="177">
        <v>192</v>
      </c>
      <c r="I225" s="137">
        <v>0</v>
      </c>
      <c r="J225" s="137">
        <v>0</v>
      </c>
      <c r="K225" s="137">
        <v>0</v>
      </c>
      <c r="L225" s="185">
        <v>0</v>
      </c>
    </row>
    <row r="226" spans="1:12" hidden="1">
      <c r="A226" s="130">
        <v>3</v>
      </c>
      <c r="B226" s="132">
        <v>1</v>
      </c>
      <c r="C226" s="130">
        <v>3</v>
      </c>
      <c r="D226" s="131">
        <v>2</v>
      </c>
      <c r="E226" s="131">
        <v>1</v>
      </c>
      <c r="F226" s="133">
        <v>5</v>
      </c>
      <c r="G226" s="124" t="s">
        <v>156</v>
      </c>
      <c r="H226" s="177">
        <v>193</v>
      </c>
      <c r="I226" s="137">
        <v>0</v>
      </c>
      <c r="J226" s="137">
        <v>0</v>
      </c>
      <c r="K226" s="137">
        <v>0</v>
      </c>
      <c r="L226" s="137">
        <v>0</v>
      </c>
    </row>
    <row r="227" spans="1:12" hidden="1">
      <c r="A227" s="130">
        <v>3</v>
      </c>
      <c r="B227" s="132">
        <v>1</v>
      </c>
      <c r="C227" s="130">
        <v>3</v>
      </c>
      <c r="D227" s="131">
        <v>2</v>
      </c>
      <c r="E227" s="131">
        <v>1</v>
      </c>
      <c r="F227" s="133">
        <v>6</v>
      </c>
      <c r="G227" s="124" t="s">
        <v>152</v>
      </c>
      <c r="H227" s="177">
        <v>194</v>
      </c>
      <c r="I227" s="137">
        <v>0</v>
      </c>
      <c r="J227" s="137">
        <v>0</v>
      </c>
      <c r="K227" s="137">
        <v>0</v>
      </c>
      <c r="L227" s="185">
        <v>0</v>
      </c>
    </row>
    <row r="228" spans="1:12" ht="25.5" hidden="1" customHeight="1">
      <c r="A228" s="125">
        <v>3</v>
      </c>
      <c r="B228" s="123">
        <v>1</v>
      </c>
      <c r="C228" s="123">
        <v>4</v>
      </c>
      <c r="D228" s="123"/>
      <c r="E228" s="123"/>
      <c r="F228" s="126"/>
      <c r="G228" s="124" t="s">
        <v>157</v>
      </c>
      <c r="H228" s="177">
        <v>195</v>
      </c>
      <c r="I228" s="140">
        <f t="shared" ref="I228:L230" si="22">I229</f>
        <v>0</v>
      </c>
      <c r="J228" s="162">
        <f t="shared" si="22"/>
        <v>0</v>
      </c>
      <c r="K228" s="141">
        <f t="shared" si="22"/>
        <v>0</v>
      </c>
      <c r="L228" s="141">
        <f t="shared" si="22"/>
        <v>0</v>
      </c>
    </row>
    <row r="229" spans="1:12" ht="25.5" hidden="1" customHeight="1">
      <c r="A229" s="143">
        <v>3</v>
      </c>
      <c r="B229" s="152">
        <v>1</v>
      </c>
      <c r="C229" s="152">
        <v>4</v>
      </c>
      <c r="D229" s="152">
        <v>1</v>
      </c>
      <c r="E229" s="152"/>
      <c r="F229" s="153"/>
      <c r="G229" s="124" t="s">
        <v>157</v>
      </c>
      <c r="H229" s="177">
        <v>196</v>
      </c>
      <c r="I229" s="147">
        <f t="shared" si="22"/>
        <v>0</v>
      </c>
      <c r="J229" s="175">
        <f t="shared" si="22"/>
        <v>0</v>
      </c>
      <c r="K229" s="148">
        <f t="shared" si="22"/>
        <v>0</v>
      </c>
      <c r="L229" s="148">
        <f t="shared" si="22"/>
        <v>0</v>
      </c>
    </row>
    <row r="230" spans="1:12" ht="25.5" hidden="1" customHeight="1">
      <c r="A230" s="130">
        <v>3</v>
      </c>
      <c r="B230" s="131">
        <v>1</v>
      </c>
      <c r="C230" s="131">
        <v>4</v>
      </c>
      <c r="D230" s="131">
        <v>1</v>
      </c>
      <c r="E230" s="131">
        <v>1</v>
      </c>
      <c r="F230" s="133"/>
      <c r="G230" s="124" t="s">
        <v>158</v>
      </c>
      <c r="H230" s="177">
        <v>197</v>
      </c>
      <c r="I230" s="119">
        <f t="shared" si="22"/>
        <v>0</v>
      </c>
      <c r="J230" s="160">
        <f t="shared" si="22"/>
        <v>0</v>
      </c>
      <c r="K230" s="120">
        <f t="shared" si="22"/>
        <v>0</v>
      </c>
      <c r="L230" s="120">
        <f t="shared" si="22"/>
        <v>0</v>
      </c>
    </row>
    <row r="231" spans="1:12" ht="25.5" hidden="1" customHeight="1">
      <c r="A231" s="134">
        <v>3</v>
      </c>
      <c r="B231" s="130">
        <v>1</v>
      </c>
      <c r="C231" s="131">
        <v>4</v>
      </c>
      <c r="D231" s="131">
        <v>1</v>
      </c>
      <c r="E231" s="131">
        <v>1</v>
      </c>
      <c r="F231" s="133">
        <v>1</v>
      </c>
      <c r="G231" s="124" t="s">
        <v>158</v>
      </c>
      <c r="H231" s="177">
        <v>198</v>
      </c>
      <c r="I231" s="137">
        <v>0</v>
      </c>
      <c r="J231" s="137">
        <v>0</v>
      </c>
      <c r="K231" s="137">
        <v>0</v>
      </c>
      <c r="L231" s="137">
        <v>0</v>
      </c>
    </row>
    <row r="232" spans="1:12" ht="25.5" hidden="1" customHeight="1">
      <c r="A232" s="134">
        <v>3</v>
      </c>
      <c r="B232" s="131">
        <v>1</v>
      </c>
      <c r="C232" s="131">
        <v>5</v>
      </c>
      <c r="D232" s="131"/>
      <c r="E232" s="131"/>
      <c r="F232" s="133"/>
      <c r="G232" s="132" t="s">
        <v>424</v>
      </c>
      <c r="H232" s="177">
        <v>199</v>
      </c>
      <c r="I232" s="119">
        <f t="shared" ref="I232:L233" si="23">I233</f>
        <v>0</v>
      </c>
      <c r="J232" s="119">
        <f t="shared" si="23"/>
        <v>0</v>
      </c>
      <c r="K232" s="119">
        <f t="shared" si="23"/>
        <v>0</v>
      </c>
      <c r="L232" s="119">
        <f t="shared" si="23"/>
        <v>0</v>
      </c>
    </row>
    <row r="233" spans="1:12" ht="25.5" hidden="1" customHeight="1">
      <c r="A233" s="134">
        <v>3</v>
      </c>
      <c r="B233" s="131">
        <v>1</v>
      </c>
      <c r="C233" s="131">
        <v>5</v>
      </c>
      <c r="D233" s="131">
        <v>1</v>
      </c>
      <c r="E233" s="131"/>
      <c r="F233" s="133"/>
      <c r="G233" s="132" t="s">
        <v>424</v>
      </c>
      <c r="H233" s="177">
        <v>200</v>
      </c>
      <c r="I233" s="119">
        <f t="shared" si="23"/>
        <v>0</v>
      </c>
      <c r="J233" s="119">
        <f t="shared" si="23"/>
        <v>0</v>
      </c>
      <c r="K233" s="119">
        <f t="shared" si="23"/>
        <v>0</v>
      </c>
      <c r="L233" s="119">
        <f t="shared" si="23"/>
        <v>0</v>
      </c>
    </row>
    <row r="234" spans="1:12" ht="25.5" hidden="1" customHeight="1">
      <c r="A234" s="134">
        <v>3</v>
      </c>
      <c r="B234" s="131">
        <v>1</v>
      </c>
      <c r="C234" s="131">
        <v>5</v>
      </c>
      <c r="D234" s="131">
        <v>1</v>
      </c>
      <c r="E234" s="131">
        <v>1</v>
      </c>
      <c r="F234" s="133"/>
      <c r="G234" s="132" t="s">
        <v>424</v>
      </c>
      <c r="H234" s="177">
        <v>201</v>
      </c>
      <c r="I234" s="119">
        <f>SUM(I235:I237)</f>
        <v>0</v>
      </c>
      <c r="J234" s="119">
        <f>SUM(J235:J237)</f>
        <v>0</v>
      </c>
      <c r="K234" s="119">
        <f>SUM(K235:K237)</f>
        <v>0</v>
      </c>
      <c r="L234" s="119">
        <f>SUM(L235:L237)</f>
        <v>0</v>
      </c>
    </row>
    <row r="235" spans="1:12" hidden="1">
      <c r="A235" s="134">
        <v>3</v>
      </c>
      <c r="B235" s="131">
        <v>1</v>
      </c>
      <c r="C235" s="131">
        <v>5</v>
      </c>
      <c r="D235" s="131">
        <v>1</v>
      </c>
      <c r="E235" s="131">
        <v>1</v>
      </c>
      <c r="F235" s="133">
        <v>1</v>
      </c>
      <c r="G235" s="187" t="s">
        <v>159</v>
      </c>
      <c r="H235" s="177">
        <v>202</v>
      </c>
      <c r="I235" s="137">
        <v>0</v>
      </c>
      <c r="J235" s="137">
        <v>0</v>
      </c>
      <c r="K235" s="137">
        <v>0</v>
      </c>
      <c r="L235" s="137">
        <v>0</v>
      </c>
    </row>
    <row r="236" spans="1:12" hidden="1">
      <c r="A236" s="134">
        <v>3</v>
      </c>
      <c r="B236" s="131">
        <v>1</v>
      </c>
      <c r="C236" s="131">
        <v>5</v>
      </c>
      <c r="D236" s="131">
        <v>1</v>
      </c>
      <c r="E236" s="131">
        <v>1</v>
      </c>
      <c r="F236" s="133">
        <v>2</v>
      </c>
      <c r="G236" s="187" t="s">
        <v>160</v>
      </c>
      <c r="H236" s="177">
        <v>203</v>
      </c>
      <c r="I236" s="137">
        <v>0</v>
      </c>
      <c r="J236" s="137">
        <v>0</v>
      </c>
      <c r="K236" s="137">
        <v>0</v>
      </c>
      <c r="L236" s="137">
        <v>0</v>
      </c>
    </row>
    <row r="237" spans="1:12" ht="25.5" hidden="1" customHeight="1">
      <c r="A237" s="134">
        <v>3</v>
      </c>
      <c r="B237" s="131">
        <v>1</v>
      </c>
      <c r="C237" s="131">
        <v>5</v>
      </c>
      <c r="D237" s="131">
        <v>1</v>
      </c>
      <c r="E237" s="131">
        <v>1</v>
      </c>
      <c r="F237" s="133">
        <v>3</v>
      </c>
      <c r="G237" s="187" t="s">
        <v>161</v>
      </c>
      <c r="H237" s="177">
        <v>204</v>
      </c>
      <c r="I237" s="137">
        <v>0</v>
      </c>
      <c r="J237" s="137">
        <v>0</v>
      </c>
      <c r="K237" s="137">
        <v>0</v>
      </c>
      <c r="L237" s="137">
        <v>0</v>
      </c>
    </row>
    <row r="238" spans="1:12" ht="38.25" hidden="1" customHeight="1">
      <c r="A238" s="115">
        <v>3</v>
      </c>
      <c r="B238" s="116">
        <v>2</v>
      </c>
      <c r="C238" s="116"/>
      <c r="D238" s="116"/>
      <c r="E238" s="116"/>
      <c r="F238" s="118"/>
      <c r="G238" s="117" t="s">
        <v>162</v>
      </c>
      <c r="H238" s="177">
        <v>205</v>
      </c>
      <c r="I238" s="119">
        <f>SUM(I239+I271)</f>
        <v>0</v>
      </c>
      <c r="J238" s="160">
        <f>SUM(J239+J271)</f>
        <v>0</v>
      </c>
      <c r="K238" s="120">
        <f>SUM(K239+K271)</f>
        <v>0</v>
      </c>
      <c r="L238" s="120">
        <f>SUM(L239+L271)</f>
        <v>0</v>
      </c>
    </row>
    <row r="239" spans="1:12" ht="38.25" hidden="1" customHeight="1">
      <c r="A239" s="143">
        <v>3</v>
      </c>
      <c r="B239" s="151">
        <v>2</v>
      </c>
      <c r="C239" s="152">
        <v>1</v>
      </c>
      <c r="D239" s="152"/>
      <c r="E239" s="152"/>
      <c r="F239" s="153"/>
      <c r="G239" s="154" t="s">
        <v>163</v>
      </c>
      <c r="H239" s="177">
        <v>206</v>
      </c>
      <c r="I239" s="147">
        <f>SUM(I240+I249+I253+I257+I261+I264+I267)</f>
        <v>0</v>
      </c>
      <c r="J239" s="175">
        <f>SUM(J240+J249+J253+J257+J261+J264+J267)</f>
        <v>0</v>
      </c>
      <c r="K239" s="148">
        <f>SUM(K240+K249+K253+K257+K261+K264+K267)</f>
        <v>0</v>
      </c>
      <c r="L239" s="148">
        <f>SUM(L240+L249+L253+L257+L261+L264+L267)</f>
        <v>0</v>
      </c>
    </row>
    <row r="240" spans="1:12" hidden="1">
      <c r="A240" s="130">
        <v>3</v>
      </c>
      <c r="B240" s="131">
        <v>2</v>
      </c>
      <c r="C240" s="131">
        <v>1</v>
      </c>
      <c r="D240" s="131">
        <v>1</v>
      </c>
      <c r="E240" s="131"/>
      <c r="F240" s="133"/>
      <c r="G240" s="132" t="s">
        <v>164</v>
      </c>
      <c r="H240" s="177">
        <v>207</v>
      </c>
      <c r="I240" s="147">
        <f>I241</f>
        <v>0</v>
      </c>
      <c r="J240" s="147">
        <f>J241</f>
        <v>0</v>
      </c>
      <c r="K240" s="147">
        <f>K241</f>
        <v>0</v>
      </c>
      <c r="L240" s="147">
        <f>L241</f>
        <v>0</v>
      </c>
    </row>
    <row r="241" spans="1:12" hidden="1">
      <c r="A241" s="130">
        <v>3</v>
      </c>
      <c r="B241" s="130">
        <v>2</v>
      </c>
      <c r="C241" s="131">
        <v>1</v>
      </c>
      <c r="D241" s="131">
        <v>1</v>
      </c>
      <c r="E241" s="131">
        <v>1</v>
      </c>
      <c r="F241" s="133"/>
      <c r="G241" s="132" t="s">
        <v>165</v>
      </c>
      <c r="H241" s="177">
        <v>208</v>
      </c>
      <c r="I241" s="119">
        <f>SUM(I242:I242)</f>
        <v>0</v>
      </c>
      <c r="J241" s="160">
        <f>SUM(J242:J242)</f>
        <v>0</v>
      </c>
      <c r="K241" s="120">
        <f>SUM(K242:K242)</f>
        <v>0</v>
      </c>
      <c r="L241" s="120">
        <f>SUM(L242:L242)</f>
        <v>0</v>
      </c>
    </row>
    <row r="242" spans="1:12" hidden="1">
      <c r="A242" s="143">
        <v>3</v>
      </c>
      <c r="B242" s="143">
        <v>2</v>
      </c>
      <c r="C242" s="152">
        <v>1</v>
      </c>
      <c r="D242" s="152">
        <v>1</v>
      </c>
      <c r="E242" s="152">
        <v>1</v>
      </c>
      <c r="F242" s="153">
        <v>1</v>
      </c>
      <c r="G242" s="154" t="s">
        <v>165</v>
      </c>
      <c r="H242" s="177">
        <v>209</v>
      </c>
      <c r="I242" s="137">
        <v>0</v>
      </c>
      <c r="J242" s="137">
        <v>0</v>
      </c>
      <c r="K242" s="137">
        <v>0</v>
      </c>
      <c r="L242" s="137">
        <v>0</v>
      </c>
    </row>
    <row r="243" spans="1:12" hidden="1">
      <c r="A243" s="143">
        <v>3</v>
      </c>
      <c r="B243" s="152">
        <v>2</v>
      </c>
      <c r="C243" s="152">
        <v>1</v>
      </c>
      <c r="D243" s="152">
        <v>1</v>
      </c>
      <c r="E243" s="152">
        <v>2</v>
      </c>
      <c r="F243" s="153"/>
      <c r="G243" s="154" t="s">
        <v>166</v>
      </c>
      <c r="H243" s="177">
        <v>210</v>
      </c>
      <c r="I243" s="119">
        <f>SUM(I244:I245)</f>
        <v>0</v>
      </c>
      <c r="J243" s="119">
        <f>SUM(J244:J245)</f>
        <v>0</v>
      </c>
      <c r="K243" s="119">
        <f>SUM(K244:K245)</f>
        <v>0</v>
      </c>
      <c r="L243" s="119">
        <f>SUM(L244:L245)</f>
        <v>0</v>
      </c>
    </row>
    <row r="244" spans="1:12" hidden="1">
      <c r="A244" s="143">
        <v>3</v>
      </c>
      <c r="B244" s="152">
        <v>2</v>
      </c>
      <c r="C244" s="152">
        <v>1</v>
      </c>
      <c r="D244" s="152">
        <v>1</v>
      </c>
      <c r="E244" s="152">
        <v>2</v>
      </c>
      <c r="F244" s="153">
        <v>1</v>
      </c>
      <c r="G244" s="154" t="s">
        <v>167</v>
      </c>
      <c r="H244" s="177">
        <v>211</v>
      </c>
      <c r="I244" s="137">
        <v>0</v>
      </c>
      <c r="J244" s="137">
        <v>0</v>
      </c>
      <c r="K244" s="137">
        <v>0</v>
      </c>
      <c r="L244" s="137">
        <v>0</v>
      </c>
    </row>
    <row r="245" spans="1:12" hidden="1">
      <c r="A245" s="143">
        <v>3</v>
      </c>
      <c r="B245" s="152">
        <v>2</v>
      </c>
      <c r="C245" s="152">
        <v>1</v>
      </c>
      <c r="D245" s="152">
        <v>1</v>
      </c>
      <c r="E245" s="152">
        <v>2</v>
      </c>
      <c r="F245" s="153">
        <v>2</v>
      </c>
      <c r="G245" s="154" t="s">
        <v>168</v>
      </c>
      <c r="H245" s="177">
        <v>212</v>
      </c>
      <c r="I245" s="137">
        <v>0</v>
      </c>
      <c r="J245" s="137">
        <v>0</v>
      </c>
      <c r="K245" s="137">
        <v>0</v>
      </c>
      <c r="L245" s="137">
        <v>0</v>
      </c>
    </row>
    <row r="246" spans="1:12" hidden="1">
      <c r="A246" s="143">
        <v>3</v>
      </c>
      <c r="B246" s="152">
        <v>2</v>
      </c>
      <c r="C246" s="152">
        <v>1</v>
      </c>
      <c r="D246" s="152">
        <v>1</v>
      </c>
      <c r="E246" s="152">
        <v>3</v>
      </c>
      <c r="F246" s="193"/>
      <c r="G246" s="154" t="s">
        <v>169</v>
      </c>
      <c r="H246" s="177">
        <v>213</v>
      </c>
      <c r="I246" s="119">
        <f>SUM(I247:I248)</f>
        <v>0</v>
      </c>
      <c r="J246" s="119">
        <f>SUM(J247:J248)</f>
        <v>0</v>
      </c>
      <c r="K246" s="119">
        <f>SUM(K247:K248)</f>
        <v>0</v>
      </c>
      <c r="L246" s="119">
        <f>SUM(L247:L248)</f>
        <v>0</v>
      </c>
    </row>
    <row r="247" spans="1:12" hidden="1">
      <c r="A247" s="143">
        <v>3</v>
      </c>
      <c r="B247" s="152">
        <v>2</v>
      </c>
      <c r="C247" s="152">
        <v>1</v>
      </c>
      <c r="D247" s="152">
        <v>1</v>
      </c>
      <c r="E247" s="152">
        <v>3</v>
      </c>
      <c r="F247" s="153">
        <v>1</v>
      </c>
      <c r="G247" s="154" t="s">
        <v>170</v>
      </c>
      <c r="H247" s="177">
        <v>214</v>
      </c>
      <c r="I247" s="137">
        <v>0</v>
      </c>
      <c r="J247" s="137">
        <v>0</v>
      </c>
      <c r="K247" s="137">
        <v>0</v>
      </c>
      <c r="L247" s="137">
        <v>0</v>
      </c>
    </row>
    <row r="248" spans="1:12" hidden="1">
      <c r="A248" s="143">
        <v>3</v>
      </c>
      <c r="B248" s="152">
        <v>2</v>
      </c>
      <c r="C248" s="152">
        <v>1</v>
      </c>
      <c r="D248" s="152">
        <v>1</v>
      </c>
      <c r="E248" s="152">
        <v>3</v>
      </c>
      <c r="F248" s="153">
        <v>2</v>
      </c>
      <c r="G248" s="154" t="s">
        <v>171</v>
      </c>
      <c r="H248" s="177">
        <v>215</v>
      </c>
      <c r="I248" s="137">
        <v>0</v>
      </c>
      <c r="J248" s="137">
        <v>0</v>
      </c>
      <c r="K248" s="137">
        <v>0</v>
      </c>
      <c r="L248" s="137">
        <v>0</v>
      </c>
    </row>
    <row r="249" spans="1:12" hidden="1">
      <c r="A249" s="130">
        <v>3</v>
      </c>
      <c r="B249" s="131">
        <v>2</v>
      </c>
      <c r="C249" s="131">
        <v>1</v>
      </c>
      <c r="D249" s="131">
        <v>2</v>
      </c>
      <c r="E249" s="131"/>
      <c r="F249" s="133"/>
      <c r="G249" s="132" t="s">
        <v>172</v>
      </c>
      <c r="H249" s="177">
        <v>216</v>
      </c>
      <c r="I249" s="119">
        <f>I250</f>
        <v>0</v>
      </c>
      <c r="J249" s="119">
        <f>J250</f>
        <v>0</v>
      </c>
      <c r="K249" s="119">
        <f>K250</f>
        <v>0</v>
      </c>
      <c r="L249" s="119">
        <f>L250</f>
        <v>0</v>
      </c>
    </row>
    <row r="250" spans="1:12" hidden="1">
      <c r="A250" s="130">
        <v>3</v>
      </c>
      <c r="B250" s="131">
        <v>2</v>
      </c>
      <c r="C250" s="131">
        <v>1</v>
      </c>
      <c r="D250" s="131">
        <v>2</v>
      </c>
      <c r="E250" s="131">
        <v>1</v>
      </c>
      <c r="F250" s="133"/>
      <c r="G250" s="132" t="s">
        <v>172</v>
      </c>
      <c r="H250" s="177">
        <v>217</v>
      </c>
      <c r="I250" s="119">
        <f>SUM(I251:I252)</f>
        <v>0</v>
      </c>
      <c r="J250" s="160">
        <f>SUM(J251:J252)</f>
        <v>0</v>
      </c>
      <c r="K250" s="120">
        <f>SUM(K251:K252)</f>
        <v>0</v>
      </c>
      <c r="L250" s="120">
        <f>SUM(L251:L252)</f>
        <v>0</v>
      </c>
    </row>
    <row r="251" spans="1:12" ht="25.5" hidden="1" customHeight="1">
      <c r="A251" s="143">
        <v>3</v>
      </c>
      <c r="B251" s="151">
        <v>2</v>
      </c>
      <c r="C251" s="152">
        <v>1</v>
      </c>
      <c r="D251" s="152">
        <v>2</v>
      </c>
      <c r="E251" s="152">
        <v>1</v>
      </c>
      <c r="F251" s="153">
        <v>1</v>
      </c>
      <c r="G251" s="154" t="s">
        <v>173</v>
      </c>
      <c r="H251" s="177">
        <v>218</v>
      </c>
      <c r="I251" s="137">
        <v>0</v>
      </c>
      <c r="J251" s="137">
        <v>0</v>
      </c>
      <c r="K251" s="137">
        <v>0</v>
      </c>
      <c r="L251" s="137">
        <v>0</v>
      </c>
    </row>
    <row r="252" spans="1:12" ht="25.5" hidden="1" customHeight="1">
      <c r="A252" s="130">
        <v>3</v>
      </c>
      <c r="B252" s="131">
        <v>2</v>
      </c>
      <c r="C252" s="131">
        <v>1</v>
      </c>
      <c r="D252" s="131">
        <v>2</v>
      </c>
      <c r="E252" s="131">
        <v>1</v>
      </c>
      <c r="F252" s="133">
        <v>2</v>
      </c>
      <c r="G252" s="132" t="s">
        <v>174</v>
      </c>
      <c r="H252" s="177">
        <v>219</v>
      </c>
      <c r="I252" s="137">
        <v>0</v>
      </c>
      <c r="J252" s="137">
        <v>0</v>
      </c>
      <c r="K252" s="137">
        <v>0</v>
      </c>
      <c r="L252" s="137">
        <v>0</v>
      </c>
    </row>
    <row r="253" spans="1:12" ht="25.5" hidden="1" customHeight="1">
      <c r="A253" s="125">
        <v>3</v>
      </c>
      <c r="B253" s="123">
        <v>2</v>
      </c>
      <c r="C253" s="123">
        <v>1</v>
      </c>
      <c r="D253" s="123">
        <v>3</v>
      </c>
      <c r="E253" s="123"/>
      <c r="F253" s="126"/>
      <c r="G253" s="124" t="s">
        <v>175</v>
      </c>
      <c r="H253" s="177">
        <v>220</v>
      </c>
      <c r="I253" s="140">
        <f>I254</f>
        <v>0</v>
      </c>
      <c r="J253" s="162">
        <f>J254</f>
        <v>0</v>
      </c>
      <c r="K253" s="141">
        <f>K254</f>
        <v>0</v>
      </c>
      <c r="L253" s="141">
        <f>L254</f>
        <v>0</v>
      </c>
    </row>
    <row r="254" spans="1:12" ht="25.5" hidden="1" customHeight="1">
      <c r="A254" s="130">
        <v>3</v>
      </c>
      <c r="B254" s="131">
        <v>2</v>
      </c>
      <c r="C254" s="131">
        <v>1</v>
      </c>
      <c r="D254" s="131">
        <v>3</v>
      </c>
      <c r="E254" s="131">
        <v>1</v>
      </c>
      <c r="F254" s="133"/>
      <c r="G254" s="124" t="s">
        <v>175</v>
      </c>
      <c r="H254" s="177">
        <v>221</v>
      </c>
      <c r="I254" s="119">
        <f>I255+I256</f>
        <v>0</v>
      </c>
      <c r="J254" s="119">
        <f>J255+J256</f>
        <v>0</v>
      </c>
      <c r="K254" s="119">
        <f>K255+K256</f>
        <v>0</v>
      </c>
      <c r="L254" s="119">
        <f>L255+L256</f>
        <v>0</v>
      </c>
    </row>
    <row r="255" spans="1:12" ht="25.5" hidden="1" customHeight="1">
      <c r="A255" s="130">
        <v>3</v>
      </c>
      <c r="B255" s="131">
        <v>2</v>
      </c>
      <c r="C255" s="131">
        <v>1</v>
      </c>
      <c r="D255" s="131">
        <v>3</v>
      </c>
      <c r="E255" s="131">
        <v>1</v>
      </c>
      <c r="F255" s="133">
        <v>1</v>
      </c>
      <c r="G255" s="132" t="s">
        <v>176</v>
      </c>
      <c r="H255" s="177">
        <v>222</v>
      </c>
      <c r="I255" s="137">
        <v>0</v>
      </c>
      <c r="J255" s="137">
        <v>0</v>
      </c>
      <c r="K255" s="137">
        <v>0</v>
      </c>
      <c r="L255" s="137">
        <v>0</v>
      </c>
    </row>
    <row r="256" spans="1:12" ht="25.5" hidden="1" customHeight="1">
      <c r="A256" s="130">
        <v>3</v>
      </c>
      <c r="B256" s="131">
        <v>2</v>
      </c>
      <c r="C256" s="131">
        <v>1</v>
      </c>
      <c r="D256" s="131">
        <v>3</v>
      </c>
      <c r="E256" s="131">
        <v>1</v>
      </c>
      <c r="F256" s="133">
        <v>2</v>
      </c>
      <c r="G256" s="132" t="s">
        <v>177</v>
      </c>
      <c r="H256" s="177">
        <v>223</v>
      </c>
      <c r="I256" s="185">
        <v>0</v>
      </c>
      <c r="J256" s="182">
        <v>0</v>
      </c>
      <c r="K256" s="185">
        <v>0</v>
      </c>
      <c r="L256" s="185">
        <v>0</v>
      </c>
    </row>
    <row r="257" spans="1:12" hidden="1">
      <c r="A257" s="130">
        <v>3</v>
      </c>
      <c r="B257" s="131">
        <v>2</v>
      </c>
      <c r="C257" s="131">
        <v>1</v>
      </c>
      <c r="D257" s="131">
        <v>4</v>
      </c>
      <c r="E257" s="131"/>
      <c r="F257" s="133"/>
      <c r="G257" s="132" t="s">
        <v>178</v>
      </c>
      <c r="H257" s="177">
        <v>224</v>
      </c>
      <c r="I257" s="119">
        <f>I258</f>
        <v>0</v>
      </c>
      <c r="J257" s="120">
        <f>J258</f>
        <v>0</v>
      </c>
      <c r="K257" s="119">
        <f>K258</f>
        <v>0</v>
      </c>
      <c r="L257" s="120">
        <f>L258</f>
        <v>0</v>
      </c>
    </row>
    <row r="258" spans="1:12" hidden="1">
      <c r="A258" s="125">
        <v>3</v>
      </c>
      <c r="B258" s="123">
        <v>2</v>
      </c>
      <c r="C258" s="123">
        <v>1</v>
      </c>
      <c r="D258" s="123">
        <v>4</v>
      </c>
      <c r="E258" s="123">
        <v>1</v>
      </c>
      <c r="F258" s="126"/>
      <c r="G258" s="124" t="s">
        <v>178</v>
      </c>
      <c r="H258" s="177">
        <v>225</v>
      </c>
      <c r="I258" s="140">
        <f>SUM(I259:I260)</f>
        <v>0</v>
      </c>
      <c r="J258" s="162">
        <f>SUM(J259:J260)</f>
        <v>0</v>
      </c>
      <c r="K258" s="141">
        <f>SUM(K259:K260)</f>
        <v>0</v>
      </c>
      <c r="L258" s="141">
        <f>SUM(L259:L260)</f>
        <v>0</v>
      </c>
    </row>
    <row r="259" spans="1:12" ht="25.5" hidden="1" customHeight="1">
      <c r="A259" s="130">
        <v>3</v>
      </c>
      <c r="B259" s="131">
        <v>2</v>
      </c>
      <c r="C259" s="131">
        <v>1</v>
      </c>
      <c r="D259" s="131">
        <v>4</v>
      </c>
      <c r="E259" s="131">
        <v>1</v>
      </c>
      <c r="F259" s="133">
        <v>1</v>
      </c>
      <c r="G259" s="132" t="s">
        <v>179</v>
      </c>
      <c r="H259" s="177">
        <v>226</v>
      </c>
      <c r="I259" s="137">
        <v>0</v>
      </c>
      <c r="J259" s="137">
        <v>0</v>
      </c>
      <c r="K259" s="137">
        <v>0</v>
      </c>
      <c r="L259" s="137">
        <v>0</v>
      </c>
    </row>
    <row r="260" spans="1:12" ht="25.5" hidden="1" customHeight="1">
      <c r="A260" s="130">
        <v>3</v>
      </c>
      <c r="B260" s="131">
        <v>2</v>
      </c>
      <c r="C260" s="131">
        <v>1</v>
      </c>
      <c r="D260" s="131">
        <v>4</v>
      </c>
      <c r="E260" s="131">
        <v>1</v>
      </c>
      <c r="F260" s="133">
        <v>2</v>
      </c>
      <c r="G260" s="132" t="s">
        <v>180</v>
      </c>
      <c r="H260" s="177">
        <v>227</v>
      </c>
      <c r="I260" s="137">
        <v>0</v>
      </c>
      <c r="J260" s="137">
        <v>0</v>
      </c>
      <c r="K260" s="137">
        <v>0</v>
      </c>
      <c r="L260" s="137">
        <v>0</v>
      </c>
    </row>
    <row r="261" spans="1:12" hidden="1">
      <c r="A261" s="130">
        <v>3</v>
      </c>
      <c r="B261" s="131">
        <v>2</v>
      </c>
      <c r="C261" s="131">
        <v>1</v>
      </c>
      <c r="D261" s="131">
        <v>5</v>
      </c>
      <c r="E261" s="131"/>
      <c r="F261" s="133"/>
      <c r="G261" s="132" t="s">
        <v>181</v>
      </c>
      <c r="H261" s="177">
        <v>228</v>
      </c>
      <c r="I261" s="119">
        <f t="shared" ref="I261:L262" si="24">I262</f>
        <v>0</v>
      </c>
      <c r="J261" s="160">
        <f t="shared" si="24"/>
        <v>0</v>
      </c>
      <c r="K261" s="120">
        <f t="shared" si="24"/>
        <v>0</v>
      </c>
      <c r="L261" s="120">
        <f t="shared" si="24"/>
        <v>0</v>
      </c>
    </row>
    <row r="262" spans="1:12" hidden="1">
      <c r="A262" s="130">
        <v>3</v>
      </c>
      <c r="B262" s="131">
        <v>2</v>
      </c>
      <c r="C262" s="131">
        <v>1</v>
      </c>
      <c r="D262" s="131">
        <v>5</v>
      </c>
      <c r="E262" s="131">
        <v>1</v>
      </c>
      <c r="F262" s="133"/>
      <c r="G262" s="132" t="s">
        <v>181</v>
      </c>
      <c r="H262" s="177">
        <v>229</v>
      </c>
      <c r="I262" s="120">
        <f t="shared" si="24"/>
        <v>0</v>
      </c>
      <c r="J262" s="160">
        <f t="shared" si="24"/>
        <v>0</v>
      </c>
      <c r="K262" s="120">
        <f t="shared" si="24"/>
        <v>0</v>
      </c>
      <c r="L262" s="120">
        <f t="shared" si="24"/>
        <v>0</v>
      </c>
    </row>
    <row r="263" spans="1:12" hidden="1">
      <c r="A263" s="151">
        <v>3</v>
      </c>
      <c r="B263" s="152">
        <v>2</v>
      </c>
      <c r="C263" s="152">
        <v>1</v>
      </c>
      <c r="D263" s="152">
        <v>5</v>
      </c>
      <c r="E263" s="152">
        <v>1</v>
      </c>
      <c r="F263" s="153">
        <v>1</v>
      </c>
      <c r="G263" s="132" t="s">
        <v>181</v>
      </c>
      <c r="H263" s="177">
        <v>230</v>
      </c>
      <c r="I263" s="185">
        <v>0</v>
      </c>
      <c r="J263" s="185">
        <v>0</v>
      </c>
      <c r="K263" s="185">
        <v>0</v>
      </c>
      <c r="L263" s="185">
        <v>0</v>
      </c>
    </row>
    <row r="264" spans="1:12" hidden="1">
      <c r="A264" s="130">
        <v>3</v>
      </c>
      <c r="B264" s="131">
        <v>2</v>
      </c>
      <c r="C264" s="131">
        <v>1</v>
      </c>
      <c r="D264" s="131">
        <v>6</v>
      </c>
      <c r="E264" s="131"/>
      <c r="F264" s="133"/>
      <c r="G264" s="132" t="s">
        <v>182</v>
      </c>
      <c r="H264" s="177">
        <v>231</v>
      </c>
      <c r="I264" s="119">
        <f t="shared" ref="I264:L265" si="25">I265</f>
        <v>0</v>
      </c>
      <c r="J264" s="160">
        <f t="shared" si="25"/>
        <v>0</v>
      </c>
      <c r="K264" s="120">
        <f t="shared" si="25"/>
        <v>0</v>
      </c>
      <c r="L264" s="120">
        <f t="shared" si="25"/>
        <v>0</v>
      </c>
    </row>
    <row r="265" spans="1:12" hidden="1">
      <c r="A265" s="130">
        <v>3</v>
      </c>
      <c r="B265" s="130">
        <v>2</v>
      </c>
      <c r="C265" s="131">
        <v>1</v>
      </c>
      <c r="D265" s="131">
        <v>6</v>
      </c>
      <c r="E265" s="131">
        <v>1</v>
      </c>
      <c r="F265" s="133"/>
      <c r="G265" s="132" t="s">
        <v>182</v>
      </c>
      <c r="H265" s="177">
        <v>232</v>
      </c>
      <c r="I265" s="119">
        <f t="shared" si="25"/>
        <v>0</v>
      </c>
      <c r="J265" s="160">
        <f t="shared" si="25"/>
        <v>0</v>
      </c>
      <c r="K265" s="120">
        <f t="shared" si="25"/>
        <v>0</v>
      </c>
      <c r="L265" s="120">
        <f t="shared" si="25"/>
        <v>0</v>
      </c>
    </row>
    <row r="266" spans="1:12" hidden="1">
      <c r="A266" s="125">
        <v>3</v>
      </c>
      <c r="B266" s="125">
        <v>2</v>
      </c>
      <c r="C266" s="131">
        <v>1</v>
      </c>
      <c r="D266" s="131">
        <v>6</v>
      </c>
      <c r="E266" s="131">
        <v>1</v>
      </c>
      <c r="F266" s="133">
        <v>1</v>
      </c>
      <c r="G266" s="132" t="s">
        <v>182</v>
      </c>
      <c r="H266" s="177">
        <v>233</v>
      </c>
      <c r="I266" s="185">
        <v>0</v>
      </c>
      <c r="J266" s="185">
        <v>0</v>
      </c>
      <c r="K266" s="185">
        <v>0</v>
      </c>
      <c r="L266" s="185">
        <v>0</v>
      </c>
    </row>
    <row r="267" spans="1:12" hidden="1">
      <c r="A267" s="130">
        <v>3</v>
      </c>
      <c r="B267" s="130">
        <v>2</v>
      </c>
      <c r="C267" s="131">
        <v>1</v>
      </c>
      <c r="D267" s="131">
        <v>7</v>
      </c>
      <c r="E267" s="131"/>
      <c r="F267" s="133"/>
      <c r="G267" s="132" t="s">
        <v>183</v>
      </c>
      <c r="H267" s="177">
        <v>234</v>
      </c>
      <c r="I267" s="119">
        <f>I268</f>
        <v>0</v>
      </c>
      <c r="J267" s="160">
        <f>J268</f>
        <v>0</v>
      </c>
      <c r="K267" s="120">
        <f>K268</f>
        <v>0</v>
      </c>
      <c r="L267" s="120">
        <f>L268</f>
        <v>0</v>
      </c>
    </row>
    <row r="268" spans="1:12" hidden="1">
      <c r="A268" s="130">
        <v>3</v>
      </c>
      <c r="B268" s="131">
        <v>2</v>
      </c>
      <c r="C268" s="131">
        <v>1</v>
      </c>
      <c r="D268" s="131">
        <v>7</v>
      </c>
      <c r="E268" s="131">
        <v>1</v>
      </c>
      <c r="F268" s="133"/>
      <c r="G268" s="132" t="s">
        <v>183</v>
      </c>
      <c r="H268" s="177">
        <v>235</v>
      </c>
      <c r="I268" s="119">
        <f>I269+I270</f>
        <v>0</v>
      </c>
      <c r="J268" s="119">
        <f>J269+J270</f>
        <v>0</v>
      </c>
      <c r="K268" s="119">
        <f>K269+K270</f>
        <v>0</v>
      </c>
      <c r="L268" s="119">
        <f>L269+L270</f>
        <v>0</v>
      </c>
    </row>
    <row r="269" spans="1:12" ht="25.5" hidden="1" customHeight="1">
      <c r="A269" s="130">
        <v>3</v>
      </c>
      <c r="B269" s="131">
        <v>2</v>
      </c>
      <c r="C269" s="131">
        <v>1</v>
      </c>
      <c r="D269" s="131">
        <v>7</v>
      </c>
      <c r="E269" s="131">
        <v>1</v>
      </c>
      <c r="F269" s="133">
        <v>1</v>
      </c>
      <c r="G269" s="132" t="s">
        <v>184</v>
      </c>
      <c r="H269" s="177">
        <v>236</v>
      </c>
      <c r="I269" s="136">
        <v>0</v>
      </c>
      <c r="J269" s="137">
        <v>0</v>
      </c>
      <c r="K269" s="137">
        <v>0</v>
      </c>
      <c r="L269" s="137">
        <v>0</v>
      </c>
    </row>
    <row r="270" spans="1:12" ht="25.5" hidden="1" customHeight="1">
      <c r="A270" s="130">
        <v>3</v>
      </c>
      <c r="B270" s="131">
        <v>2</v>
      </c>
      <c r="C270" s="131">
        <v>1</v>
      </c>
      <c r="D270" s="131">
        <v>7</v>
      </c>
      <c r="E270" s="131">
        <v>1</v>
      </c>
      <c r="F270" s="133">
        <v>2</v>
      </c>
      <c r="G270" s="132" t="s">
        <v>185</v>
      </c>
      <c r="H270" s="177">
        <v>237</v>
      </c>
      <c r="I270" s="137">
        <v>0</v>
      </c>
      <c r="J270" s="137">
        <v>0</v>
      </c>
      <c r="K270" s="137">
        <v>0</v>
      </c>
      <c r="L270" s="137">
        <v>0</v>
      </c>
    </row>
    <row r="271" spans="1:12" ht="38.25" hidden="1" customHeight="1">
      <c r="A271" s="130">
        <v>3</v>
      </c>
      <c r="B271" s="131">
        <v>2</v>
      </c>
      <c r="C271" s="131">
        <v>2</v>
      </c>
      <c r="D271" s="194"/>
      <c r="E271" s="194"/>
      <c r="F271" s="195"/>
      <c r="G271" s="132" t="s">
        <v>186</v>
      </c>
      <c r="H271" s="177">
        <v>238</v>
      </c>
      <c r="I271" s="119">
        <f>SUM(I272+I281+I285+I289+I293+I296+I299)</f>
        <v>0</v>
      </c>
      <c r="J271" s="160">
        <f>SUM(J272+J281+J285+J289+J293+J296+J299)</f>
        <v>0</v>
      </c>
      <c r="K271" s="120">
        <f>SUM(K272+K281+K285+K289+K293+K296+K299)</f>
        <v>0</v>
      </c>
      <c r="L271" s="120">
        <f>SUM(L272+L281+L285+L289+L293+L296+L299)</f>
        <v>0</v>
      </c>
    </row>
    <row r="272" spans="1:12" hidden="1">
      <c r="A272" s="130">
        <v>3</v>
      </c>
      <c r="B272" s="131">
        <v>2</v>
      </c>
      <c r="C272" s="131">
        <v>2</v>
      </c>
      <c r="D272" s="131">
        <v>1</v>
      </c>
      <c r="E272" s="131"/>
      <c r="F272" s="133"/>
      <c r="G272" s="132" t="s">
        <v>187</v>
      </c>
      <c r="H272" s="177">
        <v>239</v>
      </c>
      <c r="I272" s="119">
        <f>I273</f>
        <v>0</v>
      </c>
      <c r="J272" s="119">
        <f>J273</f>
        <v>0</v>
      </c>
      <c r="K272" s="119">
        <f>K273</f>
        <v>0</v>
      </c>
      <c r="L272" s="119">
        <f>L273</f>
        <v>0</v>
      </c>
    </row>
    <row r="273" spans="1:12" hidden="1">
      <c r="A273" s="134">
        <v>3</v>
      </c>
      <c r="B273" s="130">
        <v>2</v>
      </c>
      <c r="C273" s="131">
        <v>2</v>
      </c>
      <c r="D273" s="131">
        <v>1</v>
      </c>
      <c r="E273" s="131">
        <v>1</v>
      </c>
      <c r="F273" s="133"/>
      <c r="G273" s="132" t="s">
        <v>165</v>
      </c>
      <c r="H273" s="177">
        <v>240</v>
      </c>
      <c r="I273" s="119">
        <f>SUM(I274)</f>
        <v>0</v>
      </c>
      <c r="J273" s="119">
        <f>SUM(J274)</f>
        <v>0</v>
      </c>
      <c r="K273" s="119">
        <f>SUM(K274)</f>
        <v>0</v>
      </c>
      <c r="L273" s="119">
        <f>SUM(L274)</f>
        <v>0</v>
      </c>
    </row>
    <row r="274" spans="1:12" hidden="1">
      <c r="A274" s="134">
        <v>3</v>
      </c>
      <c r="B274" s="130">
        <v>2</v>
      </c>
      <c r="C274" s="131">
        <v>2</v>
      </c>
      <c r="D274" s="131">
        <v>1</v>
      </c>
      <c r="E274" s="131">
        <v>1</v>
      </c>
      <c r="F274" s="133">
        <v>1</v>
      </c>
      <c r="G274" s="132" t="s">
        <v>165</v>
      </c>
      <c r="H274" s="177">
        <v>241</v>
      </c>
      <c r="I274" s="137">
        <v>0</v>
      </c>
      <c r="J274" s="137">
        <v>0</v>
      </c>
      <c r="K274" s="137">
        <v>0</v>
      </c>
      <c r="L274" s="137">
        <v>0</v>
      </c>
    </row>
    <row r="275" spans="1:12" hidden="1">
      <c r="A275" s="134">
        <v>3</v>
      </c>
      <c r="B275" s="130">
        <v>2</v>
      </c>
      <c r="C275" s="131">
        <v>2</v>
      </c>
      <c r="D275" s="131">
        <v>1</v>
      </c>
      <c r="E275" s="131">
        <v>2</v>
      </c>
      <c r="F275" s="133"/>
      <c r="G275" s="132" t="s">
        <v>188</v>
      </c>
      <c r="H275" s="177">
        <v>242</v>
      </c>
      <c r="I275" s="119">
        <f>SUM(I276:I277)</f>
        <v>0</v>
      </c>
      <c r="J275" s="119">
        <f>SUM(J276:J277)</f>
        <v>0</v>
      </c>
      <c r="K275" s="119">
        <f>SUM(K276:K277)</f>
        <v>0</v>
      </c>
      <c r="L275" s="119">
        <f>SUM(L276:L277)</f>
        <v>0</v>
      </c>
    </row>
    <row r="276" spans="1:12" hidden="1">
      <c r="A276" s="134">
        <v>3</v>
      </c>
      <c r="B276" s="130">
        <v>2</v>
      </c>
      <c r="C276" s="131">
        <v>2</v>
      </c>
      <c r="D276" s="131">
        <v>1</v>
      </c>
      <c r="E276" s="131">
        <v>2</v>
      </c>
      <c r="F276" s="133">
        <v>1</v>
      </c>
      <c r="G276" s="132" t="s">
        <v>167</v>
      </c>
      <c r="H276" s="177">
        <v>243</v>
      </c>
      <c r="I276" s="137">
        <v>0</v>
      </c>
      <c r="J276" s="136">
        <v>0</v>
      </c>
      <c r="K276" s="137">
        <v>0</v>
      </c>
      <c r="L276" s="137">
        <v>0</v>
      </c>
    </row>
    <row r="277" spans="1:12" hidden="1">
      <c r="A277" s="134">
        <v>3</v>
      </c>
      <c r="B277" s="130">
        <v>2</v>
      </c>
      <c r="C277" s="131">
        <v>2</v>
      </c>
      <c r="D277" s="131">
        <v>1</v>
      </c>
      <c r="E277" s="131">
        <v>2</v>
      </c>
      <c r="F277" s="133">
        <v>2</v>
      </c>
      <c r="G277" s="132" t="s">
        <v>168</v>
      </c>
      <c r="H277" s="177">
        <v>244</v>
      </c>
      <c r="I277" s="137">
        <v>0</v>
      </c>
      <c r="J277" s="136">
        <v>0</v>
      </c>
      <c r="K277" s="137">
        <v>0</v>
      </c>
      <c r="L277" s="137">
        <v>0</v>
      </c>
    </row>
    <row r="278" spans="1:12" hidden="1">
      <c r="A278" s="134">
        <v>3</v>
      </c>
      <c r="B278" s="130">
        <v>2</v>
      </c>
      <c r="C278" s="131">
        <v>2</v>
      </c>
      <c r="D278" s="131">
        <v>1</v>
      </c>
      <c r="E278" s="131">
        <v>3</v>
      </c>
      <c r="F278" s="133"/>
      <c r="G278" s="132" t="s">
        <v>169</v>
      </c>
      <c r="H278" s="177">
        <v>245</v>
      </c>
      <c r="I278" s="119">
        <f>SUM(I279:I280)</f>
        <v>0</v>
      </c>
      <c r="J278" s="119">
        <f>SUM(J279:J280)</f>
        <v>0</v>
      </c>
      <c r="K278" s="119">
        <f>SUM(K279:K280)</f>
        <v>0</v>
      </c>
      <c r="L278" s="119">
        <f>SUM(L279:L280)</f>
        <v>0</v>
      </c>
    </row>
    <row r="279" spans="1:12" hidden="1">
      <c r="A279" s="134">
        <v>3</v>
      </c>
      <c r="B279" s="130">
        <v>2</v>
      </c>
      <c r="C279" s="131">
        <v>2</v>
      </c>
      <c r="D279" s="131">
        <v>1</v>
      </c>
      <c r="E279" s="131">
        <v>3</v>
      </c>
      <c r="F279" s="133">
        <v>1</v>
      </c>
      <c r="G279" s="132" t="s">
        <v>170</v>
      </c>
      <c r="H279" s="177">
        <v>246</v>
      </c>
      <c r="I279" s="137">
        <v>0</v>
      </c>
      <c r="J279" s="136">
        <v>0</v>
      </c>
      <c r="K279" s="137">
        <v>0</v>
      </c>
      <c r="L279" s="137">
        <v>0</v>
      </c>
    </row>
    <row r="280" spans="1:12" hidden="1">
      <c r="A280" s="134">
        <v>3</v>
      </c>
      <c r="B280" s="130">
        <v>2</v>
      </c>
      <c r="C280" s="131">
        <v>2</v>
      </c>
      <c r="D280" s="131">
        <v>1</v>
      </c>
      <c r="E280" s="131">
        <v>3</v>
      </c>
      <c r="F280" s="133">
        <v>2</v>
      </c>
      <c r="G280" s="132" t="s">
        <v>189</v>
      </c>
      <c r="H280" s="177">
        <v>247</v>
      </c>
      <c r="I280" s="137">
        <v>0</v>
      </c>
      <c r="J280" s="136">
        <v>0</v>
      </c>
      <c r="K280" s="137">
        <v>0</v>
      </c>
      <c r="L280" s="137">
        <v>0</v>
      </c>
    </row>
    <row r="281" spans="1:12" ht="25.5" hidden="1" customHeight="1">
      <c r="A281" s="134">
        <v>3</v>
      </c>
      <c r="B281" s="130">
        <v>2</v>
      </c>
      <c r="C281" s="131">
        <v>2</v>
      </c>
      <c r="D281" s="131">
        <v>2</v>
      </c>
      <c r="E281" s="131"/>
      <c r="F281" s="133"/>
      <c r="G281" s="132" t="s">
        <v>190</v>
      </c>
      <c r="H281" s="177">
        <v>248</v>
      </c>
      <c r="I281" s="119">
        <f>I282</f>
        <v>0</v>
      </c>
      <c r="J281" s="120">
        <f>J282</f>
        <v>0</v>
      </c>
      <c r="K281" s="119">
        <f>K282</f>
        <v>0</v>
      </c>
      <c r="L281" s="120">
        <f>L282</f>
        <v>0</v>
      </c>
    </row>
    <row r="282" spans="1:12" ht="25.5" hidden="1" customHeight="1">
      <c r="A282" s="130">
        <v>3</v>
      </c>
      <c r="B282" s="131">
        <v>2</v>
      </c>
      <c r="C282" s="123">
        <v>2</v>
      </c>
      <c r="D282" s="123">
        <v>2</v>
      </c>
      <c r="E282" s="123">
        <v>1</v>
      </c>
      <c r="F282" s="126"/>
      <c r="G282" s="132" t="s">
        <v>190</v>
      </c>
      <c r="H282" s="177">
        <v>249</v>
      </c>
      <c r="I282" s="140">
        <f>SUM(I283:I284)</f>
        <v>0</v>
      </c>
      <c r="J282" s="162">
        <f>SUM(J283:J284)</f>
        <v>0</v>
      </c>
      <c r="K282" s="141">
        <f>SUM(K283:K284)</f>
        <v>0</v>
      </c>
      <c r="L282" s="141">
        <f>SUM(L283:L284)</f>
        <v>0</v>
      </c>
    </row>
    <row r="283" spans="1:12" ht="25.5" hidden="1" customHeight="1">
      <c r="A283" s="130">
        <v>3</v>
      </c>
      <c r="B283" s="131">
        <v>2</v>
      </c>
      <c r="C283" s="131">
        <v>2</v>
      </c>
      <c r="D283" s="131">
        <v>2</v>
      </c>
      <c r="E283" s="131">
        <v>1</v>
      </c>
      <c r="F283" s="133">
        <v>1</v>
      </c>
      <c r="G283" s="132" t="s">
        <v>191</v>
      </c>
      <c r="H283" s="177">
        <v>250</v>
      </c>
      <c r="I283" s="137">
        <v>0</v>
      </c>
      <c r="J283" s="137">
        <v>0</v>
      </c>
      <c r="K283" s="137">
        <v>0</v>
      </c>
      <c r="L283" s="137">
        <v>0</v>
      </c>
    </row>
    <row r="284" spans="1:12" ht="25.5" hidden="1" customHeight="1">
      <c r="A284" s="130">
        <v>3</v>
      </c>
      <c r="B284" s="131">
        <v>2</v>
      </c>
      <c r="C284" s="131">
        <v>2</v>
      </c>
      <c r="D284" s="131">
        <v>2</v>
      </c>
      <c r="E284" s="131">
        <v>1</v>
      </c>
      <c r="F284" s="133">
        <v>2</v>
      </c>
      <c r="G284" s="134" t="s">
        <v>192</v>
      </c>
      <c r="H284" s="177">
        <v>251</v>
      </c>
      <c r="I284" s="137">
        <v>0</v>
      </c>
      <c r="J284" s="137">
        <v>0</v>
      </c>
      <c r="K284" s="137">
        <v>0</v>
      </c>
      <c r="L284" s="137">
        <v>0</v>
      </c>
    </row>
    <row r="285" spans="1:12" ht="25.5" hidden="1" customHeight="1">
      <c r="A285" s="130">
        <v>3</v>
      </c>
      <c r="B285" s="131">
        <v>2</v>
      </c>
      <c r="C285" s="131">
        <v>2</v>
      </c>
      <c r="D285" s="131">
        <v>3</v>
      </c>
      <c r="E285" s="131"/>
      <c r="F285" s="133"/>
      <c r="G285" s="132" t="s">
        <v>193</v>
      </c>
      <c r="H285" s="177">
        <v>252</v>
      </c>
      <c r="I285" s="119">
        <f>I286</f>
        <v>0</v>
      </c>
      <c r="J285" s="160">
        <f>J286</f>
        <v>0</v>
      </c>
      <c r="K285" s="120">
        <f>K286</f>
        <v>0</v>
      </c>
      <c r="L285" s="120">
        <f>L286</f>
        <v>0</v>
      </c>
    </row>
    <row r="286" spans="1:12" ht="25.5" hidden="1" customHeight="1">
      <c r="A286" s="125">
        <v>3</v>
      </c>
      <c r="B286" s="131">
        <v>2</v>
      </c>
      <c r="C286" s="131">
        <v>2</v>
      </c>
      <c r="D286" s="131">
        <v>3</v>
      </c>
      <c r="E286" s="131">
        <v>1</v>
      </c>
      <c r="F286" s="133"/>
      <c r="G286" s="132" t="s">
        <v>193</v>
      </c>
      <c r="H286" s="177">
        <v>253</v>
      </c>
      <c r="I286" s="119">
        <f>I287+I288</f>
        <v>0</v>
      </c>
      <c r="J286" s="119">
        <f>J287+J288</f>
        <v>0</v>
      </c>
      <c r="K286" s="119">
        <f>K287+K288</f>
        <v>0</v>
      </c>
      <c r="L286" s="119">
        <f>L287+L288</f>
        <v>0</v>
      </c>
    </row>
    <row r="287" spans="1:12" ht="25.5" hidden="1" customHeight="1">
      <c r="A287" s="125">
        <v>3</v>
      </c>
      <c r="B287" s="131">
        <v>2</v>
      </c>
      <c r="C287" s="131">
        <v>2</v>
      </c>
      <c r="D287" s="131">
        <v>3</v>
      </c>
      <c r="E287" s="131">
        <v>1</v>
      </c>
      <c r="F287" s="133">
        <v>1</v>
      </c>
      <c r="G287" s="132" t="s">
        <v>194</v>
      </c>
      <c r="H287" s="177">
        <v>254</v>
      </c>
      <c r="I287" s="137">
        <v>0</v>
      </c>
      <c r="J287" s="137">
        <v>0</v>
      </c>
      <c r="K287" s="137">
        <v>0</v>
      </c>
      <c r="L287" s="137">
        <v>0</v>
      </c>
    </row>
    <row r="288" spans="1:12" ht="25.5" hidden="1" customHeight="1">
      <c r="A288" s="125">
        <v>3</v>
      </c>
      <c r="B288" s="131">
        <v>2</v>
      </c>
      <c r="C288" s="131">
        <v>2</v>
      </c>
      <c r="D288" s="131">
        <v>3</v>
      </c>
      <c r="E288" s="131">
        <v>1</v>
      </c>
      <c r="F288" s="133">
        <v>2</v>
      </c>
      <c r="G288" s="132" t="s">
        <v>195</v>
      </c>
      <c r="H288" s="177">
        <v>255</v>
      </c>
      <c r="I288" s="137">
        <v>0</v>
      </c>
      <c r="J288" s="137">
        <v>0</v>
      </c>
      <c r="K288" s="137">
        <v>0</v>
      </c>
      <c r="L288" s="137">
        <v>0</v>
      </c>
    </row>
    <row r="289" spans="1:12" hidden="1">
      <c r="A289" s="130">
        <v>3</v>
      </c>
      <c r="B289" s="131">
        <v>2</v>
      </c>
      <c r="C289" s="131">
        <v>2</v>
      </c>
      <c r="D289" s="131">
        <v>4</v>
      </c>
      <c r="E289" s="131"/>
      <c r="F289" s="133"/>
      <c r="G289" s="132" t="s">
        <v>196</v>
      </c>
      <c r="H289" s="177">
        <v>256</v>
      </c>
      <c r="I289" s="119">
        <f>I290</f>
        <v>0</v>
      </c>
      <c r="J289" s="160">
        <f>J290</f>
        <v>0</v>
      </c>
      <c r="K289" s="120">
        <f>K290</f>
        <v>0</v>
      </c>
      <c r="L289" s="120">
        <f>L290</f>
        <v>0</v>
      </c>
    </row>
    <row r="290" spans="1:12" hidden="1">
      <c r="A290" s="130">
        <v>3</v>
      </c>
      <c r="B290" s="131">
        <v>2</v>
      </c>
      <c r="C290" s="131">
        <v>2</v>
      </c>
      <c r="D290" s="131">
        <v>4</v>
      </c>
      <c r="E290" s="131">
        <v>1</v>
      </c>
      <c r="F290" s="133"/>
      <c r="G290" s="132" t="s">
        <v>196</v>
      </c>
      <c r="H290" s="177">
        <v>257</v>
      </c>
      <c r="I290" s="119">
        <f>SUM(I291:I292)</f>
        <v>0</v>
      </c>
      <c r="J290" s="160">
        <f>SUM(J291:J292)</f>
        <v>0</v>
      </c>
      <c r="K290" s="120">
        <f>SUM(K291:K292)</f>
        <v>0</v>
      </c>
      <c r="L290" s="120">
        <f>SUM(L291:L292)</f>
        <v>0</v>
      </c>
    </row>
    <row r="291" spans="1:12" ht="25.5" hidden="1" customHeight="1">
      <c r="A291" s="130">
        <v>3</v>
      </c>
      <c r="B291" s="131">
        <v>2</v>
      </c>
      <c r="C291" s="131">
        <v>2</v>
      </c>
      <c r="D291" s="131">
        <v>4</v>
      </c>
      <c r="E291" s="131">
        <v>1</v>
      </c>
      <c r="F291" s="133">
        <v>1</v>
      </c>
      <c r="G291" s="132" t="s">
        <v>197</v>
      </c>
      <c r="H291" s="177">
        <v>258</v>
      </c>
      <c r="I291" s="137">
        <v>0</v>
      </c>
      <c r="J291" s="137">
        <v>0</v>
      </c>
      <c r="K291" s="137">
        <v>0</v>
      </c>
      <c r="L291" s="137">
        <v>0</v>
      </c>
    </row>
    <row r="292" spans="1:12" ht="25.5" hidden="1" customHeight="1">
      <c r="A292" s="125">
        <v>3</v>
      </c>
      <c r="B292" s="123">
        <v>2</v>
      </c>
      <c r="C292" s="123">
        <v>2</v>
      </c>
      <c r="D292" s="123">
        <v>4</v>
      </c>
      <c r="E292" s="123">
        <v>1</v>
      </c>
      <c r="F292" s="126">
        <v>2</v>
      </c>
      <c r="G292" s="134" t="s">
        <v>198</v>
      </c>
      <c r="H292" s="177">
        <v>259</v>
      </c>
      <c r="I292" s="137">
        <v>0</v>
      </c>
      <c r="J292" s="137">
        <v>0</v>
      </c>
      <c r="K292" s="137">
        <v>0</v>
      </c>
      <c r="L292" s="137">
        <v>0</v>
      </c>
    </row>
    <row r="293" spans="1:12" hidden="1">
      <c r="A293" s="130">
        <v>3</v>
      </c>
      <c r="B293" s="131">
        <v>2</v>
      </c>
      <c r="C293" s="131">
        <v>2</v>
      </c>
      <c r="D293" s="131">
        <v>5</v>
      </c>
      <c r="E293" s="131"/>
      <c r="F293" s="133"/>
      <c r="G293" s="132" t="s">
        <v>199</v>
      </c>
      <c r="H293" s="177">
        <v>260</v>
      </c>
      <c r="I293" s="119">
        <f t="shared" ref="I293:L294" si="26">I294</f>
        <v>0</v>
      </c>
      <c r="J293" s="160">
        <f t="shared" si="26"/>
        <v>0</v>
      </c>
      <c r="K293" s="120">
        <f t="shared" si="26"/>
        <v>0</v>
      </c>
      <c r="L293" s="120">
        <f t="shared" si="26"/>
        <v>0</v>
      </c>
    </row>
    <row r="294" spans="1:12" hidden="1">
      <c r="A294" s="130">
        <v>3</v>
      </c>
      <c r="B294" s="131">
        <v>2</v>
      </c>
      <c r="C294" s="131">
        <v>2</v>
      </c>
      <c r="D294" s="131">
        <v>5</v>
      </c>
      <c r="E294" s="131">
        <v>1</v>
      </c>
      <c r="F294" s="133"/>
      <c r="G294" s="132" t="s">
        <v>199</v>
      </c>
      <c r="H294" s="177">
        <v>261</v>
      </c>
      <c r="I294" s="119">
        <f t="shared" si="26"/>
        <v>0</v>
      </c>
      <c r="J294" s="160">
        <f t="shared" si="26"/>
        <v>0</v>
      </c>
      <c r="K294" s="120">
        <f t="shared" si="26"/>
        <v>0</v>
      </c>
      <c r="L294" s="120">
        <f t="shared" si="26"/>
        <v>0</v>
      </c>
    </row>
    <row r="295" spans="1:12" hidden="1">
      <c r="A295" s="130">
        <v>3</v>
      </c>
      <c r="B295" s="131">
        <v>2</v>
      </c>
      <c r="C295" s="131">
        <v>2</v>
      </c>
      <c r="D295" s="131">
        <v>5</v>
      </c>
      <c r="E295" s="131">
        <v>1</v>
      </c>
      <c r="F295" s="133">
        <v>1</v>
      </c>
      <c r="G295" s="132" t="s">
        <v>199</v>
      </c>
      <c r="H295" s="177">
        <v>262</v>
      </c>
      <c r="I295" s="137">
        <v>0</v>
      </c>
      <c r="J295" s="137">
        <v>0</v>
      </c>
      <c r="K295" s="137">
        <v>0</v>
      </c>
      <c r="L295" s="137">
        <v>0</v>
      </c>
    </row>
    <row r="296" spans="1:12" hidden="1">
      <c r="A296" s="130">
        <v>3</v>
      </c>
      <c r="B296" s="131">
        <v>2</v>
      </c>
      <c r="C296" s="131">
        <v>2</v>
      </c>
      <c r="D296" s="131">
        <v>6</v>
      </c>
      <c r="E296" s="131"/>
      <c r="F296" s="133"/>
      <c r="G296" s="132" t="s">
        <v>182</v>
      </c>
      <c r="H296" s="177">
        <v>263</v>
      </c>
      <c r="I296" s="119">
        <f t="shared" ref="I296:L297" si="27">I297</f>
        <v>0</v>
      </c>
      <c r="J296" s="196">
        <f t="shared" si="27"/>
        <v>0</v>
      </c>
      <c r="K296" s="120">
        <f t="shared" si="27"/>
        <v>0</v>
      </c>
      <c r="L296" s="120">
        <f t="shared" si="27"/>
        <v>0</v>
      </c>
    </row>
    <row r="297" spans="1:12" hidden="1">
      <c r="A297" s="130">
        <v>3</v>
      </c>
      <c r="B297" s="131">
        <v>2</v>
      </c>
      <c r="C297" s="131">
        <v>2</v>
      </c>
      <c r="D297" s="131">
        <v>6</v>
      </c>
      <c r="E297" s="131">
        <v>1</v>
      </c>
      <c r="F297" s="133"/>
      <c r="G297" s="132" t="s">
        <v>182</v>
      </c>
      <c r="H297" s="177">
        <v>264</v>
      </c>
      <c r="I297" s="119">
        <f t="shared" si="27"/>
        <v>0</v>
      </c>
      <c r="J297" s="196">
        <f t="shared" si="27"/>
        <v>0</v>
      </c>
      <c r="K297" s="120">
        <f t="shared" si="27"/>
        <v>0</v>
      </c>
      <c r="L297" s="120">
        <f t="shared" si="27"/>
        <v>0</v>
      </c>
    </row>
    <row r="298" spans="1:12" hidden="1">
      <c r="A298" s="130">
        <v>3</v>
      </c>
      <c r="B298" s="152">
        <v>2</v>
      </c>
      <c r="C298" s="152">
        <v>2</v>
      </c>
      <c r="D298" s="131">
        <v>6</v>
      </c>
      <c r="E298" s="152">
        <v>1</v>
      </c>
      <c r="F298" s="153">
        <v>1</v>
      </c>
      <c r="G298" s="154" t="s">
        <v>182</v>
      </c>
      <c r="H298" s="177">
        <v>265</v>
      </c>
      <c r="I298" s="137">
        <v>0</v>
      </c>
      <c r="J298" s="137">
        <v>0</v>
      </c>
      <c r="K298" s="137">
        <v>0</v>
      </c>
      <c r="L298" s="137">
        <v>0</v>
      </c>
    </row>
    <row r="299" spans="1:12" hidden="1">
      <c r="A299" s="134">
        <v>3</v>
      </c>
      <c r="B299" s="130">
        <v>2</v>
      </c>
      <c r="C299" s="131">
        <v>2</v>
      </c>
      <c r="D299" s="131">
        <v>7</v>
      </c>
      <c r="E299" s="131"/>
      <c r="F299" s="133"/>
      <c r="G299" s="132" t="s">
        <v>183</v>
      </c>
      <c r="H299" s="177">
        <v>266</v>
      </c>
      <c r="I299" s="119">
        <f>I300</f>
        <v>0</v>
      </c>
      <c r="J299" s="196">
        <f>J300</f>
        <v>0</v>
      </c>
      <c r="K299" s="120">
        <f>K300</f>
        <v>0</v>
      </c>
      <c r="L299" s="120">
        <f>L300</f>
        <v>0</v>
      </c>
    </row>
    <row r="300" spans="1:12" hidden="1">
      <c r="A300" s="134">
        <v>3</v>
      </c>
      <c r="B300" s="130">
        <v>2</v>
      </c>
      <c r="C300" s="131">
        <v>2</v>
      </c>
      <c r="D300" s="131">
        <v>7</v>
      </c>
      <c r="E300" s="131">
        <v>1</v>
      </c>
      <c r="F300" s="133"/>
      <c r="G300" s="132" t="s">
        <v>183</v>
      </c>
      <c r="H300" s="177">
        <v>267</v>
      </c>
      <c r="I300" s="119">
        <f>I301+I302</f>
        <v>0</v>
      </c>
      <c r="J300" s="119">
        <f>J301+J302</f>
        <v>0</v>
      </c>
      <c r="K300" s="119">
        <f>K301+K302</f>
        <v>0</v>
      </c>
      <c r="L300" s="119">
        <f>L301+L302</f>
        <v>0</v>
      </c>
    </row>
    <row r="301" spans="1:12" ht="25.5" hidden="1" customHeight="1">
      <c r="A301" s="134">
        <v>3</v>
      </c>
      <c r="B301" s="130">
        <v>2</v>
      </c>
      <c r="C301" s="130">
        <v>2</v>
      </c>
      <c r="D301" s="131">
        <v>7</v>
      </c>
      <c r="E301" s="131">
        <v>1</v>
      </c>
      <c r="F301" s="133">
        <v>1</v>
      </c>
      <c r="G301" s="132" t="s">
        <v>184</v>
      </c>
      <c r="H301" s="177">
        <v>268</v>
      </c>
      <c r="I301" s="137">
        <v>0</v>
      </c>
      <c r="J301" s="137">
        <v>0</v>
      </c>
      <c r="K301" s="137">
        <v>0</v>
      </c>
      <c r="L301" s="137">
        <v>0</v>
      </c>
    </row>
    <row r="302" spans="1:12" ht="25.5" hidden="1" customHeight="1">
      <c r="A302" s="134">
        <v>3</v>
      </c>
      <c r="B302" s="130">
        <v>2</v>
      </c>
      <c r="C302" s="130">
        <v>2</v>
      </c>
      <c r="D302" s="131">
        <v>7</v>
      </c>
      <c r="E302" s="131">
        <v>1</v>
      </c>
      <c r="F302" s="133">
        <v>2</v>
      </c>
      <c r="G302" s="132" t="s">
        <v>185</v>
      </c>
      <c r="H302" s="177">
        <v>269</v>
      </c>
      <c r="I302" s="137">
        <v>0</v>
      </c>
      <c r="J302" s="137">
        <v>0</v>
      </c>
      <c r="K302" s="137">
        <v>0</v>
      </c>
      <c r="L302" s="137">
        <v>0</v>
      </c>
    </row>
    <row r="303" spans="1:12" ht="25.5" hidden="1" customHeight="1">
      <c r="A303" s="138">
        <v>3</v>
      </c>
      <c r="B303" s="138">
        <v>3</v>
      </c>
      <c r="C303" s="115"/>
      <c r="D303" s="116"/>
      <c r="E303" s="116"/>
      <c r="F303" s="118"/>
      <c r="G303" s="117" t="s">
        <v>200</v>
      </c>
      <c r="H303" s="177">
        <v>270</v>
      </c>
      <c r="I303" s="119">
        <f>SUM(I304+I336)</f>
        <v>0</v>
      </c>
      <c r="J303" s="196">
        <f>SUM(J304+J336)</f>
        <v>0</v>
      </c>
      <c r="K303" s="120">
        <f>SUM(K304+K336)</f>
        <v>0</v>
      </c>
      <c r="L303" s="120">
        <f>SUM(L304+L336)</f>
        <v>0</v>
      </c>
    </row>
    <row r="304" spans="1:12" ht="38.25" hidden="1" customHeight="1">
      <c r="A304" s="134">
        <v>3</v>
      </c>
      <c r="B304" s="134">
        <v>3</v>
      </c>
      <c r="C304" s="130">
        <v>1</v>
      </c>
      <c r="D304" s="131"/>
      <c r="E304" s="131"/>
      <c r="F304" s="133"/>
      <c r="G304" s="132" t="s">
        <v>201</v>
      </c>
      <c r="H304" s="177">
        <v>271</v>
      </c>
      <c r="I304" s="119">
        <f>SUM(I305+I314+I318+I322+I326+I329+I332)</f>
        <v>0</v>
      </c>
      <c r="J304" s="196">
        <f>SUM(J305+J314+J318+J322+J326+J329+J332)</f>
        <v>0</v>
      </c>
      <c r="K304" s="120">
        <f>SUM(K305+K314+K318+K322+K326+K329+K332)</f>
        <v>0</v>
      </c>
      <c r="L304" s="120">
        <f>SUM(L305+L314+L318+L322+L326+L329+L332)</f>
        <v>0</v>
      </c>
    </row>
    <row r="305" spans="1:12" hidden="1">
      <c r="A305" s="134">
        <v>3</v>
      </c>
      <c r="B305" s="134">
        <v>3</v>
      </c>
      <c r="C305" s="130">
        <v>1</v>
      </c>
      <c r="D305" s="131">
        <v>1</v>
      </c>
      <c r="E305" s="131"/>
      <c r="F305" s="133"/>
      <c r="G305" s="132" t="s">
        <v>187</v>
      </c>
      <c r="H305" s="177">
        <v>272</v>
      </c>
      <c r="I305" s="119">
        <f>SUM(I306+I308+I311)</f>
        <v>0</v>
      </c>
      <c r="J305" s="119">
        <f>SUM(J306+J308+J311)</f>
        <v>0</v>
      </c>
      <c r="K305" s="119">
        <f>SUM(K306+K308+K311)</f>
        <v>0</v>
      </c>
      <c r="L305" s="119">
        <f>SUM(L306+L308+L311)</f>
        <v>0</v>
      </c>
    </row>
    <row r="306" spans="1:12" hidden="1">
      <c r="A306" s="134">
        <v>3</v>
      </c>
      <c r="B306" s="134">
        <v>3</v>
      </c>
      <c r="C306" s="130">
        <v>1</v>
      </c>
      <c r="D306" s="131">
        <v>1</v>
      </c>
      <c r="E306" s="131">
        <v>1</v>
      </c>
      <c r="F306" s="133"/>
      <c r="G306" s="132" t="s">
        <v>165</v>
      </c>
      <c r="H306" s="177">
        <v>273</v>
      </c>
      <c r="I306" s="119">
        <f>SUM(I307:I307)</f>
        <v>0</v>
      </c>
      <c r="J306" s="196">
        <f>SUM(J307:J307)</f>
        <v>0</v>
      </c>
      <c r="K306" s="120">
        <f>SUM(K307:K307)</f>
        <v>0</v>
      </c>
      <c r="L306" s="120">
        <f>SUM(L307:L307)</f>
        <v>0</v>
      </c>
    </row>
    <row r="307" spans="1:12" hidden="1">
      <c r="A307" s="134">
        <v>3</v>
      </c>
      <c r="B307" s="134">
        <v>3</v>
      </c>
      <c r="C307" s="130">
        <v>1</v>
      </c>
      <c r="D307" s="131">
        <v>1</v>
      </c>
      <c r="E307" s="131">
        <v>1</v>
      </c>
      <c r="F307" s="133">
        <v>1</v>
      </c>
      <c r="G307" s="132" t="s">
        <v>165</v>
      </c>
      <c r="H307" s="177">
        <v>274</v>
      </c>
      <c r="I307" s="137">
        <v>0</v>
      </c>
      <c r="J307" s="137">
        <v>0</v>
      </c>
      <c r="K307" s="137">
        <v>0</v>
      </c>
      <c r="L307" s="137">
        <v>0</v>
      </c>
    </row>
    <row r="308" spans="1:12" hidden="1">
      <c r="A308" s="134">
        <v>3</v>
      </c>
      <c r="B308" s="134">
        <v>3</v>
      </c>
      <c r="C308" s="130">
        <v>1</v>
      </c>
      <c r="D308" s="131">
        <v>1</v>
      </c>
      <c r="E308" s="131">
        <v>2</v>
      </c>
      <c r="F308" s="133"/>
      <c r="G308" s="132" t="s">
        <v>188</v>
      </c>
      <c r="H308" s="177">
        <v>275</v>
      </c>
      <c r="I308" s="119">
        <f>SUM(I309:I310)</f>
        <v>0</v>
      </c>
      <c r="J308" s="119">
        <f>SUM(J309:J310)</f>
        <v>0</v>
      </c>
      <c r="K308" s="119">
        <f>SUM(K309:K310)</f>
        <v>0</v>
      </c>
      <c r="L308" s="119">
        <f>SUM(L309:L310)</f>
        <v>0</v>
      </c>
    </row>
    <row r="309" spans="1:12" hidden="1">
      <c r="A309" s="134">
        <v>3</v>
      </c>
      <c r="B309" s="134">
        <v>3</v>
      </c>
      <c r="C309" s="130">
        <v>1</v>
      </c>
      <c r="D309" s="131">
        <v>1</v>
      </c>
      <c r="E309" s="131">
        <v>2</v>
      </c>
      <c r="F309" s="133">
        <v>1</v>
      </c>
      <c r="G309" s="132" t="s">
        <v>167</v>
      </c>
      <c r="H309" s="177">
        <v>276</v>
      </c>
      <c r="I309" s="137">
        <v>0</v>
      </c>
      <c r="J309" s="137">
        <v>0</v>
      </c>
      <c r="K309" s="137">
        <v>0</v>
      </c>
      <c r="L309" s="137">
        <v>0</v>
      </c>
    </row>
    <row r="310" spans="1:12" hidden="1">
      <c r="A310" s="134">
        <v>3</v>
      </c>
      <c r="B310" s="134">
        <v>3</v>
      </c>
      <c r="C310" s="130">
        <v>1</v>
      </c>
      <c r="D310" s="131">
        <v>1</v>
      </c>
      <c r="E310" s="131">
        <v>2</v>
      </c>
      <c r="F310" s="133">
        <v>2</v>
      </c>
      <c r="G310" s="132" t="s">
        <v>168</v>
      </c>
      <c r="H310" s="177">
        <v>277</v>
      </c>
      <c r="I310" s="137">
        <v>0</v>
      </c>
      <c r="J310" s="137">
        <v>0</v>
      </c>
      <c r="K310" s="137">
        <v>0</v>
      </c>
      <c r="L310" s="137">
        <v>0</v>
      </c>
    </row>
    <row r="311" spans="1:12" hidden="1">
      <c r="A311" s="134">
        <v>3</v>
      </c>
      <c r="B311" s="134">
        <v>3</v>
      </c>
      <c r="C311" s="130">
        <v>1</v>
      </c>
      <c r="D311" s="131">
        <v>1</v>
      </c>
      <c r="E311" s="131">
        <v>3</v>
      </c>
      <c r="F311" s="133"/>
      <c r="G311" s="132" t="s">
        <v>169</v>
      </c>
      <c r="H311" s="177">
        <v>278</v>
      </c>
      <c r="I311" s="119">
        <f>SUM(I312:I313)</f>
        <v>0</v>
      </c>
      <c r="J311" s="119">
        <f>SUM(J312:J313)</f>
        <v>0</v>
      </c>
      <c r="K311" s="119">
        <f>SUM(K312:K313)</f>
        <v>0</v>
      </c>
      <c r="L311" s="119">
        <f>SUM(L312:L313)</f>
        <v>0</v>
      </c>
    </row>
    <row r="312" spans="1:12" hidden="1">
      <c r="A312" s="134">
        <v>3</v>
      </c>
      <c r="B312" s="134">
        <v>3</v>
      </c>
      <c r="C312" s="130">
        <v>1</v>
      </c>
      <c r="D312" s="131">
        <v>1</v>
      </c>
      <c r="E312" s="131">
        <v>3</v>
      </c>
      <c r="F312" s="133">
        <v>1</v>
      </c>
      <c r="G312" s="132" t="s">
        <v>170</v>
      </c>
      <c r="H312" s="177">
        <v>279</v>
      </c>
      <c r="I312" s="137">
        <v>0</v>
      </c>
      <c r="J312" s="137">
        <v>0</v>
      </c>
      <c r="K312" s="137">
        <v>0</v>
      </c>
      <c r="L312" s="137">
        <v>0</v>
      </c>
    </row>
    <row r="313" spans="1:12" hidden="1">
      <c r="A313" s="134">
        <v>3</v>
      </c>
      <c r="B313" s="134">
        <v>3</v>
      </c>
      <c r="C313" s="130">
        <v>1</v>
      </c>
      <c r="D313" s="131">
        <v>1</v>
      </c>
      <c r="E313" s="131">
        <v>3</v>
      </c>
      <c r="F313" s="133">
        <v>2</v>
      </c>
      <c r="G313" s="132" t="s">
        <v>189</v>
      </c>
      <c r="H313" s="177">
        <v>280</v>
      </c>
      <c r="I313" s="137">
        <v>0</v>
      </c>
      <c r="J313" s="137">
        <v>0</v>
      </c>
      <c r="K313" s="137">
        <v>0</v>
      </c>
      <c r="L313" s="137">
        <v>0</v>
      </c>
    </row>
    <row r="314" spans="1:12" hidden="1">
      <c r="A314" s="150">
        <v>3</v>
      </c>
      <c r="B314" s="125">
        <v>3</v>
      </c>
      <c r="C314" s="130">
        <v>1</v>
      </c>
      <c r="D314" s="131">
        <v>2</v>
      </c>
      <c r="E314" s="131"/>
      <c r="F314" s="133"/>
      <c r="G314" s="132" t="s">
        <v>202</v>
      </c>
      <c r="H314" s="177">
        <v>281</v>
      </c>
      <c r="I314" s="119">
        <f>I315</f>
        <v>0</v>
      </c>
      <c r="J314" s="196">
        <f>J315</f>
        <v>0</v>
      </c>
      <c r="K314" s="120">
        <f>K315</f>
        <v>0</v>
      </c>
      <c r="L314" s="120">
        <f>L315</f>
        <v>0</v>
      </c>
    </row>
    <row r="315" spans="1:12" hidden="1">
      <c r="A315" s="150">
        <v>3</v>
      </c>
      <c r="B315" s="150">
        <v>3</v>
      </c>
      <c r="C315" s="125">
        <v>1</v>
      </c>
      <c r="D315" s="123">
        <v>2</v>
      </c>
      <c r="E315" s="123">
        <v>1</v>
      </c>
      <c r="F315" s="126"/>
      <c r="G315" s="132" t="s">
        <v>202</v>
      </c>
      <c r="H315" s="177">
        <v>282</v>
      </c>
      <c r="I315" s="140">
        <f>SUM(I316:I317)</f>
        <v>0</v>
      </c>
      <c r="J315" s="197">
        <f>SUM(J316:J317)</f>
        <v>0</v>
      </c>
      <c r="K315" s="141">
        <f>SUM(K316:K317)</f>
        <v>0</v>
      </c>
      <c r="L315" s="141">
        <f>SUM(L316:L317)</f>
        <v>0</v>
      </c>
    </row>
    <row r="316" spans="1:12" ht="25.5" hidden="1" customHeight="1">
      <c r="A316" s="134">
        <v>3</v>
      </c>
      <c r="B316" s="134">
        <v>3</v>
      </c>
      <c r="C316" s="130">
        <v>1</v>
      </c>
      <c r="D316" s="131">
        <v>2</v>
      </c>
      <c r="E316" s="131">
        <v>1</v>
      </c>
      <c r="F316" s="133">
        <v>1</v>
      </c>
      <c r="G316" s="132" t="s">
        <v>203</v>
      </c>
      <c r="H316" s="177">
        <v>283</v>
      </c>
      <c r="I316" s="137">
        <v>0</v>
      </c>
      <c r="J316" s="137">
        <v>0</v>
      </c>
      <c r="K316" s="137">
        <v>0</v>
      </c>
      <c r="L316" s="137">
        <v>0</v>
      </c>
    </row>
    <row r="317" spans="1:12" hidden="1">
      <c r="A317" s="142">
        <v>3</v>
      </c>
      <c r="B317" s="180">
        <v>3</v>
      </c>
      <c r="C317" s="151">
        <v>1</v>
      </c>
      <c r="D317" s="152">
        <v>2</v>
      </c>
      <c r="E317" s="152">
        <v>1</v>
      </c>
      <c r="F317" s="153">
        <v>2</v>
      </c>
      <c r="G317" s="154" t="s">
        <v>204</v>
      </c>
      <c r="H317" s="177">
        <v>284</v>
      </c>
      <c r="I317" s="137">
        <v>0</v>
      </c>
      <c r="J317" s="137">
        <v>0</v>
      </c>
      <c r="K317" s="137">
        <v>0</v>
      </c>
      <c r="L317" s="137">
        <v>0</v>
      </c>
    </row>
    <row r="318" spans="1:12" ht="25.5" hidden="1" customHeight="1">
      <c r="A318" s="130">
        <v>3</v>
      </c>
      <c r="B318" s="132">
        <v>3</v>
      </c>
      <c r="C318" s="130">
        <v>1</v>
      </c>
      <c r="D318" s="131">
        <v>3</v>
      </c>
      <c r="E318" s="131"/>
      <c r="F318" s="133"/>
      <c r="G318" s="132" t="s">
        <v>205</v>
      </c>
      <c r="H318" s="177">
        <v>285</v>
      </c>
      <c r="I318" s="119">
        <f>I319</f>
        <v>0</v>
      </c>
      <c r="J318" s="196">
        <f>J319</f>
        <v>0</v>
      </c>
      <c r="K318" s="120">
        <f>K319</f>
        <v>0</v>
      </c>
      <c r="L318" s="120">
        <f>L319</f>
        <v>0</v>
      </c>
    </row>
    <row r="319" spans="1:12" ht="25.5" hidden="1" customHeight="1">
      <c r="A319" s="130">
        <v>3</v>
      </c>
      <c r="B319" s="154">
        <v>3</v>
      </c>
      <c r="C319" s="151">
        <v>1</v>
      </c>
      <c r="D319" s="152">
        <v>3</v>
      </c>
      <c r="E319" s="152">
        <v>1</v>
      </c>
      <c r="F319" s="153"/>
      <c r="G319" s="132" t="s">
        <v>205</v>
      </c>
      <c r="H319" s="177">
        <v>286</v>
      </c>
      <c r="I319" s="120">
        <f>I320+I321</f>
        <v>0</v>
      </c>
      <c r="J319" s="120">
        <f>J320+J321</f>
        <v>0</v>
      </c>
      <c r="K319" s="120">
        <f>K320+K321</f>
        <v>0</v>
      </c>
      <c r="L319" s="120">
        <f>L320+L321</f>
        <v>0</v>
      </c>
    </row>
    <row r="320" spans="1:12" ht="25.5" hidden="1" customHeight="1">
      <c r="A320" s="130">
        <v>3</v>
      </c>
      <c r="B320" s="132">
        <v>3</v>
      </c>
      <c r="C320" s="130">
        <v>1</v>
      </c>
      <c r="D320" s="131">
        <v>3</v>
      </c>
      <c r="E320" s="131">
        <v>1</v>
      </c>
      <c r="F320" s="133">
        <v>1</v>
      </c>
      <c r="G320" s="132" t="s">
        <v>206</v>
      </c>
      <c r="H320" s="177">
        <v>287</v>
      </c>
      <c r="I320" s="185">
        <v>0</v>
      </c>
      <c r="J320" s="185">
        <v>0</v>
      </c>
      <c r="K320" s="185">
        <v>0</v>
      </c>
      <c r="L320" s="184">
        <v>0</v>
      </c>
    </row>
    <row r="321" spans="1:12" ht="25.5" hidden="1" customHeight="1">
      <c r="A321" s="130">
        <v>3</v>
      </c>
      <c r="B321" s="132">
        <v>3</v>
      </c>
      <c r="C321" s="130">
        <v>1</v>
      </c>
      <c r="D321" s="131">
        <v>3</v>
      </c>
      <c r="E321" s="131">
        <v>1</v>
      </c>
      <c r="F321" s="133">
        <v>2</v>
      </c>
      <c r="G321" s="132" t="s">
        <v>207</v>
      </c>
      <c r="H321" s="177">
        <v>288</v>
      </c>
      <c r="I321" s="137">
        <v>0</v>
      </c>
      <c r="J321" s="137">
        <v>0</v>
      </c>
      <c r="K321" s="137">
        <v>0</v>
      </c>
      <c r="L321" s="137">
        <v>0</v>
      </c>
    </row>
    <row r="322" spans="1:12" hidden="1">
      <c r="A322" s="130">
        <v>3</v>
      </c>
      <c r="B322" s="132">
        <v>3</v>
      </c>
      <c r="C322" s="130">
        <v>1</v>
      </c>
      <c r="D322" s="131">
        <v>4</v>
      </c>
      <c r="E322" s="131"/>
      <c r="F322" s="133"/>
      <c r="G322" s="132" t="s">
        <v>208</v>
      </c>
      <c r="H322" s="177">
        <v>289</v>
      </c>
      <c r="I322" s="119">
        <f>I323</f>
        <v>0</v>
      </c>
      <c r="J322" s="196">
        <f>J323</f>
        <v>0</v>
      </c>
      <c r="K322" s="120">
        <f>K323</f>
        <v>0</v>
      </c>
      <c r="L322" s="120">
        <f>L323</f>
        <v>0</v>
      </c>
    </row>
    <row r="323" spans="1:12" hidden="1">
      <c r="A323" s="134">
        <v>3</v>
      </c>
      <c r="B323" s="130">
        <v>3</v>
      </c>
      <c r="C323" s="131">
        <v>1</v>
      </c>
      <c r="D323" s="131">
        <v>4</v>
      </c>
      <c r="E323" s="131">
        <v>1</v>
      </c>
      <c r="F323" s="133"/>
      <c r="G323" s="132" t="s">
        <v>208</v>
      </c>
      <c r="H323" s="177">
        <v>290</v>
      </c>
      <c r="I323" s="119">
        <f>SUM(I324:I325)</f>
        <v>0</v>
      </c>
      <c r="J323" s="119">
        <f>SUM(J324:J325)</f>
        <v>0</v>
      </c>
      <c r="K323" s="119">
        <f>SUM(K324:K325)</f>
        <v>0</v>
      </c>
      <c r="L323" s="119">
        <f>SUM(L324:L325)</f>
        <v>0</v>
      </c>
    </row>
    <row r="324" spans="1:12" hidden="1">
      <c r="A324" s="134">
        <v>3</v>
      </c>
      <c r="B324" s="130">
        <v>3</v>
      </c>
      <c r="C324" s="131">
        <v>1</v>
      </c>
      <c r="D324" s="131">
        <v>4</v>
      </c>
      <c r="E324" s="131">
        <v>1</v>
      </c>
      <c r="F324" s="133">
        <v>1</v>
      </c>
      <c r="G324" s="132" t="s">
        <v>209</v>
      </c>
      <c r="H324" s="177">
        <v>291</v>
      </c>
      <c r="I324" s="136">
        <v>0</v>
      </c>
      <c r="J324" s="137">
        <v>0</v>
      </c>
      <c r="K324" s="137">
        <v>0</v>
      </c>
      <c r="L324" s="136">
        <v>0</v>
      </c>
    </row>
    <row r="325" spans="1:12" hidden="1">
      <c r="A325" s="130">
        <v>3</v>
      </c>
      <c r="B325" s="131">
        <v>3</v>
      </c>
      <c r="C325" s="131">
        <v>1</v>
      </c>
      <c r="D325" s="131">
        <v>4</v>
      </c>
      <c r="E325" s="131">
        <v>1</v>
      </c>
      <c r="F325" s="133">
        <v>2</v>
      </c>
      <c r="G325" s="132" t="s">
        <v>210</v>
      </c>
      <c r="H325" s="177">
        <v>292</v>
      </c>
      <c r="I325" s="137">
        <v>0</v>
      </c>
      <c r="J325" s="185">
        <v>0</v>
      </c>
      <c r="K325" s="185">
        <v>0</v>
      </c>
      <c r="L325" s="184">
        <v>0</v>
      </c>
    </row>
    <row r="326" spans="1:12" hidden="1">
      <c r="A326" s="130">
        <v>3</v>
      </c>
      <c r="B326" s="131">
        <v>3</v>
      </c>
      <c r="C326" s="131">
        <v>1</v>
      </c>
      <c r="D326" s="131">
        <v>5</v>
      </c>
      <c r="E326" s="131"/>
      <c r="F326" s="133"/>
      <c r="G326" s="132" t="s">
        <v>211</v>
      </c>
      <c r="H326" s="177">
        <v>293</v>
      </c>
      <c r="I326" s="141">
        <f t="shared" ref="I326:L327" si="28">I327</f>
        <v>0</v>
      </c>
      <c r="J326" s="196">
        <f t="shared" si="28"/>
        <v>0</v>
      </c>
      <c r="K326" s="120">
        <f t="shared" si="28"/>
        <v>0</v>
      </c>
      <c r="L326" s="120">
        <f t="shared" si="28"/>
        <v>0</v>
      </c>
    </row>
    <row r="327" spans="1:12" hidden="1">
      <c r="A327" s="125">
        <v>3</v>
      </c>
      <c r="B327" s="152">
        <v>3</v>
      </c>
      <c r="C327" s="152">
        <v>1</v>
      </c>
      <c r="D327" s="152">
        <v>5</v>
      </c>
      <c r="E327" s="152">
        <v>1</v>
      </c>
      <c r="F327" s="153"/>
      <c r="G327" s="132" t="s">
        <v>211</v>
      </c>
      <c r="H327" s="177">
        <v>294</v>
      </c>
      <c r="I327" s="120">
        <f t="shared" si="28"/>
        <v>0</v>
      </c>
      <c r="J327" s="197">
        <f t="shared" si="28"/>
        <v>0</v>
      </c>
      <c r="K327" s="141">
        <f t="shared" si="28"/>
        <v>0</v>
      </c>
      <c r="L327" s="141">
        <f t="shared" si="28"/>
        <v>0</v>
      </c>
    </row>
    <row r="328" spans="1:12" hidden="1">
      <c r="A328" s="130">
        <v>3</v>
      </c>
      <c r="B328" s="131">
        <v>3</v>
      </c>
      <c r="C328" s="131">
        <v>1</v>
      </c>
      <c r="D328" s="131">
        <v>5</v>
      </c>
      <c r="E328" s="131">
        <v>1</v>
      </c>
      <c r="F328" s="133">
        <v>1</v>
      </c>
      <c r="G328" s="132" t="s">
        <v>212</v>
      </c>
      <c r="H328" s="177">
        <v>295</v>
      </c>
      <c r="I328" s="137">
        <v>0</v>
      </c>
      <c r="J328" s="185">
        <v>0</v>
      </c>
      <c r="K328" s="185">
        <v>0</v>
      </c>
      <c r="L328" s="184">
        <v>0</v>
      </c>
    </row>
    <row r="329" spans="1:12" hidden="1">
      <c r="A329" s="130">
        <v>3</v>
      </c>
      <c r="B329" s="131">
        <v>3</v>
      </c>
      <c r="C329" s="131">
        <v>1</v>
      </c>
      <c r="D329" s="131">
        <v>6</v>
      </c>
      <c r="E329" s="131"/>
      <c r="F329" s="133"/>
      <c r="G329" s="132" t="s">
        <v>182</v>
      </c>
      <c r="H329" s="177">
        <v>296</v>
      </c>
      <c r="I329" s="120">
        <f t="shared" ref="I329:L330" si="29">I330</f>
        <v>0</v>
      </c>
      <c r="J329" s="196">
        <f t="shared" si="29"/>
        <v>0</v>
      </c>
      <c r="K329" s="120">
        <f t="shared" si="29"/>
        <v>0</v>
      </c>
      <c r="L329" s="120">
        <f t="shared" si="29"/>
        <v>0</v>
      </c>
    </row>
    <row r="330" spans="1:12" hidden="1">
      <c r="A330" s="130">
        <v>3</v>
      </c>
      <c r="B330" s="131">
        <v>3</v>
      </c>
      <c r="C330" s="131">
        <v>1</v>
      </c>
      <c r="D330" s="131">
        <v>6</v>
      </c>
      <c r="E330" s="131">
        <v>1</v>
      </c>
      <c r="F330" s="133"/>
      <c r="G330" s="132" t="s">
        <v>182</v>
      </c>
      <c r="H330" s="177">
        <v>297</v>
      </c>
      <c r="I330" s="119">
        <f t="shared" si="29"/>
        <v>0</v>
      </c>
      <c r="J330" s="196">
        <f t="shared" si="29"/>
        <v>0</v>
      </c>
      <c r="K330" s="120">
        <f t="shared" si="29"/>
        <v>0</v>
      </c>
      <c r="L330" s="120">
        <f t="shared" si="29"/>
        <v>0</v>
      </c>
    </row>
    <row r="331" spans="1:12" hidden="1">
      <c r="A331" s="130">
        <v>3</v>
      </c>
      <c r="B331" s="131">
        <v>3</v>
      </c>
      <c r="C331" s="131">
        <v>1</v>
      </c>
      <c r="D331" s="131">
        <v>6</v>
      </c>
      <c r="E331" s="131">
        <v>1</v>
      </c>
      <c r="F331" s="133">
        <v>1</v>
      </c>
      <c r="G331" s="132" t="s">
        <v>182</v>
      </c>
      <c r="H331" s="177">
        <v>298</v>
      </c>
      <c r="I331" s="185">
        <v>0</v>
      </c>
      <c r="J331" s="185">
        <v>0</v>
      </c>
      <c r="K331" s="185">
        <v>0</v>
      </c>
      <c r="L331" s="184">
        <v>0</v>
      </c>
    </row>
    <row r="332" spans="1:12" hidden="1">
      <c r="A332" s="130">
        <v>3</v>
      </c>
      <c r="B332" s="131">
        <v>3</v>
      </c>
      <c r="C332" s="131">
        <v>1</v>
      </c>
      <c r="D332" s="131">
        <v>7</v>
      </c>
      <c r="E332" s="131"/>
      <c r="F332" s="133"/>
      <c r="G332" s="132" t="s">
        <v>213</v>
      </c>
      <c r="H332" s="177">
        <v>299</v>
      </c>
      <c r="I332" s="119">
        <f>I333</f>
        <v>0</v>
      </c>
      <c r="J332" s="196">
        <f>J333</f>
        <v>0</v>
      </c>
      <c r="K332" s="120">
        <f>K333</f>
        <v>0</v>
      </c>
      <c r="L332" s="120">
        <f>L333</f>
        <v>0</v>
      </c>
    </row>
    <row r="333" spans="1:12" hidden="1">
      <c r="A333" s="130">
        <v>3</v>
      </c>
      <c r="B333" s="131">
        <v>3</v>
      </c>
      <c r="C333" s="131">
        <v>1</v>
      </c>
      <c r="D333" s="131">
        <v>7</v>
      </c>
      <c r="E333" s="131">
        <v>1</v>
      </c>
      <c r="F333" s="133"/>
      <c r="G333" s="132" t="s">
        <v>213</v>
      </c>
      <c r="H333" s="177">
        <v>300</v>
      </c>
      <c r="I333" s="119">
        <f>I334+I335</f>
        <v>0</v>
      </c>
      <c r="J333" s="119">
        <f>J334+J335</f>
        <v>0</v>
      </c>
      <c r="K333" s="119">
        <f>K334+K335</f>
        <v>0</v>
      </c>
      <c r="L333" s="119">
        <f>L334+L335</f>
        <v>0</v>
      </c>
    </row>
    <row r="334" spans="1:12" ht="25.5" hidden="1" customHeight="1">
      <c r="A334" s="130">
        <v>3</v>
      </c>
      <c r="B334" s="131">
        <v>3</v>
      </c>
      <c r="C334" s="131">
        <v>1</v>
      </c>
      <c r="D334" s="131">
        <v>7</v>
      </c>
      <c r="E334" s="131">
        <v>1</v>
      </c>
      <c r="F334" s="133">
        <v>1</v>
      </c>
      <c r="G334" s="132" t="s">
        <v>214</v>
      </c>
      <c r="H334" s="177">
        <v>301</v>
      </c>
      <c r="I334" s="185">
        <v>0</v>
      </c>
      <c r="J334" s="185">
        <v>0</v>
      </c>
      <c r="K334" s="185">
        <v>0</v>
      </c>
      <c r="L334" s="184">
        <v>0</v>
      </c>
    </row>
    <row r="335" spans="1:12" ht="25.5" hidden="1" customHeight="1">
      <c r="A335" s="130">
        <v>3</v>
      </c>
      <c r="B335" s="131">
        <v>3</v>
      </c>
      <c r="C335" s="131">
        <v>1</v>
      </c>
      <c r="D335" s="131">
        <v>7</v>
      </c>
      <c r="E335" s="131">
        <v>1</v>
      </c>
      <c r="F335" s="133">
        <v>2</v>
      </c>
      <c r="G335" s="132" t="s">
        <v>215</v>
      </c>
      <c r="H335" s="177">
        <v>302</v>
      </c>
      <c r="I335" s="137">
        <v>0</v>
      </c>
      <c r="J335" s="137">
        <v>0</v>
      </c>
      <c r="K335" s="137">
        <v>0</v>
      </c>
      <c r="L335" s="137">
        <v>0</v>
      </c>
    </row>
    <row r="336" spans="1:12" ht="38.25" hidden="1" customHeight="1">
      <c r="A336" s="130">
        <v>3</v>
      </c>
      <c r="B336" s="131">
        <v>3</v>
      </c>
      <c r="C336" s="131">
        <v>2</v>
      </c>
      <c r="D336" s="131"/>
      <c r="E336" s="131"/>
      <c r="F336" s="133"/>
      <c r="G336" s="132" t="s">
        <v>216</v>
      </c>
      <c r="H336" s="177">
        <v>303</v>
      </c>
      <c r="I336" s="119">
        <f>SUM(I337+I346+I350+I354+I358+I361+I364)</f>
        <v>0</v>
      </c>
      <c r="J336" s="196">
        <f>SUM(J337+J346+J350+J354+J358+J361+J364)</f>
        <v>0</v>
      </c>
      <c r="K336" s="120">
        <f>SUM(K337+K346+K350+K354+K358+K361+K364)</f>
        <v>0</v>
      </c>
      <c r="L336" s="120">
        <f>SUM(L337+L346+L350+L354+L358+L361+L364)</f>
        <v>0</v>
      </c>
    </row>
    <row r="337" spans="1:15" hidden="1">
      <c r="A337" s="130">
        <v>3</v>
      </c>
      <c r="B337" s="131">
        <v>3</v>
      </c>
      <c r="C337" s="131">
        <v>2</v>
      </c>
      <c r="D337" s="131">
        <v>1</v>
      </c>
      <c r="E337" s="131"/>
      <c r="F337" s="133"/>
      <c r="G337" s="132" t="s">
        <v>164</v>
      </c>
      <c r="H337" s="177">
        <v>304</v>
      </c>
      <c r="I337" s="119">
        <f>I338</f>
        <v>0</v>
      </c>
      <c r="J337" s="196">
        <f>J338</f>
        <v>0</v>
      </c>
      <c r="K337" s="120">
        <f>K338</f>
        <v>0</v>
      </c>
      <c r="L337" s="120">
        <f>L338</f>
        <v>0</v>
      </c>
    </row>
    <row r="338" spans="1:15" hidden="1">
      <c r="A338" s="134">
        <v>3</v>
      </c>
      <c r="B338" s="130">
        <v>3</v>
      </c>
      <c r="C338" s="131">
        <v>2</v>
      </c>
      <c r="D338" s="132">
        <v>1</v>
      </c>
      <c r="E338" s="130">
        <v>1</v>
      </c>
      <c r="F338" s="133"/>
      <c r="G338" s="132" t="s">
        <v>164</v>
      </c>
      <c r="H338" s="177">
        <v>305</v>
      </c>
      <c r="I338" s="119">
        <f>SUM(I339:I339)</f>
        <v>0</v>
      </c>
      <c r="J338" s="119">
        <f>SUM(J339:J339)</f>
        <v>0</v>
      </c>
      <c r="K338" s="119">
        <f>SUM(K339:K339)</f>
        <v>0</v>
      </c>
      <c r="L338" s="119">
        <f>SUM(L339:L339)</f>
        <v>0</v>
      </c>
      <c r="M338" s="198"/>
      <c r="N338" s="198"/>
      <c r="O338" s="198"/>
    </row>
    <row r="339" spans="1:15" hidden="1">
      <c r="A339" s="134">
        <v>3</v>
      </c>
      <c r="B339" s="130">
        <v>3</v>
      </c>
      <c r="C339" s="131">
        <v>2</v>
      </c>
      <c r="D339" s="132">
        <v>1</v>
      </c>
      <c r="E339" s="130">
        <v>1</v>
      </c>
      <c r="F339" s="133">
        <v>1</v>
      </c>
      <c r="G339" s="132" t="s">
        <v>165</v>
      </c>
      <c r="H339" s="177">
        <v>306</v>
      </c>
      <c r="I339" s="185">
        <v>0</v>
      </c>
      <c r="J339" s="185">
        <v>0</v>
      </c>
      <c r="K339" s="185">
        <v>0</v>
      </c>
      <c r="L339" s="184">
        <v>0</v>
      </c>
    </row>
    <row r="340" spans="1:15" hidden="1">
      <c r="A340" s="134">
        <v>3</v>
      </c>
      <c r="B340" s="130">
        <v>3</v>
      </c>
      <c r="C340" s="131">
        <v>2</v>
      </c>
      <c r="D340" s="132">
        <v>1</v>
      </c>
      <c r="E340" s="130">
        <v>2</v>
      </c>
      <c r="F340" s="133"/>
      <c r="G340" s="154" t="s">
        <v>188</v>
      </c>
      <c r="H340" s="177">
        <v>307</v>
      </c>
      <c r="I340" s="119">
        <f>SUM(I341:I342)</f>
        <v>0</v>
      </c>
      <c r="J340" s="119">
        <f>SUM(J341:J342)</f>
        <v>0</v>
      </c>
      <c r="K340" s="119">
        <f>SUM(K341:K342)</f>
        <v>0</v>
      </c>
      <c r="L340" s="119">
        <f>SUM(L341:L342)</f>
        <v>0</v>
      </c>
    </row>
    <row r="341" spans="1:15" hidden="1">
      <c r="A341" s="134">
        <v>3</v>
      </c>
      <c r="B341" s="130">
        <v>3</v>
      </c>
      <c r="C341" s="131">
        <v>2</v>
      </c>
      <c r="D341" s="132">
        <v>1</v>
      </c>
      <c r="E341" s="130">
        <v>2</v>
      </c>
      <c r="F341" s="133">
        <v>1</v>
      </c>
      <c r="G341" s="154" t="s">
        <v>167</v>
      </c>
      <c r="H341" s="177">
        <v>308</v>
      </c>
      <c r="I341" s="185">
        <v>0</v>
      </c>
      <c r="J341" s="185">
        <v>0</v>
      </c>
      <c r="K341" s="185">
        <v>0</v>
      </c>
      <c r="L341" s="184">
        <v>0</v>
      </c>
    </row>
    <row r="342" spans="1:15" hidden="1">
      <c r="A342" s="134">
        <v>3</v>
      </c>
      <c r="B342" s="130">
        <v>3</v>
      </c>
      <c r="C342" s="131">
        <v>2</v>
      </c>
      <c r="D342" s="132">
        <v>1</v>
      </c>
      <c r="E342" s="130">
        <v>2</v>
      </c>
      <c r="F342" s="133">
        <v>2</v>
      </c>
      <c r="G342" s="154" t="s">
        <v>168</v>
      </c>
      <c r="H342" s="177">
        <v>309</v>
      </c>
      <c r="I342" s="137">
        <v>0</v>
      </c>
      <c r="J342" s="137">
        <v>0</v>
      </c>
      <c r="K342" s="137">
        <v>0</v>
      </c>
      <c r="L342" s="137">
        <v>0</v>
      </c>
    </row>
    <row r="343" spans="1:15" hidden="1">
      <c r="A343" s="134">
        <v>3</v>
      </c>
      <c r="B343" s="130">
        <v>3</v>
      </c>
      <c r="C343" s="131">
        <v>2</v>
      </c>
      <c r="D343" s="132">
        <v>1</v>
      </c>
      <c r="E343" s="130">
        <v>3</v>
      </c>
      <c r="F343" s="133"/>
      <c r="G343" s="154" t="s">
        <v>169</v>
      </c>
      <c r="H343" s="177">
        <v>310</v>
      </c>
      <c r="I343" s="119">
        <f>SUM(I344:I345)</f>
        <v>0</v>
      </c>
      <c r="J343" s="119">
        <f>SUM(J344:J345)</f>
        <v>0</v>
      </c>
      <c r="K343" s="119">
        <f>SUM(K344:K345)</f>
        <v>0</v>
      </c>
      <c r="L343" s="119">
        <f>SUM(L344:L345)</f>
        <v>0</v>
      </c>
    </row>
    <row r="344" spans="1:15" hidden="1">
      <c r="A344" s="134">
        <v>3</v>
      </c>
      <c r="B344" s="130">
        <v>3</v>
      </c>
      <c r="C344" s="131">
        <v>2</v>
      </c>
      <c r="D344" s="132">
        <v>1</v>
      </c>
      <c r="E344" s="130">
        <v>3</v>
      </c>
      <c r="F344" s="133">
        <v>1</v>
      </c>
      <c r="G344" s="154" t="s">
        <v>170</v>
      </c>
      <c r="H344" s="177">
        <v>311</v>
      </c>
      <c r="I344" s="137">
        <v>0</v>
      </c>
      <c r="J344" s="137">
        <v>0</v>
      </c>
      <c r="K344" s="137">
        <v>0</v>
      </c>
      <c r="L344" s="137">
        <v>0</v>
      </c>
    </row>
    <row r="345" spans="1:15" hidden="1">
      <c r="A345" s="134">
        <v>3</v>
      </c>
      <c r="B345" s="130">
        <v>3</v>
      </c>
      <c r="C345" s="131">
        <v>2</v>
      </c>
      <c r="D345" s="132">
        <v>1</v>
      </c>
      <c r="E345" s="130">
        <v>3</v>
      </c>
      <c r="F345" s="133">
        <v>2</v>
      </c>
      <c r="G345" s="154" t="s">
        <v>189</v>
      </c>
      <c r="H345" s="177">
        <v>312</v>
      </c>
      <c r="I345" s="155">
        <v>0</v>
      </c>
      <c r="J345" s="199">
        <v>0</v>
      </c>
      <c r="K345" s="155">
        <v>0</v>
      </c>
      <c r="L345" s="155">
        <v>0</v>
      </c>
    </row>
    <row r="346" spans="1:15" hidden="1">
      <c r="A346" s="142">
        <v>3</v>
      </c>
      <c r="B346" s="142">
        <v>3</v>
      </c>
      <c r="C346" s="151">
        <v>2</v>
      </c>
      <c r="D346" s="154">
        <v>2</v>
      </c>
      <c r="E346" s="151"/>
      <c r="F346" s="153"/>
      <c r="G346" s="154" t="s">
        <v>202</v>
      </c>
      <c r="H346" s="177">
        <v>313</v>
      </c>
      <c r="I346" s="147">
        <f>I347</f>
        <v>0</v>
      </c>
      <c r="J346" s="200">
        <f>J347</f>
        <v>0</v>
      </c>
      <c r="K346" s="148">
        <f>K347</f>
        <v>0</v>
      </c>
      <c r="L346" s="148">
        <f>L347</f>
        <v>0</v>
      </c>
    </row>
    <row r="347" spans="1:15" hidden="1">
      <c r="A347" s="134">
        <v>3</v>
      </c>
      <c r="B347" s="134">
        <v>3</v>
      </c>
      <c r="C347" s="130">
        <v>2</v>
      </c>
      <c r="D347" s="132">
        <v>2</v>
      </c>
      <c r="E347" s="130">
        <v>1</v>
      </c>
      <c r="F347" s="133"/>
      <c r="G347" s="154" t="s">
        <v>202</v>
      </c>
      <c r="H347" s="177">
        <v>314</v>
      </c>
      <c r="I347" s="119">
        <f>SUM(I348:I349)</f>
        <v>0</v>
      </c>
      <c r="J347" s="160">
        <f>SUM(J348:J349)</f>
        <v>0</v>
      </c>
      <c r="K347" s="120">
        <f>SUM(K348:K349)</f>
        <v>0</v>
      </c>
      <c r="L347" s="120">
        <f>SUM(L348:L349)</f>
        <v>0</v>
      </c>
    </row>
    <row r="348" spans="1:15" ht="25.5" hidden="1" customHeight="1">
      <c r="A348" s="134">
        <v>3</v>
      </c>
      <c r="B348" s="134">
        <v>3</v>
      </c>
      <c r="C348" s="130">
        <v>2</v>
      </c>
      <c r="D348" s="132">
        <v>2</v>
      </c>
      <c r="E348" s="134">
        <v>1</v>
      </c>
      <c r="F348" s="165">
        <v>1</v>
      </c>
      <c r="G348" s="132" t="s">
        <v>203</v>
      </c>
      <c r="H348" s="177">
        <v>315</v>
      </c>
      <c r="I348" s="137">
        <v>0</v>
      </c>
      <c r="J348" s="137">
        <v>0</v>
      </c>
      <c r="K348" s="137">
        <v>0</v>
      </c>
      <c r="L348" s="137">
        <v>0</v>
      </c>
    </row>
    <row r="349" spans="1:15" hidden="1">
      <c r="A349" s="142">
        <v>3</v>
      </c>
      <c r="B349" s="142">
        <v>3</v>
      </c>
      <c r="C349" s="143">
        <v>2</v>
      </c>
      <c r="D349" s="144">
        <v>2</v>
      </c>
      <c r="E349" s="145">
        <v>1</v>
      </c>
      <c r="F349" s="174">
        <v>2</v>
      </c>
      <c r="G349" s="145" t="s">
        <v>204</v>
      </c>
      <c r="H349" s="177">
        <v>316</v>
      </c>
      <c r="I349" s="137">
        <v>0</v>
      </c>
      <c r="J349" s="137">
        <v>0</v>
      </c>
      <c r="K349" s="137">
        <v>0</v>
      </c>
      <c r="L349" s="137">
        <v>0</v>
      </c>
    </row>
    <row r="350" spans="1:15" ht="25.5" hidden="1" customHeight="1">
      <c r="A350" s="134">
        <v>3</v>
      </c>
      <c r="B350" s="134">
        <v>3</v>
      </c>
      <c r="C350" s="130">
        <v>2</v>
      </c>
      <c r="D350" s="131">
        <v>3</v>
      </c>
      <c r="E350" s="132"/>
      <c r="F350" s="165"/>
      <c r="G350" s="132" t="s">
        <v>205</v>
      </c>
      <c r="H350" s="177">
        <v>317</v>
      </c>
      <c r="I350" s="119">
        <f>I351</f>
        <v>0</v>
      </c>
      <c r="J350" s="160">
        <f>J351</f>
        <v>0</v>
      </c>
      <c r="K350" s="120">
        <f>K351</f>
        <v>0</v>
      </c>
      <c r="L350" s="120">
        <f>L351</f>
        <v>0</v>
      </c>
    </row>
    <row r="351" spans="1:15" ht="25.5" hidden="1" customHeight="1">
      <c r="A351" s="134">
        <v>3</v>
      </c>
      <c r="B351" s="134">
        <v>3</v>
      </c>
      <c r="C351" s="130">
        <v>2</v>
      </c>
      <c r="D351" s="131">
        <v>3</v>
      </c>
      <c r="E351" s="132">
        <v>1</v>
      </c>
      <c r="F351" s="165"/>
      <c r="G351" s="132" t="s">
        <v>205</v>
      </c>
      <c r="H351" s="177">
        <v>318</v>
      </c>
      <c r="I351" s="119">
        <f>I352+I353</f>
        <v>0</v>
      </c>
      <c r="J351" s="119">
        <f>J352+J353</f>
        <v>0</v>
      </c>
      <c r="K351" s="119">
        <f>K352+K353</f>
        <v>0</v>
      </c>
      <c r="L351" s="119">
        <f>L352+L353</f>
        <v>0</v>
      </c>
    </row>
    <row r="352" spans="1:15" ht="25.5" hidden="1" customHeight="1">
      <c r="A352" s="134">
        <v>3</v>
      </c>
      <c r="B352" s="134">
        <v>3</v>
      </c>
      <c r="C352" s="130">
        <v>2</v>
      </c>
      <c r="D352" s="131">
        <v>3</v>
      </c>
      <c r="E352" s="132">
        <v>1</v>
      </c>
      <c r="F352" s="165">
        <v>1</v>
      </c>
      <c r="G352" s="132" t="s">
        <v>206</v>
      </c>
      <c r="H352" s="177">
        <v>319</v>
      </c>
      <c r="I352" s="185">
        <v>0</v>
      </c>
      <c r="J352" s="185">
        <v>0</v>
      </c>
      <c r="K352" s="185">
        <v>0</v>
      </c>
      <c r="L352" s="184">
        <v>0</v>
      </c>
    </row>
    <row r="353" spans="1:12" ht="25.5" hidden="1" customHeight="1">
      <c r="A353" s="134">
        <v>3</v>
      </c>
      <c r="B353" s="134">
        <v>3</v>
      </c>
      <c r="C353" s="130">
        <v>2</v>
      </c>
      <c r="D353" s="131">
        <v>3</v>
      </c>
      <c r="E353" s="132">
        <v>1</v>
      </c>
      <c r="F353" s="165">
        <v>2</v>
      </c>
      <c r="G353" s="132" t="s">
        <v>207</v>
      </c>
      <c r="H353" s="177">
        <v>320</v>
      </c>
      <c r="I353" s="137">
        <v>0</v>
      </c>
      <c r="J353" s="137">
        <v>0</v>
      </c>
      <c r="K353" s="137">
        <v>0</v>
      </c>
      <c r="L353" s="137">
        <v>0</v>
      </c>
    </row>
    <row r="354" spans="1:12" hidden="1">
      <c r="A354" s="134">
        <v>3</v>
      </c>
      <c r="B354" s="134">
        <v>3</v>
      </c>
      <c r="C354" s="130">
        <v>2</v>
      </c>
      <c r="D354" s="131">
        <v>4</v>
      </c>
      <c r="E354" s="131"/>
      <c r="F354" s="133"/>
      <c r="G354" s="132" t="s">
        <v>208</v>
      </c>
      <c r="H354" s="177">
        <v>321</v>
      </c>
      <c r="I354" s="119">
        <f>I355</f>
        <v>0</v>
      </c>
      <c r="J354" s="160">
        <f>J355</f>
        <v>0</v>
      </c>
      <c r="K354" s="120">
        <f>K355</f>
        <v>0</v>
      </c>
      <c r="L354" s="120">
        <f>L355</f>
        <v>0</v>
      </c>
    </row>
    <row r="355" spans="1:12" hidden="1">
      <c r="A355" s="150">
        <v>3</v>
      </c>
      <c r="B355" s="150">
        <v>3</v>
      </c>
      <c r="C355" s="125">
        <v>2</v>
      </c>
      <c r="D355" s="123">
        <v>4</v>
      </c>
      <c r="E355" s="123">
        <v>1</v>
      </c>
      <c r="F355" s="126"/>
      <c r="G355" s="132" t="s">
        <v>208</v>
      </c>
      <c r="H355" s="177">
        <v>322</v>
      </c>
      <c r="I355" s="140">
        <f>SUM(I356:I357)</f>
        <v>0</v>
      </c>
      <c r="J355" s="162">
        <f>SUM(J356:J357)</f>
        <v>0</v>
      </c>
      <c r="K355" s="141">
        <f>SUM(K356:K357)</f>
        <v>0</v>
      </c>
      <c r="L355" s="141">
        <f>SUM(L356:L357)</f>
        <v>0</v>
      </c>
    </row>
    <row r="356" spans="1:12" hidden="1">
      <c r="A356" s="134">
        <v>3</v>
      </c>
      <c r="B356" s="134">
        <v>3</v>
      </c>
      <c r="C356" s="130">
        <v>2</v>
      </c>
      <c r="D356" s="131">
        <v>4</v>
      </c>
      <c r="E356" s="131">
        <v>1</v>
      </c>
      <c r="F356" s="133">
        <v>1</v>
      </c>
      <c r="G356" s="132" t="s">
        <v>209</v>
      </c>
      <c r="H356" s="177">
        <v>323</v>
      </c>
      <c r="I356" s="137">
        <v>0</v>
      </c>
      <c r="J356" s="137">
        <v>0</v>
      </c>
      <c r="K356" s="137">
        <v>0</v>
      </c>
      <c r="L356" s="137">
        <v>0</v>
      </c>
    </row>
    <row r="357" spans="1:12" hidden="1">
      <c r="A357" s="134">
        <v>3</v>
      </c>
      <c r="B357" s="134">
        <v>3</v>
      </c>
      <c r="C357" s="130">
        <v>2</v>
      </c>
      <c r="D357" s="131">
        <v>4</v>
      </c>
      <c r="E357" s="131">
        <v>1</v>
      </c>
      <c r="F357" s="133">
        <v>2</v>
      </c>
      <c r="G357" s="132" t="s">
        <v>217</v>
      </c>
      <c r="H357" s="177">
        <v>324</v>
      </c>
      <c r="I357" s="137">
        <v>0</v>
      </c>
      <c r="J357" s="137">
        <v>0</v>
      </c>
      <c r="K357" s="137">
        <v>0</v>
      </c>
      <c r="L357" s="137">
        <v>0</v>
      </c>
    </row>
    <row r="358" spans="1:12" hidden="1">
      <c r="A358" s="134">
        <v>3</v>
      </c>
      <c r="B358" s="134">
        <v>3</v>
      </c>
      <c r="C358" s="130">
        <v>2</v>
      </c>
      <c r="D358" s="131">
        <v>5</v>
      </c>
      <c r="E358" s="131"/>
      <c r="F358" s="133"/>
      <c r="G358" s="132" t="s">
        <v>211</v>
      </c>
      <c r="H358" s="177">
        <v>325</v>
      </c>
      <c r="I358" s="119">
        <f t="shared" ref="I358:L359" si="30">I359</f>
        <v>0</v>
      </c>
      <c r="J358" s="160">
        <f t="shared" si="30"/>
        <v>0</v>
      </c>
      <c r="K358" s="120">
        <f t="shared" si="30"/>
        <v>0</v>
      </c>
      <c r="L358" s="120">
        <f t="shared" si="30"/>
        <v>0</v>
      </c>
    </row>
    <row r="359" spans="1:12" hidden="1">
      <c r="A359" s="150">
        <v>3</v>
      </c>
      <c r="B359" s="150">
        <v>3</v>
      </c>
      <c r="C359" s="125">
        <v>2</v>
      </c>
      <c r="D359" s="123">
        <v>5</v>
      </c>
      <c r="E359" s="123">
        <v>1</v>
      </c>
      <c r="F359" s="126"/>
      <c r="G359" s="132" t="s">
        <v>211</v>
      </c>
      <c r="H359" s="177">
        <v>326</v>
      </c>
      <c r="I359" s="140">
        <f t="shared" si="30"/>
        <v>0</v>
      </c>
      <c r="J359" s="162">
        <f t="shared" si="30"/>
        <v>0</v>
      </c>
      <c r="K359" s="141">
        <f t="shared" si="30"/>
        <v>0</v>
      </c>
      <c r="L359" s="141">
        <f t="shared" si="30"/>
        <v>0</v>
      </c>
    </row>
    <row r="360" spans="1:12" hidden="1">
      <c r="A360" s="134">
        <v>3</v>
      </c>
      <c r="B360" s="134">
        <v>3</v>
      </c>
      <c r="C360" s="130">
        <v>2</v>
      </c>
      <c r="D360" s="131">
        <v>5</v>
      </c>
      <c r="E360" s="131">
        <v>1</v>
      </c>
      <c r="F360" s="133">
        <v>1</v>
      </c>
      <c r="G360" s="132" t="s">
        <v>211</v>
      </c>
      <c r="H360" s="177">
        <v>327</v>
      </c>
      <c r="I360" s="185">
        <v>0</v>
      </c>
      <c r="J360" s="185">
        <v>0</v>
      </c>
      <c r="K360" s="185">
        <v>0</v>
      </c>
      <c r="L360" s="184">
        <v>0</v>
      </c>
    </row>
    <row r="361" spans="1:12" hidden="1">
      <c r="A361" s="134">
        <v>3</v>
      </c>
      <c r="B361" s="134">
        <v>3</v>
      </c>
      <c r="C361" s="130">
        <v>2</v>
      </c>
      <c r="D361" s="131">
        <v>6</v>
      </c>
      <c r="E361" s="131"/>
      <c r="F361" s="133"/>
      <c r="G361" s="132" t="s">
        <v>182</v>
      </c>
      <c r="H361" s="177">
        <v>328</v>
      </c>
      <c r="I361" s="119">
        <f t="shared" ref="I361:L362" si="31">I362</f>
        <v>0</v>
      </c>
      <c r="J361" s="160">
        <f t="shared" si="31"/>
        <v>0</v>
      </c>
      <c r="K361" s="120">
        <f t="shared" si="31"/>
        <v>0</v>
      </c>
      <c r="L361" s="120">
        <f t="shared" si="31"/>
        <v>0</v>
      </c>
    </row>
    <row r="362" spans="1:12" hidden="1">
      <c r="A362" s="134">
        <v>3</v>
      </c>
      <c r="B362" s="134">
        <v>3</v>
      </c>
      <c r="C362" s="130">
        <v>2</v>
      </c>
      <c r="D362" s="131">
        <v>6</v>
      </c>
      <c r="E362" s="131">
        <v>1</v>
      </c>
      <c r="F362" s="133"/>
      <c r="G362" s="132" t="s">
        <v>182</v>
      </c>
      <c r="H362" s="177">
        <v>329</v>
      </c>
      <c r="I362" s="119">
        <f t="shared" si="31"/>
        <v>0</v>
      </c>
      <c r="J362" s="160">
        <f t="shared" si="31"/>
        <v>0</v>
      </c>
      <c r="K362" s="120">
        <f t="shared" si="31"/>
        <v>0</v>
      </c>
      <c r="L362" s="120">
        <f t="shared" si="31"/>
        <v>0</v>
      </c>
    </row>
    <row r="363" spans="1:12" hidden="1">
      <c r="A363" s="142">
        <v>3</v>
      </c>
      <c r="B363" s="142">
        <v>3</v>
      </c>
      <c r="C363" s="143">
        <v>2</v>
      </c>
      <c r="D363" s="144">
        <v>6</v>
      </c>
      <c r="E363" s="144">
        <v>1</v>
      </c>
      <c r="F363" s="146">
        <v>1</v>
      </c>
      <c r="G363" s="145" t="s">
        <v>182</v>
      </c>
      <c r="H363" s="177">
        <v>330</v>
      </c>
      <c r="I363" s="185">
        <v>0</v>
      </c>
      <c r="J363" s="185">
        <v>0</v>
      </c>
      <c r="K363" s="185">
        <v>0</v>
      </c>
      <c r="L363" s="184">
        <v>0</v>
      </c>
    </row>
    <row r="364" spans="1:12" hidden="1">
      <c r="A364" s="134">
        <v>3</v>
      </c>
      <c r="B364" s="134">
        <v>3</v>
      </c>
      <c r="C364" s="130">
        <v>2</v>
      </c>
      <c r="D364" s="131">
        <v>7</v>
      </c>
      <c r="E364" s="131"/>
      <c r="F364" s="133"/>
      <c r="G364" s="132" t="s">
        <v>213</v>
      </c>
      <c r="H364" s="177">
        <v>331</v>
      </c>
      <c r="I364" s="119">
        <f>I365</f>
        <v>0</v>
      </c>
      <c r="J364" s="160">
        <f>J365</f>
        <v>0</v>
      </c>
      <c r="K364" s="120">
        <f>K365</f>
        <v>0</v>
      </c>
      <c r="L364" s="120">
        <f>L365</f>
        <v>0</v>
      </c>
    </row>
    <row r="365" spans="1:12" hidden="1">
      <c r="A365" s="142">
        <v>3</v>
      </c>
      <c r="B365" s="142">
        <v>3</v>
      </c>
      <c r="C365" s="143">
        <v>2</v>
      </c>
      <c r="D365" s="144">
        <v>7</v>
      </c>
      <c r="E365" s="144">
        <v>1</v>
      </c>
      <c r="F365" s="146"/>
      <c r="G365" s="132" t="s">
        <v>213</v>
      </c>
      <c r="H365" s="177">
        <v>332</v>
      </c>
      <c r="I365" s="119">
        <f>SUM(I366:I367)</f>
        <v>0</v>
      </c>
      <c r="J365" s="119">
        <f>SUM(J366:J367)</f>
        <v>0</v>
      </c>
      <c r="K365" s="119">
        <f>SUM(K366:K367)</f>
        <v>0</v>
      </c>
      <c r="L365" s="119">
        <f>SUM(L366:L367)</f>
        <v>0</v>
      </c>
    </row>
    <row r="366" spans="1:12" ht="25.5" hidden="1" customHeight="1">
      <c r="A366" s="134">
        <v>3</v>
      </c>
      <c r="B366" s="134">
        <v>3</v>
      </c>
      <c r="C366" s="130">
        <v>2</v>
      </c>
      <c r="D366" s="131">
        <v>7</v>
      </c>
      <c r="E366" s="131">
        <v>1</v>
      </c>
      <c r="F366" s="133">
        <v>1</v>
      </c>
      <c r="G366" s="132" t="s">
        <v>214</v>
      </c>
      <c r="H366" s="177">
        <v>333</v>
      </c>
      <c r="I366" s="185">
        <v>0</v>
      </c>
      <c r="J366" s="185">
        <v>0</v>
      </c>
      <c r="K366" s="185">
        <v>0</v>
      </c>
      <c r="L366" s="184">
        <v>0</v>
      </c>
    </row>
    <row r="367" spans="1:12" ht="25.5" hidden="1" customHeight="1">
      <c r="A367" s="134">
        <v>3</v>
      </c>
      <c r="B367" s="134">
        <v>3</v>
      </c>
      <c r="C367" s="130">
        <v>2</v>
      </c>
      <c r="D367" s="131">
        <v>7</v>
      </c>
      <c r="E367" s="131">
        <v>1</v>
      </c>
      <c r="F367" s="133">
        <v>2</v>
      </c>
      <c r="G367" s="132" t="s">
        <v>215</v>
      </c>
      <c r="H367" s="177">
        <v>334</v>
      </c>
      <c r="I367" s="137">
        <v>0</v>
      </c>
      <c r="J367" s="137">
        <v>0</v>
      </c>
      <c r="K367" s="137">
        <v>0</v>
      </c>
      <c r="L367" s="137">
        <v>0</v>
      </c>
    </row>
    <row r="368" spans="1:12">
      <c r="A368" s="100"/>
      <c r="B368" s="100"/>
      <c r="C368" s="101"/>
      <c r="D368" s="201"/>
      <c r="E368" s="202"/>
      <c r="F368" s="203"/>
      <c r="G368" s="204" t="s">
        <v>218</v>
      </c>
      <c r="H368" s="177">
        <v>335</v>
      </c>
      <c r="I368" s="171">
        <f>SUM(I34+I184)</f>
        <v>124</v>
      </c>
      <c r="J368" s="171">
        <f>SUM(J34+J184)</f>
        <v>124</v>
      </c>
      <c r="K368" s="171">
        <f>SUM(K34+K184)</f>
        <v>0</v>
      </c>
      <c r="L368" s="171">
        <f>SUM(L34+L184)</f>
        <v>0</v>
      </c>
    </row>
    <row r="369" spans="1:12">
      <c r="G369" s="121"/>
      <c r="H369" s="110"/>
      <c r="I369" s="205"/>
      <c r="J369" s="206"/>
      <c r="K369" s="206"/>
      <c r="L369" s="206"/>
    </row>
    <row r="370" spans="1:12">
      <c r="A370" s="572"/>
      <c r="B370" s="572"/>
      <c r="C370" s="572"/>
      <c r="D370" s="900" t="s">
        <v>416</v>
      </c>
      <c r="E370" s="900"/>
      <c r="F370" s="900"/>
      <c r="G370" s="900"/>
      <c r="H370" s="568"/>
      <c r="I370" s="207"/>
      <c r="J370" s="206"/>
      <c r="K370" s="900" t="s">
        <v>219</v>
      </c>
      <c r="L370" s="900"/>
    </row>
    <row r="371" spans="1:12" ht="18.75" customHeight="1">
      <c r="A371" s="470" t="s">
        <v>491</v>
      </c>
      <c r="B371" s="470"/>
      <c r="C371" s="470"/>
      <c r="D371" s="470"/>
      <c r="E371" s="470"/>
      <c r="F371" s="470"/>
      <c r="G371" s="470"/>
      <c r="I371" s="574" t="s">
        <v>220</v>
      </c>
      <c r="K371" s="901" t="s">
        <v>221</v>
      </c>
      <c r="L371" s="901"/>
    </row>
    <row r="372" spans="1:12" ht="15.75" customHeight="1">
      <c r="D372" s="471"/>
      <c r="I372" s="208"/>
      <c r="K372" s="208"/>
      <c r="L372" s="208"/>
    </row>
    <row r="373" spans="1:12" ht="24.75" customHeight="1">
      <c r="A373" s="572"/>
      <c r="B373" s="572"/>
      <c r="C373" s="572"/>
      <c r="D373" s="909" t="s">
        <v>313</v>
      </c>
      <c r="E373" s="909"/>
      <c r="F373" s="909"/>
      <c r="G373" s="909"/>
      <c r="I373" s="208"/>
      <c r="K373" s="900" t="s">
        <v>407</v>
      </c>
      <c r="L373" s="900"/>
    </row>
    <row r="374" spans="1:12" ht="24.75" customHeight="1">
      <c r="A374" s="910" t="s">
        <v>492</v>
      </c>
      <c r="B374" s="910"/>
      <c r="C374" s="910"/>
      <c r="D374" s="910"/>
      <c r="E374" s="910"/>
      <c r="F374" s="910"/>
      <c r="G374" s="910"/>
      <c r="H374" s="570"/>
      <c r="I374" s="209" t="s">
        <v>220</v>
      </c>
      <c r="K374" s="901" t="s">
        <v>221</v>
      </c>
      <c r="L374" s="901"/>
    </row>
  </sheetData>
  <mergeCells count="30">
    <mergeCell ref="D373:G373"/>
    <mergeCell ref="K373:L373"/>
    <mergeCell ref="K374:L374"/>
    <mergeCell ref="K31:K32"/>
    <mergeCell ref="L31:L32"/>
    <mergeCell ref="A33:F33"/>
    <mergeCell ref="D370:G370"/>
    <mergeCell ref="K370:L370"/>
    <mergeCell ref="K371:L371"/>
    <mergeCell ref="A374:G374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7" right="0.7" top="0.75" bottom="0.75" header="0.3" footer="0.3"/>
  <pageSetup paperSize="9" scale="92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4"/>
  <sheetViews>
    <sheetView topLeftCell="A10" workbookViewId="0">
      <selection activeCell="A22" sqref="A22:L22"/>
    </sheetView>
  </sheetViews>
  <sheetFormatPr defaultRowHeight="15"/>
  <cols>
    <col min="1" max="4" width="2" style="747" customWidth="1"/>
    <col min="5" max="5" width="2.140625" style="747" customWidth="1"/>
    <col min="6" max="6" width="3" style="748" customWidth="1"/>
    <col min="7" max="7" width="34.85546875" style="747" customWidth="1"/>
    <col min="8" max="8" width="3.85546875" style="747" customWidth="1"/>
    <col min="9" max="9" width="10" style="747" customWidth="1"/>
    <col min="10" max="10" width="11.140625" style="747" customWidth="1"/>
    <col min="11" max="11" width="11" style="747" customWidth="1"/>
    <col min="12" max="12" width="10.5703125" style="747" customWidth="1"/>
    <col min="13" max="13" width="0.140625" style="747" hidden="1" customWidth="1"/>
    <col min="14" max="14" width="6.140625" style="747" hidden="1" customWidth="1"/>
    <col min="15" max="15" width="5.5703125" style="747" hidden="1" customWidth="1"/>
    <col min="16" max="16" width="9.140625" style="754"/>
    <col min="17" max="16384" width="9.140625" style="746"/>
  </cols>
  <sheetData>
    <row r="1" spans="1:15">
      <c r="G1" s="749"/>
      <c r="H1" s="750"/>
      <c r="I1" s="751"/>
      <c r="J1" s="752" t="s">
        <v>0</v>
      </c>
      <c r="K1" s="752"/>
      <c r="L1" s="752"/>
      <c r="M1" s="753"/>
      <c r="N1" s="752"/>
      <c r="O1" s="752"/>
    </row>
    <row r="2" spans="1:15">
      <c r="H2" s="750"/>
      <c r="I2" s="754"/>
      <c r="J2" s="752" t="s">
        <v>1</v>
      </c>
      <c r="K2" s="752"/>
      <c r="L2" s="752"/>
      <c r="M2" s="753"/>
      <c r="N2" s="752"/>
      <c r="O2" s="752"/>
    </row>
    <row r="3" spans="1:15">
      <c r="H3" s="755"/>
      <c r="I3" s="750"/>
      <c r="J3" s="752" t="s">
        <v>2</v>
      </c>
      <c r="K3" s="752"/>
      <c r="L3" s="752"/>
      <c r="M3" s="753"/>
      <c r="N3" s="752"/>
      <c r="O3" s="752"/>
    </row>
    <row r="4" spans="1:15">
      <c r="G4" s="756" t="s">
        <v>3</v>
      </c>
      <c r="H4" s="750"/>
      <c r="I4" s="754"/>
      <c r="J4" s="752" t="s">
        <v>4</v>
      </c>
      <c r="K4" s="752"/>
      <c r="L4" s="752"/>
      <c r="M4" s="753"/>
      <c r="N4" s="752"/>
      <c r="O4" s="752"/>
    </row>
    <row r="5" spans="1:15">
      <c r="H5" s="750"/>
      <c r="I5" s="754"/>
      <c r="J5" s="752" t="s">
        <v>417</v>
      </c>
      <c r="K5" s="752"/>
      <c r="L5" s="752"/>
      <c r="M5" s="753"/>
      <c r="N5" s="752"/>
      <c r="O5" s="752"/>
    </row>
    <row r="6" spans="1:15" ht="6" customHeight="1">
      <c r="H6" s="750"/>
      <c r="I6" s="754"/>
      <c r="J6" s="752"/>
      <c r="K6" s="752"/>
      <c r="L6" s="752"/>
      <c r="M6" s="753"/>
      <c r="N6" s="752"/>
      <c r="O6" s="752"/>
    </row>
    <row r="7" spans="1:15" ht="30" customHeight="1">
      <c r="A7" s="960" t="s">
        <v>487</v>
      </c>
      <c r="B7" s="960"/>
      <c r="C7" s="960"/>
      <c r="D7" s="960"/>
      <c r="E7" s="960"/>
      <c r="F7" s="960"/>
      <c r="G7" s="960"/>
      <c r="H7" s="960"/>
      <c r="I7" s="960"/>
      <c r="J7" s="960"/>
      <c r="K7" s="960"/>
      <c r="L7" s="960"/>
      <c r="M7" s="753"/>
    </row>
    <row r="8" spans="1:15" ht="11.25" customHeight="1">
      <c r="G8" s="757"/>
      <c r="H8" s="758"/>
      <c r="I8" s="758"/>
      <c r="J8" s="759"/>
      <c r="K8" s="759"/>
      <c r="L8" s="760"/>
      <c r="M8" s="753"/>
    </row>
    <row r="9" spans="1:15" ht="15.75" customHeight="1">
      <c r="A9" s="961" t="s">
        <v>5</v>
      </c>
      <c r="B9" s="961"/>
      <c r="C9" s="961"/>
      <c r="D9" s="961"/>
      <c r="E9" s="961"/>
      <c r="F9" s="961"/>
      <c r="G9" s="961"/>
      <c r="H9" s="961"/>
      <c r="I9" s="961"/>
      <c r="J9" s="961"/>
      <c r="K9" s="961"/>
      <c r="L9" s="961"/>
      <c r="M9" s="753"/>
    </row>
    <row r="10" spans="1:15">
      <c r="A10" s="962" t="s">
        <v>6</v>
      </c>
      <c r="B10" s="962"/>
      <c r="C10" s="962"/>
      <c r="D10" s="962"/>
      <c r="E10" s="962"/>
      <c r="F10" s="962"/>
      <c r="G10" s="962"/>
      <c r="H10" s="962"/>
      <c r="I10" s="962"/>
      <c r="J10" s="962"/>
      <c r="K10" s="962"/>
      <c r="L10" s="962"/>
      <c r="M10" s="753"/>
    </row>
    <row r="11" spans="1:15" ht="7.5" customHeight="1">
      <c r="A11" s="761"/>
      <c r="B11" s="752"/>
      <c r="C11" s="752"/>
      <c r="D11" s="752"/>
      <c r="E11" s="752"/>
      <c r="F11" s="752"/>
      <c r="G11" s="752"/>
      <c r="H11" s="752"/>
      <c r="I11" s="752"/>
      <c r="J11" s="752"/>
      <c r="K11" s="752"/>
      <c r="L11" s="752"/>
      <c r="M11" s="753"/>
    </row>
    <row r="12" spans="1:15" ht="15.75" customHeight="1">
      <c r="A12" s="761"/>
      <c r="B12" s="752"/>
      <c r="C12" s="752"/>
      <c r="D12" s="752"/>
      <c r="E12" s="752"/>
      <c r="F12" s="752"/>
      <c r="G12" s="963" t="s">
        <v>7</v>
      </c>
      <c r="H12" s="963"/>
      <c r="I12" s="963"/>
      <c r="J12" s="963"/>
      <c r="K12" s="963"/>
      <c r="L12" s="752"/>
      <c r="M12" s="753"/>
    </row>
    <row r="13" spans="1:15" ht="15.75" customHeight="1">
      <c r="A13" s="964" t="s">
        <v>488</v>
      </c>
      <c r="B13" s="964"/>
      <c r="C13" s="964"/>
      <c r="D13" s="964"/>
      <c r="E13" s="964"/>
      <c r="F13" s="964"/>
      <c r="G13" s="964"/>
      <c r="H13" s="964"/>
      <c r="I13" s="964"/>
      <c r="J13" s="964"/>
      <c r="K13" s="964"/>
      <c r="L13" s="964"/>
      <c r="M13" s="753"/>
    </row>
    <row r="14" spans="1:15" ht="12" customHeight="1">
      <c r="G14" s="965" t="s">
        <v>489</v>
      </c>
      <c r="H14" s="965"/>
      <c r="I14" s="965"/>
      <c r="J14" s="965"/>
      <c r="K14" s="965"/>
      <c r="M14" s="753"/>
    </row>
    <row r="15" spans="1:15">
      <c r="G15" s="927" t="s">
        <v>551</v>
      </c>
      <c r="H15" s="962"/>
      <c r="I15" s="962"/>
      <c r="J15" s="962"/>
      <c r="K15" s="962"/>
    </row>
    <row r="16" spans="1:15" ht="15.75" customHeight="1">
      <c r="B16" s="964" t="s">
        <v>8</v>
      </c>
      <c r="C16" s="964"/>
      <c r="D16" s="964"/>
      <c r="E16" s="964"/>
      <c r="F16" s="964"/>
      <c r="G16" s="964"/>
      <c r="H16" s="964"/>
      <c r="I16" s="964"/>
      <c r="J16" s="964"/>
      <c r="K16" s="964"/>
      <c r="L16" s="964"/>
    </row>
    <row r="17" spans="1:13" ht="7.5" customHeight="1"/>
    <row r="18" spans="1:13">
      <c r="G18" s="965" t="s">
        <v>490</v>
      </c>
      <c r="H18" s="965"/>
      <c r="I18" s="965"/>
      <c r="J18" s="965"/>
      <c r="K18" s="965"/>
    </row>
    <row r="19" spans="1:13">
      <c r="G19" s="966" t="s">
        <v>9</v>
      </c>
      <c r="H19" s="966"/>
      <c r="I19" s="966"/>
      <c r="J19" s="966"/>
      <c r="K19" s="966"/>
    </row>
    <row r="20" spans="1:13" ht="6.75" customHeight="1">
      <c r="G20" s="752"/>
      <c r="H20" s="752"/>
      <c r="I20" s="752"/>
      <c r="J20" s="752"/>
      <c r="K20" s="752"/>
    </row>
    <row r="21" spans="1:13">
      <c r="B21" s="754"/>
      <c r="C21" s="754"/>
      <c r="D21" s="754"/>
      <c r="E21" s="967" t="s">
        <v>10</v>
      </c>
      <c r="F21" s="967"/>
      <c r="G21" s="967"/>
      <c r="H21" s="967"/>
      <c r="I21" s="967"/>
      <c r="J21" s="967"/>
      <c r="K21" s="967"/>
      <c r="L21" s="754"/>
    </row>
    <row r="22" spans="1:13" ht="15" customHeight="1">
      <c r="A22" s="959" t="s">
        <v>11</v>
      </c>
      <c r="B22" s="959"/>
      <c r="C22" s="959"/>
      <c r="D22" s="959"/>
      <c r="E22" s="959"/>
      <c r="F22" s="959"/>
      <c r="G22" s="959"/>
      <c r="H22" s="959"/>
      <c r="I22" s="959"/>
      <c r="J22" s="959"/>
      <c r="K22" s="959"/>
      <c r="L22" s="959"/>
      <c r="M22" s="762"/>
    </row>
    <row r="23" spans="1:13">
      <c r="F23" s="747"/>
      <c r="J23" s="763"/>
      <c r="K23" s="764"/>
      <c r="L23" s="765" t="s">
        <v>12</v>
      </c>
      <c r="M23" s="762"/>
    </row>
    <row r="24" spans="1:13">
      <c r="F24" s="747"/>
      <c r="J24" s="766" t="s">
        <v>13</v>
      </c>
      <c r="K24" s="755"/>
      <c r="L24" s="767"/>
      <c r="M24" s="762"/>
    </row>
    <row r="25" spans="1:13">
      <c r="E25" s="752"/>
      <c r="F25" s="768"/>
      <c r="I25" s="769"/>
      <c r="J25" s="769"/>
      <c r="K25" s="770" t="s">
        <v>14</v>
      </c>
      <c r="L25" s="767"/>
      <c r="M25" s="762"/>
    </row>
    <row r="26" spans="1:13">
      <c r="A26" s="946" t="s">
        <v>15</v>
      </c>
      <c r="B26" s="946"/>
      <c r="C26" s="946"/>
      <c r="D26" s="946"/>
      <c r="E26" s="946"/>
      <c r="F26" s="946"/>
      <c r="G26" s="946"/>
      <c r="H26" s="946"/>
      <c r="I26" s="946"/>
      <c r="K26" s="770" t="s">
        <v>16</v>
      </c>
      <c r="L26" s="771" t="s">
        <v>17</v>
      </c>
      <c r="M26" s="762"/>
    </row>
    <row r="27" spans="1:13" ht="43.5" customHeight="1">
      <c r="A27" s="946" t="s">
        <v>18</v>
      </c>
      <c r="B27" s="946"/>
      <c r="C27" s="946"/>
      <c r="D27" s="946"/>
      <c r="E27" s="946"/>
      <c r="F27" s="946"/>
      <c r="G27" s="946"/>
      <c r="H27" s="946"/>
      <c r="I27" s="946"/>
      <c r="J27" s="772" t="s">
        <v>19</v>
      </c>
      <c r="K27" s="773" t="s">
        <v>20</v>
      </c>
      <c r="L27" s="767"/>
      <c r="M27" s="762"/>
    </row>
    <row r="28" spans="1:13">
      <c r="F28" s="747"/>
      <c r="G28" s="774" t="s">
        <v>21</v>
      </c>
      <c r="H28" s="775" t="s">
        <v>229</v>
      </c>
      <c r="I28" s="776"/>
      <c r="J28" s="777"/>
      <c r="K28" s="767"/>
      <c r="L28" s="767"/>
      <c r="M28" s="762"/>
    </row>
    <row r="29" spans="1:13">
      <c r="F29" s="747"/>
      <c r="G29" s="947" t="s">
        <v>23</v>
      </c>
      <c r="H29" s="947"/>
      <c r="I29" s="778" t="s">
        <v>24</v>
      </c>
      <c r="J29" s="779" t="s">
        <v>25</v>
      </c>
      <c r="K29" s="767" t="s">
        <v>25</v>
      </c>
      <c r="L29" s="767" t="s">
        <v>26</v>
      </c>
      <c r="M29" s="762"/>
    </row>
    <row r="30" spans="1:13">
      <c r="A30" s="948" t="s">
        <v>230</v>
      </c>
      <c r="B30" s="948"/>
      <c r="C30" s="948"/>
      <c r="D30" s="948"/>
      <c r="E30" s="948"/>
      <c r="F30" s="948"/>
      <c r="G30" s="948"/>
      <c r="H30" s="948"/>
      <c r="I30" s="948"/>
      <c r="J30" s="780"/>
      <c r="K30" s="780"/>
      <c r="L30" s="781" t="s">
        <v>28</v>
      </c>
      <c r="M30" s="782"/>
    </row>
    <row r="31" spans="1:13" ht="27" customHeight="1">
      <c r="A31" s="949" t="s">
        <v>29</v>
      </c>
      <c r="B31" s="950"/>
      <c r="C31" s="950"/>
      <c r="D31" s="950"/>
      <c r="E31" s="950"/>
      <c r="F31" s="950"/>
      <c r="G31" s="953" t="s">
        <v>30</v>
      </c>
      <c r="H31" s="955" t="s">
        <v>31</v>
      </c>
      <c r="I31" s="957" t="s">
        <v>32</v>
      </c>
      <c r="J31" s="958"/>
      <c r="K31" s="939" t="s">
        <v>33</v>
      </c>
      <c r="L31" s="941" t="s">
        <v>34</v>
      </c>
      <c r="M31" s="782"/>
    </row>
    <row r="32" spans="1:13" ht="58.5" customHeight="1">
      <c r="A32" s="951"/>
      <c r="B32" s="952"/>
      <c r="C32" s="952"/>
      <c r="D32" s="952"/>
      <c r="E32" s="952"/>
      <c r="F32" s="952"/>
      <c r="G32" s="954"/>
      <c r="H32" s="956"/>
      <c r="I32" s="783" t="s">
        <v>35</v>
      </c>
      <c r="J32" s="784" t="s">
        <v>36</v>
      </c>
      <c r="K32" s="940"/>
      <c r="L32" s="942"/>
    </row>
    <row r="33" spans="1:15">
      <c r="A33" s="943" t="s">
        <v>20</v>
      </c>
      <c r="B33" s="944"/>
      <c r="C33" s="944"/>
      <c r="D33" s="944"/>
      <c r="E33" s="944"/>
      <c r="F33" s="945"/>
      <c r="G33" s="785">
        <v>2</v>
      </c>
      <c r="H33" s="786">
        <v>3</v>
      </c>
      <c r="I33" s="787" t="s">
        <v>37</v>
      </c>
      <c r="J33" s="788" t="s">
        <v>38</v>
      </c>
      <c r="K33" s="789">
        <v>6</v>
      </c>
      <c r="L33" s="789">
        <v>7</v>
      </c>
    </row>
    <row r="34" spans="1:15">
      <c r="A34" s="790">
        <v>2</v>
      </c>
      <c r="B34" s="790"/>
      <c r="C34" s="791"/>
      <c r="D34" s="792"/>
      <c r="E34" s="790"/>
      <c r="F34" s="793"/>
      <c r="G34" s="792" t="s">
        <v>39</v>
      </c>
      <c r="H34" s="785">
        <v>1</v>
      </c>
      <c r="I34" s="794">
        <f>SUM(I35+I46+I65+I86+I93+I113+I139+I158+I168)</f>
        <v>74200</v>
      </c>
      <c r="J34" s="794">
        <f>SUM(J35+J46+J65+J86+J93+J113+J139+J158+J168)</f>
        <v>74200</v>
      </c>
      <c r="K34" s="795">
        <f>SUM(K35+K46+K65+K86+K93+K113+K139+K158+K168)</f>
        <v>70064.510000000009</v>
      </c>
      <c r="L34" s="794">
        <f>SUM(L35+L46+L65+L86+L93+L113+L139+L158+L168)</f>
        <v>70064.510000000009</v>
      </c>
      <c r="M34" s="796"/>
      <c r="N34" s="796"/>
      <c r="O34" s="796"/>
    </row>
    <row r="35" spans="1:15" ht="17.25" hidden="1" customHeight="1">
      <c r="A35" s="790">
        <v>2</v>
      </c>
      <c r="B35" s="797">
        <v>1</v>
      </c>
      <c r="C35" s="798"/>
      <c r="D35" s="799"/>
      <c r="E35" s="800"/>
      <c r="F35" s="801"/>
      <c r="G35" s="802" t="s">
        <v>40</v>
      </c>
      <c r="H35" s="785">
        <v>2</v>
      </c>
      <c r="I35" s="794">
        <f>SUM(I36+I42)</f>
        <v>0</v>
      </c>
      <c r="J35" s="794">
        <f>SUM(J36+J42)</f>
        <v>0</v>
      </c>
      <c r="K35" s="803">
        <f>SUM(K36+K42)</f>
        <v>0</v>
      </c>
      <c r="L35" s="804">
        <f>SUM(L36+L42)</f>
        <v>0</v>
      </c>
    </row>
    <row r="36" spans="1:15" hidden="1">
      <c r="A36" s="805">
        <v>2</v>
      </c>
      <c r="B36" s="805">
        <v>1</v>
      </c>
      <c r="C36" s="806">
        <v>1</v>
      </c>
      <c r="D36" s="807"/>
      <c r="E36" s="805"/>
      <c r="F36" s="808"/>
      <c r="G36" s="807" t="s">
        <v>41</v>
      </c>
      <c r="H36" s="785">
        <v>3</v>
      </c>
      <c r="I36" s="794">
        <f>SUM(I37)</f>
        <v>0</v>
      </c>
      <c r="J36" s="794">
        <f>SUM(J37)</f>
        <v>0</v>
      </c>
      <c r="K36" s="795">
        <f>SUM(K37)</f>
        <v>0</v>
      </c>
      <c r="L36" s="794">
        <f>SUM(L37)</f>
        <v>0</v>
      </c>
    </row>
    <row r="37" spans="1:15" hidden="1">
      <c r="A37" s="809">
        <v>2</v>
      </c>
      <c r="B37" s="805">
        <v>1</v>
      </c>
      <c r="C37" s="806">
        <v>1</v>
      </c>
      <c r="D37" s="807">
        <v>1</v>
      </c>
      <c r="E37" s="805"/>
      <c r="F37" s="808"/>
      <c r="G37" s="807" t="s">
        <v>41</v>
      </c>
      <c r="H37" s="785">
        <v>4</v>
      </c>
      <c r="I37" s="794">
        <f>SUM(I38+I40)</f>
        <v>0</v>
      </c>
      <c r="J37" s="794">
        <f t="shared" ref="J37:L38" si="0">SUM(J38)</f>
        <v>0</v>
      </c>
      <c r="K37" s="794">
        <f t="shared" si="0"/>
        <v>0</v>
      </c>
      <c r="L37" s="794">
        <f t="shared" si="0"/>
        <v>0</v>
      </c>
    </row>
    <row r="38" spans="1:15" hidden="1">
      <c r="A38" s="809">
        <v>2</v>
      </c>
      <c r="B38" s="805">
        <v>1</v>
      </c>
      <c r="C38" s="806">
        <v>1</v>
      </c>
      <c r="D38" s="807">
        <v>1</v>
      </c>
      <c r="E38" s="805">
        <v>1</v>
      </c>
      <c r="F38" s="808"/>
      <c r="G38" s="807" t="s">
        <v>42</v>
      </c>
      <c r="H38" s="785">
        <v>5</v>
      </c>
      <c r="I38" s="795">
        <f>SUM(I39)</f>
        <v>0</v>
      </c>
      <c r="J38" s="795">
        <f t="shared" si="0"/>
        <v>0</v>
      </c>
      <c r="K38" s="795">
        <f t="shared" si="0"/>
        <v>0</v>
      </c>
      <c r="L38" s="795">
        <f t="shared" si="0"/>
        <v>0</v>
      </c>
    </row>
    <row r="39" spans="1:15" hidden="1">
      <c r="A39" s="809">
        <v>2</v>
      </c>
      <c r="B39" s="805">
        <v>1</v>
      </c>
      <c r="C39" s="806">
        <v>1</v>
      </c>
      <c r="D39" s="807">
        <v>1</v>
      </c>
      <c r="E39" s="805">
        <v>1</v>
      </c>
      <c r="F39" s="808">
        <v>1</v>
      </c>
      <c r="G39" s="807" t="s">
        <v>42</v>
      </c>
      <c r="H39" s="785">
        <v>6</v>
      </c>
      <c r="I39" s="810">
        <v>0</v>
      </c>
      <c r="J39" s="811">
        <v>0</v>
      </c>
      <c r="K39" s="811">
        <v>0</v>
      </c>
      <c r="L39" s="811">
        <v>0</v>
      </c>
    </row>
    <row r="40" spans="1:15" hidden="1">
      <c r="A40" s="809">
        <v>2</v>
      </c>
      <c r="B40" s="805">
        <v>1</v>
      </c>
      <c r="C40" s="806">
        <v>1</v>
      </c>
      <c r="D40" s="807">
        <v>1</v>
      </c>
      <c r="E40" s="805">
        <v>2</v>
      </c>
      <c r="F40" s="808"/>
      <c r="G40" s="807" t="s">
        <v>43</v>
      </c>
      <c r="H40" s="785">
        <v>7</v>
      </c>
      <c r="I40" s="795">
        <f>I41</f>
        <v>0</v>
      </c>
      <c r="J40" s="795">
        <f>J41</f>
        <v>0</v>
      </c>
      <c r="K40" s="795">
        <f>K41</f>
        <v>0</v>
      </c>
      <c r="L40" s="795">
        <f>L41</f>
        <v>0</v>
      </c>
    </row>
    <row r="41" spans="1:15" hidden="1">
      <c r="A41" s="809">
        <v>2</v>
      </c>
      <c r="B41" s="805">
        <v>1</v>
      </c>
      <c r="C41" s="806">
        <v>1</v>
      </c>
      <c r="D41" s="807">
        <v>1</v>
      </c>
      <c r="E41" s="805">
        <v>2</v>
      </c>
      <c r="F41" s="808">
        <v>1</v>
      </c>
      <c r="G41" s="807" t="s">
        <v>43</v>
      </c>
      <c r="H41" s="785">
        <v>8</v>
      </c>
      <c r="I41" s="811">
        <v>0</v>
      </c>
      <c r="J41" s="812">
        <v>0</v>
      </c>
      <c r="K41" s="811">
        <v>0</v>
      </c>
      <c r="L41" s="812">
        <v>0</v>
      </c>
    </row>
    <row r="42" spans="1:15" hidden="1">
      <c r="A42" s="809">
        <v>2</v>
      </c>
      <c r="B42" s="805">
        <v>1</v>
      </c>
      <c r="C42" s="806">
        <v>2</v>
      </c>
      <c r="D42" s="807"/>
      <c r="E42" s="805"/>
      <c r="F42" s="808"/>
      <c r="G42" s="807" t="s">
        <v>44</v>
      </c>
      <c r="H42" s="785">
        <v>9</v>
      </c>
      <c r="I42" s="795">
        <f t="shared" ref="I42:L44" si="1">I43</f>
        <v>0</v>
      </c>
      <c r="J42" s="794">
        <f t="shared" si="1"/>
        <v>0</v>
      </c>
      <c r="K42" s="795">
        <f t="shared" si="1"/>
        <v>0</v>
      </c>
      <c r="L42" s="794">
        <f t="shared" si="1"/>
        <v>0</v>
      </c>
    </row>
    <row r="43" spans="1:15" hidden="1">
      <c r="A43" s="809">
        <v>2</v>
      </c>
      <c r="B43" s="805">
        <v>1</v>
      </c>
      <c r="C43" s="806">
        <v>2</v>
      </c>
      <c r="D43" s="807">
        <v>1</v>
      </c>
      <c r="E43" s="805"/>
      <c r="F43" s="808"/>
      <c r="G43" s="807" t="s">
        <v>44</v>
      </c>
      <c r="H43" s="785">
        <v>10</v>
      </c>
      <c r="I43" s="795">
        <f t="shared" si="1"/>
        <v>0</v>
      </c>
      <c r="J43" s="794">
        <f t="shared" si="1"/>
        <v>0</v>
      </c>
      <c r="K43" s="794">
        <f t="shared" si="1"/>
        <v>0</v>
      </c>
      <c r="L43" s="794">
        <f t="shared" si="1"/>
        <v>0</v>
      </c>
    </row>
    <row r="44" spans="1:15" hidden="1">
      <c r="A44" s="809">
        <v>2</v>
      </c>
      <c r="B44" s="805">
        <v>1</v>
      </c>
      <c r="C44" s="806">
        <v>2</v>
      </c>
      <c r="D44" s="807">
        <v>1</v>
      </c>
      <c r="E44" s="805">
        <v>1</v>
      </c>
      <c r="F44" s="808"/>
      <c r="G44" s="807" t="s">
        <v>44</v>
      </c>
      <c r="H44" s="785">
        <v>11</v>
      </c>
      <c r="I44" s="794">
        <f t="shared" si="1"/>
        <v>0</v>
      </c>
      <c r="J44" s="794">
        <f t="shared" si="1"/>
        <v>0</v>
      </c>
      <c r="K44" s="794">
        <f t="shared" si="1"/>
        <v>0</v>
      </c>
      <c r="L44" s="794">
        <f t="shared" si="1"/>
        <v>0</v>
      </c>
    </row>
    <row r="45" spans="1:15" hidden="1">
      <c r="A45" s="809">
        <v>2</v>
      </c>
      <c r="B45" s="805">
        <v>1</v>
      </c>
      <c r="C45" s="806">
        <v>2</v>
      </c>
      <c r="D45" s="807">
        <v>1</v>
      </c>
      <c r="E45" s="805">
        <v>1</v>
      </c>
      <c r="F45" s="808">
        <v>1</v>
      </c>
      <c r="G45" s="807" t="s">
        <v>44</v>
      </c>
      <c r="H45" s="785">
        <v>12</v>
      </c>
      <c r="I45" s="812">
        <v>0</v>
      </c>
      <c r="J45" s="811">
        <v>0</v>
      </c>
      <c r="K45" s="811">
        <v>0</v>
      </c>
      <c r="L45" s="811">
        <v>0</v>
      </c>
    </row>
    <row r="46" spans="1:15">
      <c r="A46" s="813">
        <v>2</v>
      </c>
      <c r="B46" s="814">
        <v>2</v>
      </c>
      <c r="C46" s="798"/>
      <c r="D46" s="799"/>
      <c r="E46" s="800"/>
      <c r="F46" s="801"/>
      <c r="G46" s="802" t="s">
        <v>45</v>
      </c>
      <c r="H46" s="785">
        <v>13</v>
      </c>
      <c r="I46" s="815">
        <f t="shared" ref="I46:L48" si="2">I47</f>
        <v>74200</v>
      </c>
      <c r="J46" s="816">
        <f t="shared" si="2"/>
        <v>74200</v>
      </c>
      <c r="K46" s="815">
        <f t="shared" si="2"/>
        <v>70064.510000000009</v>
      </c>
      <c r="L46" s="815">
        <f t="shared" si="2"/>
        <v>70064.510000000009</v>
      </c>
    </row>
    <row r="47" spans="1:15">
      <c r="A47" s="809">
        <v>2</v>
      </c>
      <c r="B47" s="805">
        <v>2</v>
      </c>
      <c r="C47" s="806">
        <v>1</v>
      </c>
      <c r="D47" s="807"/>
      <c r="E47" s="805"/>
      <c r="F47" s="808"/>
      <c r="G47" s="799" t="s">
        <v>45</v>
      </c>
      <c r="H47" s="785">
        <v>14</v>
      </c>
      <c r="I47" s="794">
        <f t="shared" si="2"/>
        <v>74200</v>
      </c>
      <c r="J47" s="795">
        <f t="shared" si="2"/>
        <v>74200</v>
      </c>
      <c r="K47" s="794">
        <f t="shared" si="2"/>
        <v>70064.510000000009</v>
      </c>
      <c r="L47" s="795">
        <f t="shared" si="2"/>
        <v>70064.510000000009</v>
      </c>
    </row>
    <row r="48" spans="1:15">
      <c r="A48" s="809">
        <v>2</v>
      </c>
      <c r="B48" s="805">
        <v>2</v>
      </c>
      <c r="C48" s="806">
        <v>1</v>
      </c>
      <c r="D48" s="807">
        <v>1</v>
      </c>
      <c r="E48" s="805"/>
      <c r="F48" s="808"/>
      <c r="G48" s="799" t="s">
        <v>45</v>
      </c>
      <c r="H48" s="785">
        <v>15</v>
      </c>
      <c r="I48" s="794">
        <f t="shared" si="2"/>
        <v>74200</v>
      </c>
      <c r="J48" s="795">
        <f t="shared" si="2"/>
        <v>74200</v>
      </c>
      <c r="K48" s="804">
        <f t="shared" si="2"/>
        <v>70064.510000000009</v>
      </c>
      <c r="L48" s="804">
        <f t="shared" si="2"/>
        <v>70064.510000000009</v>
      </c>
    </row>
    <row r="49" spans="1:12">
      <c r="A49" s="817">
        <v>2</v>
      </c>
      <c r="B49" s="818">
        <v>2</v>
      </c>
      <c r="C49" s="819">
        <v>1</v>
      </c>
      <c r="D49" s="820">
        <v>1</v>
      </c>
      <c r="E49" s="818">
        <v>1</v>
      </c>
      <c r="F49" s="821"/>
      <c r="G49" s="799" t="s">
        <v>45</v>
      </c>
      <c r="H49" s="785">
        <v>16</v>
      </c>
      <c r="I49" s="822">
        <f>SUM(I50:I64)</f>
        <v>74200</v>
      </c>
      <c r="J49" s="822">
        <f>SUM(J50:J64)</f>
        <v>74200</v>
      </c>
      <c r="K49" s="823">
        <f>SUM(K50:K64)</f>
        <v>70064.510000000009</v>
      </c>
      <c r="L49" s="823">
        <f>SUM(L50:L64)</f>
        <v>70064.510000000009</v>
      </c>
    </row>
    <row r="50" spans="1:12">
      <c r="A50" s="809">
        <v>2</v>
      </c>
      <c r="B50" s="805">
        <v>2</v>
      </c>
      <c r="C50" s="806">
        <v>1</v>
      </c>
      <c r="D50" s="807">
        <v>1</v>
      </c>
      <c r="E50" s="805">
        <v>1</v>
      </c>
      <c r="F50" s="824">
        <v>1</v>
      </c>
      <c r="G50" s="807" t="s">
        <v>46</v>
      </c>
      <c r="H50" s="785">
        <v>17</v>
      </c>
      <c r="I50" s="811">
        <v>62500</v>
      </c>
      <c r="J50" s="811">
        <v>62500</v>
      </c>
      <c r="K50" s="811">
        <v>58919.14</v>
      </c>
      <c r="L50" s="811">
        <v>58919.14</v>
      </c>
    </row>
    <row r="51" spans="1:12" ht="25.5" hidden="1" customHeight="1">
      <c r="A51" s="809">
        <v>2</v>
      </c>
      <c r="B51" s="805">
        <v>2</v>
      </c>
      <c r="C51" s="806">
        <v>1</v>
      </c>
      <c r="D51" s="807">
        <v>1</v>
      </c>
      <c r="E51" s="805">
        <v>1</v>
      </c>
      <c r="F51" s="808">
        <v>2</v>
      </c>
      <c r="G51" s="807" t="s">
        <v>47</v>
      </c>
      <c r="H51" s="785">
        <v>18</v>
      </c>
      <c r="I51" s="811">
        <v>0</v>
      </c>
      <c r="J51" s="811">
        <v>0</v>
      </c>
      <c r="K51" s="811">
        <v>0</v>
      </c>
      <c r="L51" s="811">
        <v>0</v>
      </c>
    </row>
    <row r="52" spans="1:12" ht="25.5" hidden="1" customHeight="1">
      <c r="A52" s="809">
        <v>2</v>
      </c>
      <c r="B52" s="805">
        <v>2</v>
      </c>
      <c r="C52" s="806">
        <v>1</v>
      </c>
      <c r="D52" s="807">
        <v>1</v>
      </c>
      <c r="E52" s="805">
        <v>1</v>
      </c>
      <c r="F52" s="808">
        <v>5</v>
      </c>
      <c r="G52" s="807" t="s">
        <v>48</v>
      </c>
      <c r="H52" s="785">
        <v>19</v>
      </c>
      <c r="I52" s="811">
        <v>0</v>
      </c>
      <c r="J52" s="811">
        <v>0</v>
      </c>
      <c r="K52" s="811">
        <v>0</v>
      </c>
      <c r="L52" s="811">
        <v>0</v>
      </c>
    </row>
    <row r="53" spans="1:12" ht="25.5" hidden="1" customHeight="1">
      <c r="A53" s="809">
        <v>2</v>
      </c>
      <c r="B53" s="805">
        <v>2</v>
      </c>
      <c r="C53" s="806">
        <v>1</v>
      </c>
      <c r="D53" s="807">
        <v>1</v>
      </c>
      <c r="E53" s="805">
        <v>1</v>
      </c>
      <c r="F53" s="808">
        <v>6</v>
      </c>
      <c r="G53" s="807" t="s">
        <v>49</v>
      </c>
      <c r="H53" s="785">
        <v>20</v>
      </c>
      <c r="I53" s="811">
        <v>0</v>
      </c>
      <c r="J53" s="811">
        <v>0</v>
      </c>
      <c r="K53" s="811">
        <v>0</v>
      </c>
      <c r="L53" s="811">
        <v>0</v>
      </c>
    </row>
    <row r="54" spans="1:12" ht="25.5" hidden="1" customHeight="1">
      <c r="A54" s="825">
        <v>2</v>
      </c>
      <c r="B54" s="800">
        <v>2</v>
      </c>
      <c r="C54" s="798">
        <v>1</v>
      </c>
      <c r="D54" s="799">
        <v>1</v>
      </c>
      <c r="E54" s="800">
        <v>1</v>
      </c>
      <c r="F54" s="801">
        <v>7</v>
      </c>
      <c r="G54" s="799" t="s">
        <v>50</v>
      </c>
      <c r="H54" s="785">
        <v>21</v>
      </c>
      <c r="I54" s="811">
        <v>0</v>
      </c>
      <c r="J54" s="811">
        <v>0</v>
      </c>
      <c r="K54" s="811">
        <v>0</v>
      </c>
      <c r="L54" s="811">
        <v>0</v>
      </c>
    </row>
    <row r="55" spans="1:12" hidden="1">
      <c r="A55" s="809">
        <v>2</v>
      </c>
      <c r="B55" s="805">
        <v>2</v>
      </c>
      <c r="C55" s="806">
        <v>1</v>
      </c>
      <c r="D55" s="807">
        <v>1</v>
      </c>
      <c r="E55" s="805">
        <v>1</v>
      </c>
      <c r="F55" s="808">
        <v>11</v>
      </c>
      <c r="G55" s="807" t="s">
        <v>51</v>
      </c>
      <c r="H55" s="785">
        <v>22</v>
      </c>
      <c r="I55" s="812">
        <v>0</v>
      </c>
      <c r="J55" s="811">
        <v>0</v>
      </c>
      <c r="K55" s="811">
        <v>0</v>
      </c>
      <c r="L55" s="811">
        <v>0</v>
      </c>
    </row>
    <row r="56" spans="1:12" ht="25.5" hidden="1" customHeight="1">
      <c r="A56" s="817">
        <v>2</v>
      </c>
      <c r="B56" s="826">
        <v>2</v>
      </c>
      <c r="C56" s="827">
        <v>1</v>
      </c>
      <c r="D56" s="827">
        <v>1</v>
      </c>
      <c r="E56" s="827">
        <v>1</v>
      </c>
      <c r="F56" s="828">
        <v>12</v>
      </c>
      <c r="G56" s="829" t="s">
        <v>52</v>
      </c>
      <c r="H56" s="785">
        <v>23</v>
      </c>
      <c r="I56" s="830">
        <v>0</v>
      </c>
      <c r="J56" s="811">
        <v>0</v>
      </c>
      <c r="K56" s="811">
        <v>0</v>
      </c>
      <c r="L56" s="811">
        <v>0</v>
      </c>
    </row>
    <row r="57" spans="1:12" ht="25.5" hidden="1" customHeight="1">
      <c r="A57" s="809">
        <v>2</v>
      </c>
      <c r="B57" s="805">
        <v>2</v>
      </c>
      <c r="C57" s="806">
        <v>1</v>
      </c>
      <c r="D57" s="806">
        <v>1</v>
      </c>
      <c r="E57" s="806">
        <v>1</v>
      </c>
      <c r="F57" s="808">
        <v>14</v>
      </c>
      <c r="G57" s="831" t="s">
        <v>53</v>
      </c>
      <c r="H57" s="785">
        <v>24</v>
      </c>
      <c r="I57" s="812">
        <v>0</v>
      </c>
      <c r="J57" s="812">
        <v>0</v>
      </c>
      <c r="K57" s="812">
        <v>0</v>
      </c>
      <c r="L57" s="812">
        <v>0</v>
      </c>
    </row>
    <row r="58" spans="1:12" ht="25.5" customHeight="1">
      <c r="A58" s="809">
        <v>2</v>
      </c>
      <c r="B58" s="805">
        <v>2</v>
      </c>
      <c r="C58" s="806">
        <v>1</v>
      </c>
      <c r="D58" s="806">
        <v>1</v>
      </c>
      <c r="E58" s="806">
        <v>1</v>
      </c>
      <c r="F58" s="808">
        <v>15</v>
      </c>
      <c r="G58" s="807" t="s">
        <v>54</v>
      </c>
      <c r="H58" s="785">
        <v>25</v>
      </c>
      <c r="I58" s="812">
        <v>4500</v>
      </c>
      <c r="J58" s="811">
        <v>4500</v>
      </c>
      <c r="K58" s="811">
        <v>3945.37</v>
      </c>
      <c r="L58" s="811">
        <v>3945.37</v>
      </c>
    </row>
    <row r="59" spans="1:12" hidden="1">
      <c r="A59" s="809">
        <v>2</v>
      </c>
      <c r="B59" s="805">
        <v>2</v>
      </c>
      <c r="C59" s="806">
        <v>1</v>
      </c>
      <c r="D59" s="806">
        <v>1</v>
      </c>
      <c r="E59" s="806">
        <v>1</v>
      </c>
      <c r="F59" s="808">
        <v>16</v>
      </c>
      <c r="G59" s="807" t="s">
        <v>55</v>
      </c>
      <c r="H59" s="785">
        <v>26</v>
      </c>
      <c r="I59" s="812">
        <v>0</v>
      </c>
      <c r="J59" s="811">
        <v>0</v>
      </c>
      <c r="K59" s="811">
        <v>0</v>
      </c>
      <c r="L59" s="811">
        <v>0</v>
      </c>
    </row>
    <row r="60" spans="1:12" ht="25.5" hidden="1" customHeight="1">
      <c r="A60" s="809">
        <v>2</v>
      </c>
      <c r="B60" s="805">
        <v>2</v>
      </c>
      <c r="C60" s="806">
        <v>1</v>
      </c>
      <c r="D60" s="806">
        <v>1</v>
      </c>
      <c r="E60" s="806">
        <v>1</v>
      </c>
      <c r="F60" s="808">
        <v>17</v>
      </c>
      <c r="G60" s="807" t="s">
        <v>56</v>
      </c>
      <c r="H60" s="785">
        <v>27</v>
      </c>
      <c r="I60" s="812">
        <v>0</v>
      </c>
      <c r="J60" s="812">
        <v>0</v>
      </c>
      <c r="K60" s="812">
        <v>0</v>
      </c>
      <c r="L60" s="812">
        <v>0</v>
      </c>
    </row>
    <row r="61" spans="1:12" hidden="1">
      <c r="A61" s="809">
        <v>2</v>
      </c>
      <c r="B61" s="805">
        <v>2</v>
      </c>
      <c r="C61" s="806">
        <v>1</v>
      </c>
      <c r="D61" s="806">
        <v>1</v>
      </c>
      <c r="E61" s="806">
        <v>1</v>
      </c>
      <c r="F61" s="808">
        <v>20</v>
      </c>
      <c r="G61" s="807" t="s">
        <v>57</v>
      </c>
      <c r="H61" s="785">
        <v>28</v>
      </c>
      <c r="I61" s="812">
        <v>0</v>
      </c>
      <c r="J61" s="811">
        <v>0</v>
      </c>
      <c r="K61" s="811">
        <v>0</v>
      </c>
      <c r="L61" s="811">
        <v>0</v>
      </c>
    </row>
    <row r="62" spans="1:12" ht="25.5" hidden="1" customHeight="1">
      <c r="A62" s="809">
        <v>2</v>
      </c>
      <c r="B62" s="805">
        <v>2</v>
      </c>
      <c r="C62" s="806">
        <v>1</v>
      </c>
      <c r="D62" s="806">
        <v>1</v>
      </c>
      <c r="E62" s="806">
        <v>1</v>
      </c>
      <c r="F62" s="808">
        <v>21</v>
      </c>
      <c r="G62" s="807" t="s">
        <v>58</v>
      </c>
      <c r="H62" s="785">
        <v>29</v>
      </c>
      <c r="I62" s="812">
        <v>0</v>
      </c>
      <c r="J62" s="811">
        <v>0</v>
      </c>
      <c r="K62" s="811">
        <v>0</v>
      </c>
      <c r="L62" s="811">
        <v>0</v>
      </c>
    </row>
    <row r="63" spans="1:12" hidden="1">
      <c r="A63" s="809">
        <v>2</v>
      </c>
      <c r="B63" s="805">
        <v>2</v>
      </c>
      <c r="C63" s="806">
        <v>1</v>
      </c>
      <c r="D63" s="806">
        <v>1</v>
      </c>
      <c r="E63" s="806">
        <v>1</v>
      </c>
      <c r="F63" s="808">
        <v>22</v>
      </c>
      <c r="G63" s="807" t="s">
        <v>59</v>
      </c>
      <c r="H63" s="785">
        <v>30</v>
      </c>
      <c r="I63" s="812">
        <v>0</v>
      </c>
      <c r="J63" s="811">
        <v>0</v>
      </c>
      <c r="K63" s="811">
        <v>0</v>
      </c>
      <c r="L63" s="811">
        <v>0</v>
      </c>
    </row>
    <row r="64" spans="1:12">
      <c r="A64" s="809">
        <v>2</v>
      </c>
      <c r="B64" s="805">
        <v>2</v>
      </c>
      <c r="C64" s="806">
        <v>1</v>
      </c>
      <c r="D64" s="806">
        <v>1</v>
      </c>
      <c r="E64" s="806">
        <v>1</v>
      </c>
      <c r="F64" s="808">
        <v>30</v>
      </c>
      <c r="G64" s="807" t="s">
        <v>60</v>
      </c>
      <c r="H64" s="785">
        <v>31</v>
      </c>
      <c r="I64" s="812">
        <v>7200</v>
      </c>
      <c r="J64" s="811">
        <v>7200</v>
      </c>
      <c r="K64" s="811">
        <v>7200</v>
      </c>
      <c r="L64" s="811">
        <v>7200</v>
      </c>
    </row>
    <row r="65" spans="1:15" hidden="1">
      <c r="A65" s="832">
        <v>2</v>
      </c>
      <c r="B65" s="833">
        <v>3</v>
      </c>
      <c r="C65" s="797"/>
      <c r="D65" s="798"/>
      <c r="E65" s="798"/>
      <c r="F65" s="801"/>
      <c r="G65" s="834" t="s">
        <v>61</v>
      </c>
      <c r="H65" s="785">
        <v>32</v>
      </c>
      <c r="I65" s="815">
        <f>I66+I82</f>
        <v>0</v>
      </c>
      <c r="J65" s="815">
        <f>J66+J82</f>
        <v>0</v>
      </c>
      <c r="K65" s="815">
        <f>K66+K82</f>
        <v>0</v>
      </c>
      <c r="L65" s="815">
        <f>L66+L82</f>
        <v>0</v>
      </c>
    </row>
    <row r="66" spans="1:15" hidden="1">
      <c r="A66" s="809">
        <v>2</v>
      </c>
      <c r="B66" s="805">
        <v>3</v>
      </c>
      <c r="C66" s="806">
        <v>1</v>
      </c>
      <c r="D66" s="806"/>
      <c r="E66" s="806"/>
      <c r="F66" s="808"/>
      <c r="G66" s="807" t="s">
        <v>62</v>
      </c>
      <c r="H66" s="785">
        <v>33</v>
      </c>
      <c r="I66" s="794">
        <f>SUM(I67+I72+I77)</f>
        <v>0</v>
      </c>
      <c r="J66" s="835">
        <f>SUM(J67+J72+J77)</f>
        <v>0</v>
      </c>
      <c r="K66" s="795">
        <f>SUM(K67+K72+K77)</f>
        <v>0</v>
      </c>
      <c r="L66" s="794">
        <f>SUM(L67+L72+L77)</f>
        <v>0</v>
      </c>
    </row>
    <row r="67" spans="1:15" hidden="1">
      <c r="A67" s="809">
        <v>2</v>
      </c>
      <c r="B67" s="805">
        <v>3</v>
      </c>
      <c r="C67" s="806">
        <v>1</v>
      </c>
      <c r="D67" s="806">
        <v>1</v>
      </c>
      <c r="E67" s="806"/>
      <c r="F67" s="808"/>
      <c r="G67" s="807" t="s">
        <v>63</v>
      </c>
      <c r="H67" s="785">
        <v>34</v>
      </c>
      <c r="I67" s="794">
        <f>I68</f>
        <v>0</v>
      </c>
      <c r="J67" s="835">
        <f>J68</f>
        <v>0</v>
      </c>
      <c r="K67" s="795">
        <f>K68</f>
        <v>0</v>
      </c>
      <c r="L67" s="794">
        <f>L68</f>
        <v>0</v>
      </c>
    </row>
    <row r="68" spans="1:15" hidden="1">
      <c r="A68" s="809">
        <v>2</v>
      </c>
      <c r="B68" s="805">
        <v>3</v>
      </c>
      <c r="C68" s="806">
        <v>1</v>
      </c>
      <c r="D68" s="806">
        <v>1</v>
      </c>
      <c r="E68" s="806">
        <v>1</v>
      </c>
      <c r="F68" s="808"/>
      <c r="G68" s="807" t="s">
        <v>63</v>
      </c>
      <c r="H68" s="785">
        <v>35</v>
      </c>
      <c r="I68" s="794">
        <f>SUM(I69:I71)</f>
        <v>0</v>
      </c>
      <c r="J68" s="835">
        <f>SUM(J69:J71)</f>
        <v>0</v>
      </c>
      <c r="K68" s="795">
        <f>SUM(K69:K71)</f>
        <v>0</v>
      </c>
      <c r="L68" s="794">
        <f>SUM(L69:L71)</f>
        <v>0</v>
      </c>
    </row>
    <row r="69" spans="1:15" ht="25.5" hidden="1" customHeight="1">
      <c r="A69" s="809">
        <v>2</v>
      </c>
      <c r="B69" s="805">
        <v>3</v>
      </c>
      <c r="C69" s="806">
        <v>1</v>
      </c>
      <c r="D69" s="806">
        <v>1</v>
      </c>
      <c r="E69" s="806">
        <v>1</v>
      </c>
      <c r="F69" s="808">
        <v>1</v>
      </c>
      <c r="G69" s="807" t="s">
        <v>64</v>
      </c>
      <c r="H69" s="785">
        <v>36</v>
      </c>
      <c r="I69" s="812">
        <v>0</v>
      </c>
      <c r="J69" s="812">
        <v>0</v>
      </c>
      <c r="K69" s="812">
        <v>0</v>
      </c>
      <c r="L69" s="812">
        <v>0</v>
      </c>
      <c r="M69" s="836"/>
      <c r="N69" s="836"/>
      <c r="O69" s="836"/>
    </row>
    <row r="70" spans="1:15" ht="25.5" hidden="1" customHeight="1">
      <c r="A70" s="809">
        <v>2</v>
      </c>
      <c r="B70" s="800">
        <v>3</v>
      </c>
      <c r="C70" s="798">
        <v>1</v>
      </c>
      <c r="D70" s="798">
        <v>1</v>
      </c>
      <c r="E70" s="798">
        <v>1</v>
      </c>
      <c r="F70" s="801">
        <v>2</v>
      </c>
      <c r="G70" s="799" t="s">
        <v>65</v>
      </c>
      <c r="H70" s="785">
        <v>37</v>
      </c>
      <c r="I70" s="810">
        <v>0</v>
      </c>
      <c r="J70" s="810">
        <v>0</v>
      </c>
      <c r="K70" s="810">
        <v>0</v>
      </c>
      <c r="L70" s="810">
        <v>0</v>
      </c>
    </row>
    <row r="71" spans="1:15" hidden="1">
      <c r="A71" s="805">
        <v>2</v>
      </c>
      <c r="B71" s="806">
        <v>3</v>
      </c>
      <c r="C71" s="806">
        <v>1</v>
      </c>
      <c r="D71" s="806">
        <v>1</v>
      </c>
      <c r="E71" s="806">
        <v>1</v>
      </c>
      <c r="F71" s="808">
        <v>3</v>
      </c>
      <c r="G71" s="807" t="s">
        <v>66</v>
      </c>
      <c r="H71" s="785">
        <v>38</v>
      </c>
      <c r="I71" s="812">
        <v>0</v>
      </c>
      <c r="J71" s="812">
        <v>0</v>
      </c>
      <c r="K71" s="812">
        <v>0</v>
      </c>
      <c r="L71" s="812">
        <v>0</v>
      </c>
    </row>
    <row r="72" spans="1:15" ht="25.5" hidden="1" customHeight="1">
      <c r="A72" s="800">
        <v>2</v>
      </c>
      <c r="B72" s="798">
        <v>3</v>
      </c>
      <c r="C72" s="798">
        <v>1</v>
      </c>
      <c r="D72" s="798">
        <v>2</v>
      </c>
      <c r="E72" s="798"/>
      <c r="F72" s="801"/>
      <c r="G72" s="799" t="s">
        <v>67</v>
      </c>
      <c r="H72" s="785">
        <v>39</v>
      </c>
      <c r="I72" s="815">
        <f>I73</f>
        <v>0</v>
      </c>
      <c r="J72" s="837">
        <f>J73</f>
        <v>0</v>
      </c>
      <c r="K72" s="816">
        <f>K73</f>
        <v>0</v>
      </c>
      <c r="L72" s="816">
        <f>L73</f>
        <v>0</v>
      </c>
    </row>
    <row r="73" spans="1:15" ht="25.5" hidden="1" customHeight="1">
      <c r="A73" s="818">
        <v>2</v>
      </c>
      <c r="B73" s="819">
        <v>3</v>
      </c>
      <c r="C73" s="819">
        <v>1</v>
      </c>
      <c r="D73" s="819">
        <v>2</v>
      </c>
      <c r="E73" s="819">
        <v>1</v>
      </c>
      <c r="F73" s="821"/>
      <c r="G73" s="799" t="s">
        <v>67</v>
      </c>
      <c r="H73" s="785">
        <v>40</v>
      </c>
      <c r="I73" s="804">
        <f>SUM(I74:I76)</f>
        <v>0</v>
      </c>
      <c r="J73" s="838">
        <f>SUM(J74:J76)</f>
        <v>0</v>
      </c>
      <c r="K73" s="803">
        <f>SUM(K74:K76)</f>
        <v>0</v>
      </c>
      <c r="L73" s="795">
        <f>SUM(L74:L76)</f>
        <v>0</v>
      </c>
    </row>
    <row r="74" spans="1:15" ht="25.5" hidden="1" customHeight="1">
      <c r="A74" s="805">
        <v>2</v>
      </c>
      <c r="B74" s="806">
        <v>3</v>
      </c>
      <c r="C74" s="806">
        <v>1</v>
      </c>
      <c r="D74" s="806">
        <v>2</v>
      </c>
      <c r="E74" s="806">
        <v>1</v>
      </c>
      <c r="F74" s="808">
        <v>1</v>
      </c>
      <c r="G74" s="809" t="s">
        <v>64</v>
      </c>
      <c r="H74" s="785">
        <v>41</v>
      </c>
      <c r="I74" s="812">
        <v>0</v>
      </c>
      <c r="J74" s="812">
        <v>0</v>
      </c>
      <c r="K74" s="812">
        <v>0</v>
      </c>
      <c r="L74" s="812">
        <v>0</v>
      </c>
      <c r="M74" s="836"/>
      <c r="N74" s="836"/>
      <c r="O74" s="836"/>
    </row>
    <row r="75" spans="1:15" ht="25.5" hidden="1" customHeight="1">
      <c r="A75" s="805">
        <v>2</v>
      </c>
      <c r="B75" s="806">
        <v>3</v>
      </c>
      <c r="C75" s="806">
        <v>1</v>
      </c>
      <c r="D75" s="806">
        <v>2</v>
      </c>
      <c r="E75" s="806">
        <v>1</v>
      </c>
      <c r="F75" s="808">
        <v>2</v>
      </c>
      <c r="G75" s="809" t="s">
        <v>65</v>
      </c>
      <c r="H75" s="785">
        <v>42</v>
      </c>
      <c r="I75" s="812">
        <v>0</v>
      </c>
      <c r="J75" s="812">
        <v>0</v>
      </c>
      <c r="K75" s="812">
        <v>0</v>
      </c>
      <c r="L75" s="812">
        <v>0</v>
      </c>
    </row>
    <row r="76" spans="1:15" hidden="1">
      <c r="A76" s="805">
        <v>2</v>
      </c>
      <c r="B76" s="806">
        <v>3</v>
      </c>
      <c r="C76" s="806">
        <v>1</v>
      </c>
      <c r="D76" s="806">
        <v>2</v>
      </c>
      <c r="E76" s="806">
        <v>1</v>
      </c>
      <c r="F76" s="808">
        <v>3</v>
      </c>
      <c r="G76" s="809" t="s">
        <v>66</v>
      </c>
      <c r="H76" s="785">
        <v>43</v>
      </c>
      <c r="I76" s="812">
        <v>0</v>
      </c>
      <c r="J76" s="812">
        <v>0</v>
      </c>
      <c r="K76" s="812">
        <v>0</v>
      </c>
      <c r="L76" s="812">
        <v>0</v>
      </c>
    </row>
    <row r="77" spans="1:15" ht="25.5" hidden="1" customHeight="1">
      <c r="A77" s="805">
        <v>2</v>
      </c>
      <c r="B77" s="806">
        <v>3</v>
      </c>
      <c r="C77" s="806">
        <v>1</v>
      </c>
      <c r="D77" s="806">
        <v>3</v>
      </c>
      <c r="E77" s="806"/>
      <c r="F77" s="808"/>
      <c r="G77" s="809" t="s">
        <v>545</v>
      </c>
      <c r="H77" s="785">
        <v>44</v>
      </c>
      <c r="I77" s="794">
        <f>I78</f>
        <v>0</v>
      </c>
      <c r="J77" s="835">
        <f>J78</f>
        <v>0</v>
      </c>
      <c r="K77" s="795">
        <f>K78</f>
        <v>0</v>
      </c>
      <c r="L77" s="795">
        <f>L78</f>
        <v>0</v>
      </c>
    </row>
    <row r="78" spans="1:15" ht="25.5" hidden="1" customHeight="1">
      <c r="A78" s="805">
        <v>2</v>
      </c>
      <c r="B78" s="806">
        <v>3</v>
      </c>
      <c r="C78" s="806">
        <v>1</v>
      </c>
      <c r="D78" s="806">
        <v>3</v>
      </c>
      <c r="E78" s="806">
        <v>1</v>
      </c>
      <c r="F78" s="808"/>
      <c r="G78" s="809" t="s">
        <v>546</v>
      </c>
      <c r="H78" s="785">
        <v>45</v>
      </c>
      <c r="I78" s="794">
        <f>SUM(I79:I81)</f>
        <v>0</v>
      </c>
      <c r="J78" s="835">
        <f>SUM(J79:J81)</f>
        <v>0</v>
      </c>
      <c r="K78" s="795">
        <f>SUM(K79:K81)</f>
        <v>0</v>
      </c>
      <c r="L78" s="795">
        <f>SUM(L79:L81)</f>
        <v>0</v>
      </c>
    </row>
    <row r="79" spans="1:15" hidden="1">
      <c r="A79" s="800">
        <v>2</v>
      </c>
      <c r="B79" s="798">
        <v>3</v>
      </c>
      <c r="C79" s="798">
        <v>1</v>
      </c>
      <c r="D79" s="798">
        <v>3</v>
      </c>
      <c r="E79" s="798">
        <v>1</v>
      </c>
      <c r="F79" s="801">
        <v>1</v>
      </c>
      <c r="G79" s="825" t="s">
        <v>68</v>
      </c>
      <c r="H79" s="785">
        <v>46</v>
      </c>
      <c r="I79" s="810">
        <v>0</v>
      </c>
      <c r="J79" s="810">
        <v>0</v>
      </c>
      <c r="K79" s="810">
        <v>0</v>
      </c>
      <c r="L79" s="810">
        <v>0</v>
      </c>
    </row>
    <row r="80" spans="1:15" hidden="1">
      <c r="A80" s="805">
        <v>2</v>
      </c>
      <c r="B80" s="806">
        <v>3</v>
      </c>
      <c r="C80" s="806">
        <v>1</v>
      </c>
      <c r="D80" s="806">
        <v>3</v>
      </c>
      <c r="E80" s="806">
        <v>1</v>
      </c>
      <c r="F80" s="808">
        <v>2</v>
      </c>
      <c r="G80" s="809" t="s">
        <v>69</v>
      </c>
      <c r="H80" s="785">
        <v>47</v>
      </c>
      <c r="I80" s="812">
        <v>0</v>
      </c>
      <c r="J80" s="812">
        <v>0</v>
      </c>
      <c r="K80" s="812">
        <v>0</v>
      </c>
      <c r="L80" s="812">
        <v>0</v>
      </c>
    </row>
    <row r="81" spans="1:12" hidden="1">
      <c r="A81" s="800">
        <v>2</v>
      </c>
      <c r="B81" s="798">
        <v>3</v>
      </c>
      <c r="C81" s="798">
        <v>1</v>
      </c>
      <c r="D81" s="798">
        <v>3</v>
      </c>
      <c r="E81" s="798">
        <v>1</v>
      </c>
      <c r="F81" s="801">
        <v>3</v>
      </c>
      <c r="G81" s="825" t="s">
        <v>70</v>
      </c>
      <c r="H81" s="785">
        <v>48</v>
      </c>
      <c r="I81" s="810">
        <v>0</v>
      </c>
      <c r="J81" s="810">
        <v>0</v>
      </c>
      <c r="K81" s="810">
        <v>0</v>
      </c>
      <c r="L81" s="810">
        <v>0</v>
      </c>
    </row>
    <row r="82" spans="1:12" hidden="1">
      <c r="A82" s="800">
        <v>2</v>
      </c>
      <c r="B82" s="798">
        <v>3</v>
      </c>
      <c r="C82" s="798">
        <v>2</v>
      </c>
      <c r="D82" s="798"/>
      <c r="E82" s="798"/>
      <c r="F82" s="801"/>
      <c r="G82" s="825" t="s">
        <v>71</v>
      </c>
      <c r="H82" s="785">
        <v>49</v>
      </c>
      <c r="I82" s="794">
        <f t="shared" ref="I82:L83" si="3">I83</f>
        <v>0</v>
      </c>
      <c r="J82" s="794">
        <f t="shared" si="3"/>
        <v>0</v>
      </c>
      <c r="K82" s="794">
        <f t="shared" si="3"/>
        <v>0</v>
      </c>
      <c r="L82" s="794">
        <f t="shared" si="3"/>
        <v>0</v>
      </c>
    </row>
    <row r="83" spans="1:12" hidden="1">
      <c r="A83" s="800">
        <v>2</v>
      </c>
      <c r="B83" s="798">
        <v>3</v>
      </c>
      <c r="C83" s="798">
        <v>2</v>
      </c>
      <c r="D83" s="798">
        <v>1</v>
      </c>
      <c r="E83" s="798"/>
      <c r="F83" s="801"/>
      <c r="G83" s="825" t="s">
        <v>71</v>
      </c>
      <c r="H83" s="785">
        <v>50</v>
      </c>
      <c r="I83" s="794">
        <f t="shared" si="3"/>
        <v>0</v>
      </c>
      <c r="J83" s="794">
        <f t="shared" si="3"/>
        <v>0</v>
      </c>
      <c r="K83" s="794">
        <f t="shared" si="3"/>
        <v>0</v>
      </c>
      <c r="L83" s="794">
        <f t="shared" si="3"/>
        <v>0</v>
      </c>
    </row>
    <row r="84" spans="1:12" hidden="1">
      <c r="A84" s="800">
        <v>2</v>
      </c>
      <c r="B84" s="798">
        <v>3</v>
      </c>
      <c r="C84" s="798">
        <v>2</v>
      </c>
      <c r="D84" s="798">
        <v>1</v>
      </c>
      <c r="E84" s="798">
        <v>1</v>
      </c>
      <c r="F84" s="801"/>
      <c r="G84" s="825" t="s">
        <v>71</v>
      </c>
      <c r="H84" s="785">
        <v>51</v>
      </c>
      <c r="I84" s="794">
        <f>SUM(I85)</f>
        <v>0</v>
      </c>
      <c r="J84" s="794">
        <f>SUM(J85)</f>
        <v>0</v>
      </c>
      <c r="K84" s="794">
        <f>SUM(K85)</f>
        <v>0</v>
      </c>
      <c r="L84" s="794">
        <f>SUM(L85)</f>
        <v>0</v>
      </c>
    </row>
    <row r="85" spans="1:12" hidden="1">
      <c r="A85" s="800">
        <v>2</v>
      </c>
      <c r="B85" s="798">
        <v>3</v>
      </c>
      <c r="C85" s="798">
        <v>2</v>
      </c>
      <c r="D85" s="798">
        <v>1</v>
      </c>
      <c r="E85" s="798">
        <v>1</v>
      </c>
      <c r="F85" s="801">
        <v>1</v>
      </c>
      <c r="G85" s="825" t="s">
        <v>71</v>
      </c>
      <c r="H85" s="785">
        <v>52</v>
      </c>
      <c r="I85" s="812">
        <v>0</v>
      </c>
      <c r="J85" s="812">
        <v>0</v>
      </c>
      <c r="K85" s="812">
        <v>0</v>
      </c>
      <c r="L85" s="812">
        <v>0</v>
      </c>
    </row>
    <row r="86" spans="1:12" hidden="1">
      <c r="A86" s="790">
        <v>2</v>
      </c>
      <c r="B86" s="791">
        <v>4</v>
      </c>
      <c r="C86" s="791"/>
      <c r="D86" s="791"/>
      <c r="E86" s="791"/>
      <c r="F86" s="793"/>
      <c r="G86" s="839" t="s">
        <v>72</v>
      </c>
      <c r="H86" s="785">
        <v>53</v>
      </c>
      <c r="I86" s="794">
        <f t="shared" ref="I86:L88" si="4">I87</f>
        <v>0</v>
      </c>
      <c r="J86" s="835">
        <f t="shared" si="4"/>
        <v>0</v>
      </c>
      <c r="K86" s="795">
        <f t="shared" si="4"/>
        <v>0</v>
      </c>
      <c r="L86" s="795">
        <f t="shared" si="4"/>
        <v>0</v>
      </c>
    </row>
    <row r="87" spans="1:12" hidden="1">
      <c r="A87" s="805">
        <v>2</v>
      </c>
      <c r="B87" s="806">
        <v>4</v>
      </c>
      <c r="C87" s="806">
        <v>1</v>
      </c>
      <c r="D87" s="806"/>
      <c r="E87" s="806"/>
      <c r="F87" s="808"/>
      <c r="G87" s="809" t="s">
        <v>73</v>
      </c>
      <c r="H87" s="785">
        <v>54</v>
      </c>
      <c r="I87" s="794">
        <f t="shared" si="4"/>
        <v>0</v>
      </c>
      <c r="J87" s="835">
        <f t="shared" si="4"/>
        <v>0</v>
      </c>
      <c r="K87" s="795">
        <f t="shared" si="4"/>
        <v>0</v>
      </c>
      <c r="L87" s="795">
        <f t="shared" si="4"/>
        <v>0</v>
      </c>
    </row>
    <row r="88" spans="1:12" hidden="1">
      <c r="A88" s="805">
        <v>2</v>
      </c>
      <c r="B88" s="806">
        <v>4</v>
      </c>
      <c r="C88" s="806">
        <v>1</v>
      </c>
      <c r="D88" s="806">
        <v>1</v>
      </c>
      <c r="E88" s="806"/>
      <c r="F88" s="808"/>
      <c r="G88" s="809" t="s">
        <v>73</v>
      </c>
      <c r="H88" s="785">
        <v>55</v>
      </c>
      <c r="I88" s="794">
        <f t="shared" si="4"/>
        <v>0</v>
      </c>
      <c r="J88" s="835">
        <f t="shared" si="4"/>
        <v>0</v>
      </c>
      <c r="K88" s="795">
        <f t="shared" si="4"/>
        <v>0</v>
      </c>
      <c r="L88" s="795">
        <f t="shared" si="4"/>
        <v>0</v>
      </c>
    </row>
    <row r="89" spans="1:12" hidden="1">
      <c r="A89" s="805">
        <v>2</v>
      </c>
      <c r="B89" s="806">
        <v>4</v>
      </c>
      <c r="C89" s="806">
        <v>1</v>
      </c>
      <c r="D89" s="806">
        <v>1</v>
      </c>
      <c r="E89" s="806">
        <v>1</v>
      </c>
      <c r="F89" s="808"/>
      <c r="G89" s="809" t="s">
        <v>73</v>
      </c>
      <c r="H89" s="785">
        <v>56</v>
      </c>
      <c r="I89" s="794">
        <f>SUM(I90:I92)</f>
        <v>0</v>
      </c>
      <c r="J89" s="835">
        <f>SUM(J90:J92)</f>
        <v>0</v>
      </c>
      <c r="K89" s="795">
        <f>SUM(K90:K92)</f>
        <v>0</v>
      </c>
      <c r="L89" s="795">
        <f>SUM(L90:L92)</f>
        <v>0</v>
      </c>
    </row>
    <row r="90" spans="1:12" hidden="1">
      <c r="A90" s="805">
        <v>2</v>
      </c>
      <c r="B90" s="806">
        <v>4</v>
      </c>
      <c r="C90" s="806">
        <v>1</v>
      </c>
      <c r="D90" s="806">
        <v>1</v>
      </c>
      <c r="E90" s="806">
        <v>1</v>
      </c>
      <c r="F90" s="808">
        <v>1</v>
      </c>
      <c r="G90" s="809" t="s">
        <v>74</v>
      </c>
      <c r="H90" s="785">
        <v>57</v>
      </c>
      <c r="I90" s="812">
        <v>0</v>
      </c>
      <c r="J90" s="812">
        <v>0</v>
      </c>
      <c r="K90" s="812">
        <v>0</v>
      </c>
      <c r="L90" s="812">
        <v>0</v>
      </c>
    </row>
    <row r="91" spans="1:12" hidden="1">
      <c r="A91" s="805">
        <v>2</v>
      </c>
      <c r="B91" s="805">
        <v>4</v>
      </c>
      <c r="C91" s="805">
        <v>1</v>
      </c>
      <c r="D91" s="806">
        <v>1</v>
      </c>
      <c r="E91" s="806">
        <v>1</v>
      </c>
      <c r="F91" s="840">
        <v>2</v>
      </c>
      <c r="G91" s="807" t="s">
        <v>75</v>
      </c>
      <c r="H91" s="785">
        <v>58</v>
      </c>
      <c r="I91" s="812">
        <v>0</v>
      </c>
      <c r="J91" s="812">
        <v>0</v>
      </c>
      <c r="K91" s="812">
        <v>0</v>
      </c>
      <c r="L91" s="812">
        <v>0</v>
      </c>
    </row>
    <row r="92" spans="1:12" hidden="1">
      <c r="A92" s="805">
        <v>2</v>
      </c>
      <c r="B92" s="806">
        <v>4</v>
      </c>
      <c r="C92" s="805">
        <v>1</v>
      </c>
      <c r="D92" s="806">
        <v>1</v>
      </c>
      <c r="E92" s="806">
        <v>1</v>
      </c>
      <c r="F92" s="840">
        <v>3</v>
      </c>
      <c r="G92" s="807" t="s">
        <v>76</v>
      </c>
      <c r="H92" s="785">
        <v>59</v>
      </c>
      <c r="I92" s="812">
        <v>0</v>
      </c>
      <c r="J92" s="812">
        <v>0</v>
      </c>
      <c r="K92" s="812">
        <v>0</v>
      </c>
      <c r="L92" s="812">
        <v>0</v>
      </c>
    </row>
    <row r="93" spans="1:12" hidden="1">
      <c r="A93" s="790">
        <v>2</v>
      </c>
      <c r="B93" s="791">
        <v>5</v>
      </c>
      <c r="C93" s="790"/>
      <c r="D93" s="791"/>
      <c r="E93" s="791"/>
      <c r="F93" s="841"/>
      <c r="G93" s="792" t="s">
        <v>77</v>
      </c>
      <c r="H93" s="785">
        <v>60</v>
      </c>
      <c r="I93" s="794">
        <f>SUM(I94+I99+I104)</f>
        <v>0</v>
      </c>
      <c r="J93" s="835">
        <f>SUM(J94+J99+J104)</f>
        <v>0</v>
      </c>
      <c r="K93" s="795">
        <f>SUM(K94+K99+K104)</f>
        <v>0</v>
      </c>
      <c r="L93" s="795">
        <f>SUM(L94+L99+L104)</f>
        <v>0</v>
      </c>
    </row>
    <row r="94" spans="1:12" hidden="1">
      <c r="A94" s="800">
        <v>2</v>
      </c>
      <c r="B94" s="798">
        <v>5</v>
      </c>
      <c r="C94" s="800">
        <v>1</v>
      </c>
      <c r="D94" s="798"/>
      <c r="E94" s="798"/>
      <c r="F94" s="842"/>
      <c r="G94" s="799" t="s">
        <v>78</v>
      </c>
      <c r="H94" s="785">
        <v>61</v>
      </c>
      <c r="I94" s="815">
        <f t="shared" ref="I94:L95" si="5">I95</f>
        <v>0</v>
      </c>
      <c r="J94" s="837">
        <f t="shared" si="5"/>
        <v>0</v>
      </c>
      <c r="K94" s="816">
        <f t="shared" si="5"/>
        <v>0</v>
      </c>
      <c r="L94" s="816">
        <f t="shared" si="5"/>
        <v>0</v>
      </c>
    </row>
    <row r="95" spans="1:12" hidden="1">
      <c r="A95" s="805">
        <v>2</v>
      </c>
      <c r="B95" s="806">
        <v>5</v>
      </c>
      <c r="C95" s="805">
        <v>1</v>
      </c>
      <c r="D95" s="806">
        <v>1</v>
      </c>
      <c r="E95" s="806"/>
      <c r="F95" s="840"/>
      <c r="G95" s="807" t="s">
        <v>78</v>
      </c>
      <c r="H95" s="785">
        <v>62</v>
      </c>
      <c r="I95" s="794">
        <f t="shared" si="5"/>
        <v>0</v>
      </c>
      <c r="J95" s="835">
        <f t="shared" si="5"/>
        <v>0</v>
      </c>
      <c r="K95" s="795">
        <f t="shared" si="5"/>
        <v>0</v>
      </c>
      <c r="L95" s="795">
        <f t="shared" si="5"/>
        <v>0</v>
      </c>
    </row>
    <row r="96" spans="1:12" hidden="1">
      <c r="A96" s="805">
        <v>2</v>
      </c>
      <c r="B96" s="806">
        <v>5</v>
      </c>
      <c r="C96" s="805">
        <v>1</v>
      </c>
      <c r="D96" s="806">
        <v>1</v>
      </c>
      <c r="E96" s="806">
        <v>1</v>
      </c>
      <c r="F96" s="840"/>
      <c r="G96" s="807" t="s">
        <v>78</v>
      </c>
      <c r="H96" s="785">
        <v>63</v>
      </c>
      <c r="I96" s="794">
        <f>SUM(I97:I98)</f>
        <v>0</v>
      </c>
      <c r="J96" s="835">
        <f>SUM(J97:J98)</f>
        <v>0</v>
      </c>
      <c r="K96" s="795">
        <f>SUM(K97:K98)</f>
        <v>0</v>
      </c>
      <c r="L96" s="795">
        <f>SUM(L97:L98)</f>
        <v>0</v>
      </c>
    </row>
    <row r="97" spans="1:19" ht="25.5" hidden="1" customHeight="1">
      <c r="A97" s="805">
        <v>2</v>
      </c>
      <c r="B97" s="806">
        <v>5</v>
      </c>
      <c r="C97" s="805">
        <v>1</v>
      </c>
      <c r="D97" s="806">
        <v>1</v>
      </c>
      <c r="E97" s="806">
        <v>1</v>
      </c>
      <c r="F97" s="840">
        <v>1</v>
      </c>
      <c r="G97" s="807" t="s">
        <v>79</v>
      </c>
      <c r="H97" s="785">
        <v>64</v>
      </c>
      <c r="I97" s="812">
        <v>0</v>
      </c>
      <c r="J97" s="812">
        <v>0</v>
      </c>
      <c r="K97" s="812">
        <v>0</v>
      </c>
      <c r="L97" s="812">
        <v>0</v>
      </c>
    </row>
    <row r="98" spans="1:19" ht="25.5" hidden="1" customHeight="1">
      <c r="A98" s="805">
        <v>2</v>
      </c>
      <c r="B98" s="806">
        <v>5</v>
      </c>
      <c r="C98" s="805">
        <v>1</v>
      </c>
      <c r="D98" s="806">
        <v>1</v>
      </c>
      <c r="E98" s="806">
        <v>1</v>
      </c>
      <c r="F98" s="840">
        <v>2</v>
      </c>
      <c r="G98" s="807" t="s">
        <v>80</v>
      </c>
      <c r="H98" s="785">
        <v>65</v>
      </c>
      <c r="I98" s="812">
        <v>0</v>
      </c>
      <c r="J98" s="812">
        <v>0</v>
      </c>
      <c r="K98" s="812">
        <v>0</v>
      </c>
      <c r="L98" s="812">
        <v>0</v>
      </c>
    </row>
    <row r="99" spans="1:19" hidden="1">
      <c r="A99" s="805">
        <v>2</v>
      </c>
      <c r="B99" s="806">
        <v>5</v>
      </c>
      <c r="C99" s="805">
        <v>2</v>
      </c>
      <c r="D99" s="806"/>
      <c r="E99" s="806"/>
      <c r="F99" s="840"/>
      <c r="G99" s="807" t="s">
        <v>81</v>
      </c>
      <c r="H99" s="785">
        <v>66</v>
      </c>
      <c r="I99" s="794">
        <f t="shared" ref="I99:L100" si="6">I100</f>
        <v>0</v>
      </c>
      <c r="J99" s="835">
        <f t="shared" si="6"/>
        <v>0</v>
      </c>
      <c r="K99" s="795">
        <f t="shared" si="6"/>
        <v>0</v>
      </c>
      <c r="L99" s="794">
        <f t="shared" si="6"/>
        <v>0</v>
      </c>
    </row>
    <row r="100" spans="1:19" hidden="1">
      <c r="A100" s="809">
        <v>2</v>
      </c>
      <c r="B100" s="805">
        <v>5</v>
      </c>
      <c r="C100" s="806">
        <v>2</v>
      </c>
      <c r="D100" s="807">
        <v>1</v>
      </c>
      <c r="E100" s="805"/>
      <c r="F100" s="840"/>
      <c r="G100" s="807" t="s">
        <v>81</v>
      </c>
      <c r="H100" s="785">
        <v>67</v>
      </c>
      <c r="I100" s="794">
        <f t="shared" si="6"/>
        <v>0</v>
      </c>
      <c r="J100" s="835">
        <f t="shared" si="6"/>
        <v>0</v>
      </c>
      <c r="K100" s="795">
        <f t="shared" si="6"/>
        <v>0</v>
      </c>
      <c r="L100" s="794">
        <f t="shared" si="6"/>
        <v>0</v>
      </c>
    </row>
    <row r="101" spans="1:19" hidden="1">
      <c r="A101" s="809">
        <v>2</v>
      </c>
      <c r="B101" s="805">
        <v>5</v>
      </c>
      <c r="C101" s="806">
        <v>2</v>
      </c>
      <c r="D101" s="807">
        <v>1</v>
      </c>
      <c r="E101" s="805">
        <v>1</v>
      </c>
      <c r="F101" s="840"/>
      <c r="G101" s="807" t="s">
        <v>81</v>
      </c>
      <c r="H101" s="785">
        <v>68</v>
      </c>
      <c r="I101" s="794">
        <f>SUM(I102:I103)</f>
        <v>0</v>
      </c>
      <c r="J101" s="835">
        <f>SUM(J102:J103)</f>
        <v>0</v>
      </c>
      <c r="K101" s="795">
        <f>SUM(K102:K103)</f>
        <v>0</v>
      </c>
      <c r="L101" s="794">
        <f>SUM(L102:L103)</f>
        <v>0</v>
      </c>
    </row>
    <row r="102" spans="1:19" ht="25.5" hidden="1" customHeight="1">
      <c r="A102" s="809">
        <v>2</v>
      </c>
      <c r="B102" s="805">
        <v>5</v>
      </c>
      <c r="C102" s="806">
        <v>2</v>
      </c>
      <c r="D102" s="807">
        <v>1</v>
      </c>
      <c r="E102" s="805">
        <v>1</v>
      </c>
      <c r="F102" s="840">
        <v>1</v>
      </c>
      <c r="G102" s="807" t="s">
        <v>82</v>
      </c>
      <c r="H102" s="785">
        <v>69</v>
      </c>
      <c r="I102" s="812">
        <v>0</v>
      </c>
      <c r="J102" s="812">
        <v>0</v>
      </c>
      <c r="K102" s="812">
        <v>0</v>
      </c>
      <c r="L102" s="812">
        <v>0</v>
      </c>
    </row>
    <row r="103" spans="1:19" ht="25.5" hidden="1" customHeight="1">
      <c r="A103" s="809">
        <v>2</v>
      </c>
      <c r="B103" s="805">
        <v>5</v>
      </c>
      <c r="C103" s="806">
        <v>2</v>
      </c>
      <c r="D103" s="807">
        <v>1</v>
      </c>
      <c r="E103" s="805">
        <v>1</v>
      </c>
      <c r="F103" s="840">
        <v>2</v>
      </c>
      <c r="G103" s="807" t="s">
        <v>83</v>
      </c>
      <c r="H103" s="785">
        <v>70</v>
      </c>
      <c r="I103" s="812">
        <v>0</v>
      </c>
      <c r="J103" s="812">
        <v>0</v>
      </c>
      <c r="K103" s="812">
        <v>0</v>
      </c>
      <c r="L103" s="812">
        <v>0</v>
      </c>
    </row>
    <row r="104" spans="1:19" ht="25.5" hidden="1" customHeight="1">
      <c r="A104" s="809">
        <v>2</v>
      </c>
      <c r="B104" s="805">
        <v>5</v>
      </c>
      <c r="C104" s="806">
        <v>3</v>
      </c>
      <c r="D104" s="807"/>
      <c r="E104" s="805"/>
      <c r="F104" s="840"/>
      <c r="G104" s="807" t="s">
        <v>84</v>
      </c>
      <c r="H104" s="785">
        <v>71</v>
      </c>
      <c r="I104" s="794">
        <f>I105+I109</f>
        <v>0</v>
      </c>
      <c r="J104" s="794">
        <f>J105+J109</f>
        <v>0</v>
      </c>
      <c r="K104" s="794">
        <f>K105+K109</f>
        <v>0</v>
      </c>
      <c r="L104" s="794">
        <f>L105+L109</f>
        <v>0</v>
      </c>
    </row>
    <row r="105" spans="1:19" ht="25.5" hidden="1" customHeight="1">
      <c r="A105" s="809">
        <v>2</v>
      </c>
      <c r="B105" s="805">
        <v>5</v>
      </c>
      <c r="C105" s="806">
        <v>3</v>
      </c>
      <c r="D105" s="807">
        <v>1</v>
      </c>
      <c r="E105" s="805"/>
      <c r="F105" s="840"/>
      <c r="G105" s="807" t="s">
        <v>85</v>
      </c>
      <c r="H105" s="785">
        <v>72</v>
      </c>
      <c r="I105" s="794">
        <f>I106</f>
        <v>0</v>
      </c>
      <c r="J105" s="835">
        <f>J106</f>
        <v>0</v>
      </c>
      <c r="K105" s="795">
        <f>K106</f>
        <v>0</v>
      </c>
      <c r="L105" s="794">
        <f>L106</f>
        <v>0</v>
      </c>
    </row>
    <row r="106" spans="1:19" ht="25.5" hidden="1" customHeight="1">
      <c r="A106" s="817">
        <v>2</v>
      </c>
      <c r="B106" s="818">
        <v>5</v>
      </c>
      <c r="C106" s="819">
        <v>3</v>
      </c>
      <c r="D106" s="820">
        <v>1</v>
      </c>
      <c r="E106" s="818">
        <v>1</v>
      </c>
      <c r="F106" s="843"/>
      <c r="G106" s="820" t="s">
        <v>85</v>
      </c>
      <c r="H106" s="785">
        <v>73</v>
      </c>
      <c r="I106" s="804">
        <f>SUM(I107:I108)</f>
        <v>0</v>
      </c>
      <c r="J106" s="838">
        <f>SUM(J107:J108)</f>
        <v>0</v>
      </c>
      <c r="K106" s="803">
        <f>SUM(K107:K108)</f>
        <v>0</v>
      </c>
      <c r="L106" s="804">
        <f>SUM(L107:L108)</f>
        <v>0</v>
      </c>
    </row>
    <row r="107" spans="1:19" ht="25.5" hidden="1" customHeight="1">
      <c r="A107" s="809">
        <v>2</v>
      </c>
      <c r="B107" s="805">
        <v>5</v>
      </c>
      <c r="C107" s="806">
        <v>3</v>
      </c>
      <c r="D107" s="807">
        <v>1</v>
      </c>
      <c r="E107" s="805">
        <v>1</v>
      </c>
      <c r="F107" s="840">
        <v>1</v>
      </c>
      <c r="G107" s="807" t="s">
        <v>85</v>
      </c>
      <c r="H107" s="785">
        <v>74</v>
      </c>
      <c r="I107" s="812">
        <v>0</v>
      </c>
      <c r="J107" s="812">
        <v>0</v>
      </c>
      <c r="K107" s="812">
        <v>0</v>
      </c>
      <c r="L107" s="812">
        <v>0</v>
      </c>
    </row>
    <row r="108" spans="1:19" ht="25.5" hidden="1" customHeight="1">
      <c r="A108" s="817">
        <v>2</v>
      </c>
      <c r="B108" s="818">
        <v>5</v>
      </c>
      <c r="C108" s="819">
        <v>3</v>
      </c>
      <c r="D108" s="820">
        <v>1</v>
      </c>
      <c r="E108" s="818">
        <v>1</v>
      </c>
      <c r="F108" s="843">
        <v>2</v>
      </c>
      <c r="G108" s="820" t="s">
        <v>86</v>
      </c>
      <c r="H108" s="785">
        <v>75</v>
      </c>
      <c r="I108" s="812">
        <v>0</v>
      </c>
      <c r="J108" s="812">
        <v>0</v>
      </c>
      <c r="K108" s="812">
        <v>0</v>
      </c>
      <c r="L108" s="812">
        <v>0</v>
      </c>
      <c r="S108" s="844"/>
    </row>
    <row r="109" spans="1:19" ht="25.5" hidden="1" customHeight="1">
      <c r="A109" s="817">
        <v>2</v>
      </c>
      <c r="B109" s="818">
        <v>5</v>
      </c>
      <c r="C109" s="819">
        <v>3</v>
      </c>
      <c r="D109" s="820">
        <v>2</v>
      </c>
      <c r="E109" s="818"/>
      <c r="F109" s="843"/>
      <c r="G109" s="820" t="s">
        <v>87</v>
      </c>
      <c r="H109" s="785">
        <v>76</v>
      </c>
      <c r="I109" s="795">
        <f>I110</f>
        <v>0</v>
      </c>
      <c r="J109" s="794">
        <f>J110</f>
        <v>0</v>
      </c>
      <c r="K109" s="794">
        <f>K110</f>
        <v>0</v>
      </c>
      <c r="L109" s="794">
        <f>L110</f>
        <v>0</v>
      </c>
    </row>
    <row r="110" spans="1:19" ht="25.5" hidden="1" customHeight="1">
      <c r="A110" s="817">
        <v>2</v>
      </c>
      <c r="B110" s="818">
        <v>5</v>
      </c>
      <c r="C110" s="819">
        <v>3</v>
      </c>
      <c r="D110" s="820">
        <v>2</v>
      </c>
      <c r="E110" s="818">
        <v>1</v>
      </c>
      <c r="F110" s="843"/>
      <c r="G110" s="820" t="s">
        <v>87</v>
      </c>
      <c r="H110" s="785">
        <v>77</v>
      </c>
      <c r="I110" s="804">
        <f>SUM(I111:I112)</f>
        <v>0</v>
      </c>
      <c r="J110" s="804">
        <f>SUM(J111:J112)</f>
        <v>0</v>
      </c>
      <c r="K110" s="804">
        <f>SUM(K111:K112)</f>
        <v>0</v>
      </c>
      <c r="L110" s="804">
        <f>SUM(L111:L112)</f>
        <v>0</v>
      </c>
    </row>
    <row r="111" spans="1:19" ht="25.5" hidden="1" customHeight="1">
      <c r="A111" s="817">
        <v>2</v>
      </c>
      <c r="B111" s="818">
        <v>5</v>
      </c>
      <c r="C111" s="819">
        <v>3</v>
      </c>
      <c r="D111" s="820">
        <v>2</v>
      </c>
      <c r="E111" s="818">
        <v>1</v>
      </c>
      <c r="F111" s="843">
        <v>1</v>
      </c>
      <c r="G111" s="820" t="s">
        <v>87</v>
      </c>
      <c r="H111" s="785">
        <v>78</v>
      </c>
      <c r="I111" s="812">
        <v>0</v>
      </c>
      <c r="J111" s="812">
        <v>0</v>
      </c>
      <c r="K111" s="812">
        <v>0</v>
      </c>
      <c r="L111" s="812">
        <v>0</v>
      </c>
    </row>
    <row r="112" spans="1:19" hidden="1">
      <c r="A112" s="817">
        <v>2</v>
      </c>
      <c r="B112" s="818">
        <v>5</v>
      </c>
      <c r="C112" s="819">
        <v>3</v>
      </c>
      <c r="D112" s="820">
        <v>2</v>
      </c>
      <c r="E112" s="818">
        <v>1</v>
      </c>
      <c r="F112" s="843">
        <v>2</v>
      </c>
      <c r="G112" s="820" t="s">
        <v>88</v>
      </c>
      <c r="H112" s="785">
        <v>79</v>
      </c>
      <c r="I112" s="812">
        <v>0</v>
      </c>
      <c r="J112" s="812">
        <v>0</v>
      </c>
      <c r="K112" s="812">
        <v>0</v>
      </c>
      <c r="L112" s="812">
        <v>0</v>
      </c>
    </row>
    <row r="113" spans="1:12" hidden="1">
      <c r="A113" s="839">
        <v>2</v>
      </c>
      <c r="B113" s="790">
        <v>6</v>
      </c>
      <c r="C113" s="791"/>
      <c r="D113" s="792"/>
      <c r="E113" s="790"/>
      <c r="F113" s="841"/>
      <c r="G113" s="845" t="s">
        <v>89</v>
      </c>
      <c r="H113" s="785">
        <v>80</v>
      </c>
      <c r="I113" s="794">
        <f>SUM(I114+I119+I123+I127+I131+I135)</f>
        <v>0</v>
      </c>
      <c r="J113" s="794">
        <f>SUM(J114+J119+J123+J127+J131+J135)</f>
        <v>0</v>
      </c>
      <c r="K113" s="794">
        <f>SUM(K114+K119+K123+K127+K131+K135)</f>
        <v>0</v>
      </c>
      <c r="L113" s="794">
        <f>SUM(L114+L119+L123+L127+L131+L135)</f>
        <v>0</v>
      </c>
    </row>
    <row r="114" spans="1:12" hidden="1">
      <c r="A114" s="817">
        <v>2</v>
      </c>
      <c r="B114" s="818">
        <v>6</v>
      </c>
      <c r="C114" s="819">
        <v>1</v>
      </c>
      <c r="D114" s="820"/>
      <c r="E114" s="818"/>
      <c r="F114" s="843"/>
      <c r="G114" s="820" t="s">
        <v>90</v>
      </c>
      <c r="H114" s="785">
        <v>81</v>
      </c>
      <c r="I114" s="804">
        <f t="shared" ref="I114:L115" si="7">I115</f>
        <v>0</v>
      </c>
      <c r="J114" s="838">
        <f t="shared" si="7"/>
        <v>0</v>
      </c>
      <c r="K114" s="803">
        <f t="shared" si="7"/>
        <v>0</v>
      </c>
      <c r="L114" s="804">
        <f t="shared" si="7"/>
        <v>0</v>
      </c>
    </row>
    <row r="115" spans="1:12" hidden="1">
      <c r="A115" s="809">
        <v>2</v>
      </c>
      <c r="B115" s="805">
        <v>6</v>
      </c>
      <c r="C115" s="806">
        <v>1</v>
      </c>
      <c r="D115" s="807">
        <v>1</v>
      </c>
      <c r="E115" s="805"/>
      <c r="F115" s="840"/>
      <c r="G115" s="807" t="s">
        <v>90</v>
      </c>
      <c r="H115" s="785">
        <v>82</v>
      </c>
      <c r="I115" s="794">
        <f t="shared" si="7"/>
        <v>0</v>
      </c>
      <c r="J115" s="835">
        <f t="shared" si="7"/>
        <v>0</v>
      </c>
      <c r="K115" s="795">
        <f t="shared" si="7"/>
        <v>0</v>
      </c>
      <c r="L115" s="794">
        <f t="shared" si="7"/>
        <v>0</v>
      </c>
    </row>
    <row r="116" spans="1:12" hidden="1">
      <c r="A116" s="809">
        <v>2</v>
      </c>
      <c r="B116" s="805">
        <v>6</v>
      </c>
      <c r="C116" s="806">
        <v>1</v>
      </c>
      <c r="D116" s="807">
        <v>1</v>
      </c>
      <c r="E116" s="805">
        <v>1</v>
      </c>
      <c r="F116" s="840"/>
      <c r="G116" s="807" t="s">
        <v>90</v>
      </c>
      <c r="H116" s="785">
        <v>83</v>
      </c>
      <c r="I116" s="794">
        <f>SUM(I117:I118)</f>
        <v>0</v>
      </c>
      <c r="J116" s="835">
        <f>SUM(J117:J118)</f>
        <v>0</v>
      </c>
      <c r="K116" s="795">
        <f>SUM(K117:K118)</f>
        <v>0</v>
      </c>
      <c r="L116" s="794">
        <f>SUM(L117:L118)</f>
        <v>0</v>
      </c>
    </row>
    <row r="117" spans="1:12" hidden="1">
      <c r="A117" s="809">
        <v>2</v>
      </c>
      <c r="B117" s="805">
        <v>6</v>
      </c>
      <c r="C117" s="806">
        <v>1</v>
      </c>
      <c r="D117" s="807">
        <v>1</v>
      </c>
      <c r="E117" s="805">
        <v>1</v>
      </c>
      <c r="F117" s="840">
        <v>1</v>
      </c>
      <c r="G117" s="807" t="s">
        <v>91</v>
      </c>
      <c r="H117" s="785">
        <v>84</v>
      </c>
      <c r="I117" s="812">
        <v>0</v>
      </c>
      <c r="J117" s="812">
        <v>0</v>
      </c>
      <c r="K117" s="812">
        <v>0</v>
      </c>
      <c r="L117" s="812">
        <v>0</v>
      </c>
    </row>
    <row r="118" spans="1:12" hidden="1">
      <c r="A118" s="825">
        <v>2</v>
      </c>
      <c r="B118" s="800">
        <v>6</v>
      </c>
      <c r="C118" s="798">
        <v>1</v>
      </c>
      <c r="D118" s="799">
        <v>1</v>
      </c>
      <c r="E118" s="800">
        <v>1</v>
      </c>
      <c r="F118" s="842">
        <v>2</v>
      </c>
      <c r="G118" s="799" t="s">
        <v>92</v>
      </c>
      <c r="H118" s="785">
        <v>85</v>
      </c>
      <c r="I118" s="810">
        <v>0</v>
      </c>
      <c r="J118" s="810">
        <v>0</v>
      </c>
      <c r="K118" s="810">
        <v>0</v>
      </c>
      <c r="L118" s="810">
        <v>0</v>
      </c>
    </row>
    <row r="119" spans="1:12" ht="25.5" hidden="1" customHeight="1">
      <c r="A119" s="809">
        <v>2</v>
      </c>
      <c r="B119" s="805">
        <v>6</v>
      </c>
      <c r="C119" s="806">
        <v>2</v>
      </c>
      <c r="D119" s="807"/>
      <c r="E119" s="805"/>
      <c r="F119" s="840"/>
      <c r="G119" s="807" t="s">
        <v>93</v>
      </c>
      <c r="H119" s="785">
        <v>86</v>
      </c>
      <c r="I119" s="794">
        <f t="shared" ref="I119:L121" si="8">I120</f>
        <v>0</v>
      </c>
      <c r="J119" s="835">
        <f t="shared" si="8"/>
        <v>0</v>
      </c>
      <c r="K119" s="795">
        <f t="shared" si="8"/>
        <v>0</v>
      </c>
      <c r="L119" s="794">
        <f t="shared" si="8"/>
        <v>0</v>
      </c>
    </row>
    <row r="120" spans="1:12" ht="25.5" hidden="1" customHeight="1">
      <c r="A120" s="809">
        <v>2</v>
      </c>
      <c r="B120" s="805">
        <v>6</v>
      </c>
      <c r="C120" s="806">
        <v>2</v>
      </c>
      <c r="D120" s="807">
        <v>1</v>
      </c>
      <c r="E120" s="805"/>
      <c r="F120" s="840"/>
      <c r="G120" s="807" t="s">
        <v>93</v>
      </c>
      <c r="H120" s="785">
        <v>87</v>
      </c>
      <c r="I120" s="794">
        <f t="shared" si="8"/>
        <v>0</v>
      </c>
      <c r="J120" s="835">
        <f t="shared" si="8"/>
        <v>0</v>
      </c>
      <c r="K120" s="795">
        <f t="shared" si="8"/>
        <v>0</v>
      </c>
      <c r="L120" s="794">
        <f t="shared" si="8"/>
        <v>0</v>
      </c>
    </row>
    <row r="121" spans="1:12" ht="25.5" hidden="1" customHeight="1">
      <c r="A121" s="809">
        <v>2</v>
      </c>
      <c r="B121" s="805">
        <v>6</v>
      </c>
      <c r="C121" s="806">
        <v>2</v>
      </c>
      <c r="D121" s="807">
        <v>1</v>
      </c>
      <c r="E121" s="805">
        <v>1</v>
      </c>
      <c r="F121" s="840"/>
      <c r="G121" s="807" t="s">
        <v>93</v>
      </c>
      <c r="H121" s="785">
        <v>88</v>
      </c>
      <c r="I121" s="846">
        <f t="shared" si="8"/>
        <v>0</v>
      </c>
      <c r="J121" s="847">
        <f t="shared" si="8"/>
        <v>0</v>
      </c>
      <c r="K121" s="848">
        <f t="shared" si="8"/>
        <v>0</v>
      </c>
      <c r="L121" s="846">
        <f t="shared" si="8"/>
        <v>0</v>
      </c>
    </row>
    <row r="122" spans="1:12" ht="25.5" hidden="1" customHeight="1">
      <c r="A122" s="809">
        <v>2</v>
      </c>
      <c r="B122" s="805">
        <v>6</v>
      </c>
      <c r="C122" s="806">
        <v>2</v>
      </c>
      <c r="D122" s="807">
        <v>1</v>
      </c>
      <c r="E122" s="805">
        <v>1</v>
      </c>
      <c r="F122" s="840">
        <v>1</v>
      </c>
      <c r="G122" s="807" t="s">
        <v>93</v>
      </c>
      <c r="H122" s="785">
        <v>89</v>
      </c>
      <c r="I122" s="812">
        <v>0</v>
      </c>
      <c r="J122" s="812">
        <v>0</v>
      </c>
      <c r="K122" s="812">
        <v>0</v>
      </c>
      <c r="L122" s="812">
        <v>0</v>
      </c>
    </row>
    <row r="123" spans="1:12" ht="25.5" hidden="1" customHeight="1">
      <c r="A123" s="825">
        <v>2</v>
      </c>
      <c r="B123" s="800">
        <v>6</v>
      </c>
      <c r="C123" s="798">
        <v>3</v>
      </c>
      <c r="D123" s="799"/>
      <c r="E123" s="800"/>
      <c r="F123" s="842"/>
      <c r="G123" s="799" t="s">
        <v>94</v>
      </c>
      <c r="H123" s="785">
        <v>90</v>
      </c>
      <c r="I123" s="815">
        <f t="shared" ref="I123:L125" si="9">I124</f>
        <v>0</v>
      </c>
      <c r="J123" s="837">
        <f t="shared" si="9"/>
        <v>0</v>
      </c>
      <c r="K123" s="816">
        <f t="shared" si="9"/>
        <v>0</v>
      </c>
      <c r="L123" s="815">
        <f t="shared" si="9"/>
        <v>0</v>
      </c>
    </row>
    <row r="124" spans="1:12" ht="25.5" hidden="1" customHeight="1">
      <c r="A124" s="809">
        <v>2</v>
      </c>
      <c r="B124" s="805">
        <v>6</v>
      </c>
      <c r="C124" s="806">
        <v>3</v>
      </c>
      <c r="D124" s="807">
        <v>1</v>
      </c>
      <c r="E124" s="805"/>
      <c r="F124" s="840"/>
      <c r="G124" s="807" t="s">
        <v>94</v>
      </c>
      <c r="H124" s="785">
        <v>91</v>
      </c>
      <c r="I124" s="794">
        <f t="shared" si="9"/>
        <v>0</v>
      </c>
      <c r="J124" s="835">
        <f t="shared" si="9"/>
        <v>0</v>
      </c>
      <c r="K124" s="795">
        <f t="shared" si="9"/>
        <v>0</v>
      </c>
      <c r="L124" s="794">
        <f t="shared" si="9"/>
        <v>0</v>
      </c>
    </row>
    <row r="125" spans="1:12" ht="25.5" hidden="1" customHeight="1">
      <c r="A125" s="809">
        <v>2</v>
      </c>
      <c r="B125" s="805">
        <v>6</v>
      </c>
      <c r="C125" s="806">
        <v>3</v>
      </c>
      <c r="D125" s="807">
        <v>1</v>
      </c>
      <c r="E125" s="805">
        <v>1</v>
      </c>
      <c r="F125" s="840"/>
      <c r="G125" s="807" t="s">
        <v>94</v>
      </c>
      <c r="H125" s="785">
        <v>92</v>
      </c>
      <c r="I125" s="794">
        <f t="shared" si="9"/>
        <v>0</v>
      </c>
      <c r="J125" s="835">
        <f t="shared" si="9"/>
        <v>0</v>
      </c>
      <c r="K125" s="795">
        <f t="shared" si="9"/>
        <v>0</v>
      </c>
      <c r="L125" s="794">
        <f t="shared" si="9"/>
        <v>0</v>
      </c>
    </row>
    <row r="126" spans="1:12" ht="25.5" hidden="1" customHeight="1">
      <c r="A126" s="809">
        <v>2</v>
      </c>
      <c r="B126" s="805">
        <v>6</v>
      </c>
      <c r="C126" s="806">
        <v>3</v>
      </c>
      <c r="D126" s="807">
        <v>1</v>
      </c>
      <c r="E126" s="805">
        <v>1</v>
      </c>
      <c r="F126" s="840">
        <v>1</v>
      </c>
      <c r="G126" s="807" t="s">
        <v>94</v>
      </c>
      <c r="H126" s="785">
        <v>93</v>
      </c>
      <c r="I126" s="812">
        <v>0</v>
      </c>
      <c r="J126" s="812">
        <v>0</v>
      </c>
      <c r="K126" s="812">
        <v>0</v>
      </c>
      <c r="L126" s="812">
        <v>0</v>
      </c>
    </row>
    <row r="127" spans="1:12" ht="25.5" hidden="1" customHeight="1">
      <c r="A127" s="825">
        <v>2</v>
      </c>
      <c r="B127" s="800">
        <v>6</v>
      </c>
      <c r="C127" s="798">
        <v>4</v>
      </c>
      <c r="D127" s="799"/>
      <c r="E127" s="800"/>
      <c r="F127" s="842"/>
      <c r="G127" s="799" t="s">
        <v>95</v>
      </c>
      <c r="H127" s="785">
        <v>94</v>
      </c>
      <c r="I127" s="815">
        <f t="shared" ref="I127:L129" si="10">I128</f>
        <v>0</v>
      </c>
      <c r="J127" s="837">
        <f t="shared" si="10"/>
        <v>0</v>
      </c>
      <c r="K127" s="816">
        <f t="shared" si="10"/>
        <v>0</v>
      </c>
      <c r="L127" s="815">
        <f t="shared" si="10"/>
        <v>0</v>
      </c>
    </row>
    <row r="128" spans="1:12" ht="25.5" hidden="1" customHeight="1">
      <c r="A128" s="809">
        <v>2</v>
      </c>
      <c r="B128" s="805">
        <v>6</v>
      </c>
      <c r="C128" s="806">
        <v>4</v>
      </c>
      <c r="D128" s="807">
        <v>1</v>
      </c>
      <c r="E128" s="805"/>
      <c r="F128" s="840"/>
      <c r="G128" s="807" t="s">
        <v>95</v>
      </c>
      <c r="H128" s="785">
        <v>95</v>
      </c>
      <c r="I128" s="794">
        <f t="shared" si="10"/>
        <v>0</v>
      </c>
      <c r="J128" s="835">
        <f t="shared" si="10"/>
        <v>0</v>
      </c>
      <c r="K128" s="795">
        <f t="shared" si="10"/>
        <v>0</v>
      </c>
      <c r="L128" s="794">
        <f t="shared" si="10"/>
        <v>0</v>
      </c>
    </row>
    <row r="129" spans="1:12" ht="25.5" hidden="1" customHeight="1">
      <c r="A129" s="809">
        <v>2</v>
      </c>
      <c r="B129" s="805">
        <v>6</v>
      </c>
      <c r="C129" s="806">
        <v>4</v>
      </c>
      <c r="D129" s="807">
        <v>1</v>
      </c>
      <c r="E129" s="805">
        <v>1</v>
      </c>
      <c r="F129" s="840"/>
      <c r="G129" s="807" t="s">
        <v>95</v>
      </c>
      <c r="H129" s="785">
        <v>96</v>
      </c>
      <c r="I129" s="794">
        <f t="shared" si="10"/>
        <v>0</v>
      </c>
      <c r="J129" s="835">
        <f t="shared" si="10"/>
        <v>0</v>
      </c>
      <c r="K129" s="795">
        <f t="shared" si="10"/>
        <v>0</v>
      </c>
      <c r="L129" s="794">
        <f t="shared" si="10"/>
        <v>0</v>
      </c>
    </row>
    <row r="130" spans="1:12" ht="25.5" hidden="1" customHeight="1">
      <c r="A130" s="809">
        <v>2</v>
      </c>
      <c r="B130" s="805">
        <v>6</v>
      </c>
      <c r="C130" s="806">
        <v>4</v>
      </c>
      <c r="D130" s="807">
        <v>1</v>
      </c>
      <c r="E130" s="805">
        <v>1</v>
      </c>
      <c r="F130" s="840">
        <v>1</v>
      </c>
      <c r="G130" s="807" t="s">
        <v>95</v>
      </c>
      <c r="H130" s="785">
        <v>97</v>
      </c>
      <c r="I130" s="812">
        <v>0</v>
      </c>
      <c r="J130" s="812">
        <v>0</v>
      </c>
      <c r="K130" s="812">
        <v>0</v>
      </c>
      <c r="L130" s="812">
        <v>0</v>
      </c>
    </row>
    <row r="131" spans="1:12" ht="25.5" hidden="1" customHeight="1">
      <c r="A131" s="817">
        <v>2</v>
      </c>
      <c r="B131" s="826">
        <v>6</v>
      </c>
      <c r="C131" s="827">
        <v>5</v>
      </c>
      <c r="D131" s="829"/>
      <c r="E131" s="826"/>
      <c r="F131" s="849"/>
      <c r="G131" s="829" t="s">
        <v>96</v>
      </c>
      <c r="H131" s="785">
        <v>98</v>
      </c>
      <c r="I131" s="822">
        <f t="shared" ref="I131:L133" si="11">I132</f>
        <v>0</v>
      </c>
      <c r="J131" s="850">
        <f t="shared" si="11"/>
        <v>0</v>
      </c>
      <c r="K131" s="823">
        <f t="shared" si="11"/>
        <v>0</v>
      </c>
      <c r="L131" s="822">
        <f t="shared" si="11"/>
        <v>0</v>
      </c>
    </row>
    <row r="132" spans="1:12" ht="25.5" hidden="1" customHeight="1">
      <c r="A132" s="809">
        <v>2</v>
      </c>
      <c r="B132" s="805">
        <v>6</v>
      </c>
      <c r="C132" s="806">
        <v>5</v>
      </c>
      <c r="D132" s="807">
        <v>1</v>
      </c>
      <c r="E132" s="805"/>
      <c r="F132" s="840"/>
      <c r="G132" s="829" t="s">
        <v>96</v>
      </c>
      <c r="H132" s="785">
        <v>99</v>
      </c>
      <c r="I132" s="794">
        <f t="shared" si="11"/>
        <v>0</v>
      </c>
      <c r="J132" s="835">
        <f t="shared" si="11"/>
        <v>0</v>
      </c>
      <c r="K132" s="795">
        <f t="shared" si="11"/>
        <v>0</v>
      </c>
      <c r="L132" s="794">
        <f t="shared" si="11"/>
        <v>0</v>
      </c>
    </row>
    <row r="133" spans="1:12" ht="25.5" hidden="1" customHeight="1">
      <c r="A133" s="809">
        <v>2</v>
      </c>
      <c r="B133" s="805">
        <v>6</v>
      </c>
      <c r="C133" s="806">
        <v>5</v>
      </c>
      <c r="D133" s="807">
        <v>1</v>
      </c>
      <c r="E133" s="805">
        <v>1</v>
      </c>
      <c r="F133" s="840"/>
      <c r="G133" s="829" t="s">
        <v>96</v>
      </c>
      <c r="H133" s="785">
        <v>100</v>
      </c>
      <c r="I133" s="794">
        <f t="shared" si="11"/>
        <v>0</v>
      </c>
      <c r="J133" s="835">
        <f t="shared" si="11"/>
        <v>0</v>
      </c>
      <c r="K133" s="795">
        <f t="shared" si="11"/>
        <v>0</v>
      </c>
      <c r="L133" s="794">
        <f t="shared" si="11"/>
        <v>0</v>
      </c>
    </row>
    <row r="134" spans="1:12" ht="25.5" hidden="1" customHeight="1">
      <c r="A134" s="805">
        <v>2</v>
      </c>
      <c r="B134" s="806">
        <v>6</v>
      </c>
      <c r="C134" s="805">
        <v>5</v>
      </c>
      <c r="D134" s="805">
        <v>1</v>
      </c>
      <c r="E134" s="807">
        <v>1</v>
      </c>
      <c r="F134" s="840">
        <v>1</v>
      </c>
      <c r="G134" s="805" t="s">
        <v>97</v>
      </c>
      <c r="H134" s="785">
        <v>101</v>
      </c>
      <c r="I134" s="812">
        <v>0</v>
      </c>
      <c r="J134" s="812">
        <v>0</v>
      </c>
      <c r="K134" s="812">
        <v>0</v>
      </c>
      <c r="L134" s="812">
        <v>0</v>
      </c>
    </row>
    <row r="135" spans="1:12" ht="26.25" hidden="1" customHeight="1">
      <c r="A135" s="809">
        <v>2</v>
      </c>
      <c r="B135" s="806">
        <v>6</v>
      </c>
      <c r="C135" s="805">
        <v>6</v>
      </c>
      <c r="D135" s="806"/>
      <c r="E135" s="807"/>
      <c r="F135" s="808"/>
      <c r="G135" s="851" t="s">
        <v>98</v>
      </c>
      <c r="H135" s="785">
        <v>102</v>
      </c>
      <c r="I135" s="795">
        <f t="shared" ref="I135:L137" si="12">I136</f>
        <v>0</v>
      </c>
      <c r="J135" s="794">
        <f t="shared" si="12"/>
        <v>0</v>
      </c>
      <c r="K135" s="794">
        <f t="shared" si="12"/>
        <v>0</v>
      </c>
      <c r="L135" s="794">
        <f t="shared" si="12"/>
        <v>0</v>
      </c>
    </row>
    <row r="136" spans="1:12" ht="26.25" hidden="1" customHeight="1">
      <c r="A136" s="809">
        <v>2</v>
      </c>
      <c r="B136" s="806">
        <v>6</v>
      </c>
      <c r="C136" s="805">
        <v>6</v>
      </c>
      <c r="D136" s="806">
        <v>1</v>
      </c>
      <c r="E136" s="807"/>
      <c r="F136" s="808"/>
      <c r="G136" s="851" t="s">
        <v>98</v>
      </c>
      <c r="H136" s="852">
        <v>103</v>
      </c>
      <c r="I136" s="794">
        <f t="shared" si="12"/>
        <v>0</v>
      </c>
      <c r="J136" s="794">
        <f t="shared" si="12"/>
        <v>0</v>
      </c>
      <c r="K136" s="794">
        <f t="shared" si="12"/>
        <v>0</v>
      </c>
      <c r="L136" s="794">
        <f t="shared" si="12"/>
        <v>0</v>
      </c>
    </row>
    <row r="137" spans="1:12" ht="26.25" hidden="1" customHeight="1">
      <c r="A137" s="809">
        <v>2</v>
      </c>
      <c r="B137" s="806">
        <v>6</v>
      </c>
      <c r="C137" s="805">
        <v>6</v>
      </c>
      <c r="D137" s="806">
        <v>1</v>
      </c>
      <c r="E137" s="807">
        <v>1</v>
      </c>
      <c r="F137" s="808"/>
      <c r="G137" s="851" t="s">
        <v>98</v>
      </c>
      <c r="H137" s="852">
        <v>104</v>
      </c>
      <c r="I137" s="794">
        <f t="shared" si="12"/>
        <v>0</v>
      </c>
      <c r="J137" s="794">
        <f t="shared" si="12"/>
        <v>0</v>
      </c>
      <c r="K137" s="794">
        <f t="shared" si="12"/>
        <v>0</v>
      </c>
      <c r="L137" s="794">
        <f t="shared" si="12"/>
        <v>0</v>
      </c>
    </row>
    <row r="138" spans="1:12" ht="26.25" hidden="1" customHeight="1">
      <c r="A138" s="809">
        <v>2</v>
      </c>
      <c r="B138" s="806">
        <v>6</v>
      </c>
      <c r="C138" s="805">
        <v>6</v>
      </c>
      <c r="D138" s="806">
        <v>1</v>
      </c>
      <c r="E138" s="807">
        <v>1</v>
      </c>
      <c r="F138" s="808">
        <v>1</v>
      </c>
      <c r="G138" s="764" t="s">
        <v>98</v>
      </c>
      <c r="H138" s="852">
        <v>105</v>
      </c>
      <c r="I138" s="812">
        <v>0</v>
      </c>
      <c r="J138" s="853">
        <v>0</v>
      </c>
      <c r="K138" s="812">
        <v>0</v>
      </c>
      <c r="L138" s="812">
        <v>0</v>
      </c>
    </row>
    <row r="139" spans="1:12" hidden="1">
      <c r="A139" s="839">
        <v>2</v>
      </c>
      <c r="B139" s="790">
        <v>7</v>
      </c>
      <c r="C139" s="790"/>
      <c r="D139" s="791"/>
      <c r="E139" s="791"/>
      <c r="F139" s="793"/>
      <c r="G139" s="792" t="s">
        <v>99</v>
      </c>
      <c r="H139" s="852">
        <v>106</v>
      </c>
      <c r="I139" s="795">
        <f>SUM(I140+I145+I153)</f>
        <v>0</v>
      </c>
      <c r="J139" s="835">
        <f>SUM(J140+J145+J153)</f>
        <v>0</v>
      </c>
      <c r="K139" s="795">
        <f>SUM(K140+K145+K153)</f>
        <v>0</v>
      </c>
      <c r="L139" s="794">
        <f>SUM(L140+L145+L153)</f>
        <v>0</v>
      </c>
    </row>
    <row r="140" spans="1:12" hidden="1">
      <c r="A140" s="809">
        <v>2</v>
      </c>
      <c r="B140" s="805">
        <v>7</v>
      </c>
      <c r="C140" s="805">
        <v>1</v>
      </c>
      <c r="D140" s="806"/>
      <c r="E140" s="806"/>
      <c r="F140" s="808"/>
      <c r="G140" s="807" t="s">
        <v>100</v>
      </c>
      <c r="H140" s="852">
        <v>107</v>
      </c>
      <c r="I140" s="795">
        <f t="shared" ref="I140:L141" si="13">I141</f>
        <v>0</v>
      </c>
      <c r="J140" s="835">
        <f t="shared" si="13"/>
        <v>0</v>
      </c>
      <c r="K140" s="795">
        <f t="shared" si="13"/>
        <v>0</v>
      </c>
      <c r="L140" s="794">
        <f t="shared" si="13"/>
        <v>0</v>
      </c>
    </row>
    <row r="141" spans="1:12" hidden="1">
      <c r="A141" s="809">
        <v>2</v>
      </c>
      <c r="B141" s="805">
        <v>7</v>
      </c>
      <c r="C141" s="805">
        <v>1</v>
      </c>
      <c r="D141" s="806">
        <v>1</v>
      </c>
      <c r="E141" s="806"/>
      <c r="F141" s="808"/>
      <c r="G141" s="807" t="s">
        <v>100</v>
      </c>
      <c r="H141" s="852">
        <v>108</v>
      </c>
      <c r="I141" s="795">
        <f t="shared" si="13"/>
        <v>0</v>
      </c>
      <c r="J141" s="835">
        <f t="shared" si="13"/>
        <v>0</v>
      </c>
      <c r="K141" s="795">
        <f t="shared" si="13"/>
        <v>0</v>
      </c>
      <c r="L141" s="794">
        <f t="shared" si="13"/>
        <v>0</v>
      </c>
    </row>
    <row r="142" spans="1:12" hidden="1">
      <c r="A142" s="809">
        <v>2</v>
      </c>
      <c r="B142" s="805">
        <v>7</v>
      </c>
      <c r="C142" s="805">
        <v>1</v>
      </c>
      <c r="D142" s="806">
        <v>1</v>
      </c>
      <c r="E142" s="806">
        <v>1</v>
      </c>
      <c r="F142" s="808"/>
      <c r="G142" s="807" t="s">
        <v>100</v>
      </c>
      <c r="H142" s="852">
        <v>109</v>
      </c>
      <c r="I142" s="795">
        <f>SUM(I143:I144)</f>
        <v>0</v>
      </c>
      <c r="J142" s="835">
        <f>SUM(J143:J144)</f>
        <v>0</v>
      </c>
      <c r="K142" s="795">
        <f>SUM(K143:K144)</f>
        <v>0</v>
      </c>
      <c r="L142" s="794">
        <f>SUM(L143:L144)</f>
        <v>0</v>
      </c>
    </row>
    <row r="143" spans="1:12" hidden="1">
      <c r="A143" s="825">
        <v>2</v>
      </c>
      <c r="B143" s="800">
        <v>7</v>
      </c>
      <c r="C143" s="825">
        <v>1</v>
      </c>
      <c r="D143" s="805">
        <v>1</v>
      </c>
      <c r="E143" s="798">
        <v>1</v>
      </c>
      <c r="F143" s="801">
        <v>1</v>
      </c>
      <c r="G143" s="799" t="s">
        <v>101</v>
      </c>
      <c r="H143" s="852">
        <v>110</v>
      </c>
      <c r="I143" s="854">
        <v>0</v>
      </c>
      <c r="J143" s="854">
        <v>0</v>
      </c>
      <c r="K143" s="854">
        <v>0</v>
      </c>
      <c r="L143" s="854">
        <v>0</v>
      </c>
    </row>
    <row r="144" spans="1:12" hidden="1">
      <c r="A144" s="805">
        <v>2</v>
      </c>
      <c r="B144" s="805">
        <v>7</v>
      </c>
      <c r="C144" s="809">
        <v>1</v>
      </c>
      <c r="D144" s="805">
        <v>1</v>
      </c>
      <c r="E144" s="806">
        <v>1</v>
      </c>
      <c r="F144" s="808">
        <v>2</v>
      </c>
      <c r="G144" s="807" t="s">
        <v>102</v>
      </c>
      <c r="H144" s="852">
        <v>111</v>
      </c>
      <c r="I144" s="811">
        <v>0</v>
      </c>
      <c r="J144" s="811">
        <v>0</v>
      </c>
      <c r="K144" s="811">
        <v>0</v>
      </c>
      <c r="L144" s="811">
        <v>0</v>
      </c>
    </row>
    <row r="145" spans="1:12" ht="25.5" hidden="1" customHeight="1">
      <c r="A145" s="817">
        <v>2</v>
      </c>
      <c r="B145" s="818">
        <v>7</v>
      </c>
      <c r="C145" s="817">
        <v>2</v>
      </c>
      <c r="D145" s="818"/>
      <c r="E145" s="819"/>
      <c r="F145" s="821"/>
      <c r="G145" s="820" t="s">
        <v>103</v>
      </c>
      <c r="H145" s="852">
        <v>112</v>
      </c>
      <c r="I145" s="803">
        <f t="shared" ref="I145:L146" si="14">I146</f>
        <v>0</v>
      </c>
      <c r="J145" s="838">
        <f t="shared" si="14"/>
        <v>0</v>
      </c>
      <c r="K145" s="803">
        <f t="shared" si="14"/>
        <v>0</v>
      </c>
      <c r="L145" s="804">
        <f t="shared" si="14"/>
        <v>0</v>
      </c>
    </row>
    <row r="146" spans="1:12" ht="25.5" hidden="1" customHeight="1">
      <c r="A146" s="809">
        <v>2</v>
      </c>
      <c r="B146" s="805">
        <v>7</v>
      </c>
      <c r="C146" s="809">
        <v>2</v>
      </c>
      <c r="D146" s="805">
        <v>1</v>
      </c>
      <c r="E146" s="806"/>
      <c r="F146" s="808"/>
      <c r="G146" s="807" t="s">
        <v>104</v>
      </c>
      <c r="H146" s="852">
        <v>113</v>
      </c>
      <c r="I146" s="795">
        <f t="shared" si="14"/>
        <v>0</v>
      </c>
      <c r="J146" s="835">
        <f t="shared" si="14"/>
        <v>0</v>
      </c>
      <c r="K146" s="795">
        <f t="shared" si="14"/>
        <v>0</v>
      </c>
      <c r="L146" s="794">
        <f t="shared" si="14"/>
        <v>0</v>
      </c>
    </row>
    <row r="147" spans="1:12" ht="25.5" hidden="1" customHeight="1">
      <c r="A147" s="809">
        <v>2</v>
      </c>
      <c r="B147" s="805">
        <v>7</v>
      </c>
      <c r="C147" s="809">
        <v>2</v>
      </c>
      <c r="D147" s="805">
        <v>1</v>
      </c>
      <c r="E147" s="806">
        <v>1</v>
      </c>
      <c r="F147" s="808"/>
      <c r="G147" s="807" t="s">
        <v>104</v>
      </c>
      <c r="H147" s="852">
        <v>114</v>
      </c>
      <c r="I147" s="795">
        <f>SUM(I148:I149)</f>
        <v>0</v>
      </c>
      <c r="J147" s="835">
        <f>SUM(J148:J149)</f>
        <v>0</v>
      </c>
      <c r="K147" s="795">
        <f>SUM(K148:K149)</f>
        <v>0</v>
      </c>
      <c r="L147" s="794">
        <f>SUM(L148:L149)</f>
        <v>0</v>
      </c>
    </row>
    <row r="148" spans="1:12" hidden="1">
      <c r="A148" s="809">
        <v>2</v>
      </c>
      <c r="B148" s="805">
        <v>7</v>
      </c>
      <c r="C148" s="809">
        <v>2</v>
      </c>
      <c r="D148" s="805">
        <v>1</v>
      </c>
      <c r="E148" s="806">
        <v>1</v>
      </c>
      <c r="F148" s="808">
        <v>1</v>
      </c>
      <c r="G148" s="807" t="s">
        <v>105</v>
      </c>
      <c r="H148" s="852">
        <v>115</v>
      </c>
      <c r="I148" s="811">
        <v>0</v>
      </c>
      <c r="J148" s="811">
        <v>0</v>
      </c>
      <c r="K148" s="811">
        <v>0</v>
      </c>
      <c r="L148" s="811">
        <v>0</v>
      </c>
    </row>
    <row r="149" spans="1:12" hidden="1">
      <c r="A149" s="809">
        <v>2</v>
      </c>
      <c r="B149" s="805">
        <v>7</v>
      </c>
      <c r="C149" s="809">
        <v>2</v>
      </c>
      <c r="D149" s="805">
        <v>1</v>
      </c>
      <c r="E149" s="806">
        <v>1</v>
      </c>
      <c r="F149" s="808">
        <v>2</v>
      </c>
      <c r="G149" s="807" t="s">
        <v>106</v>
      </c>
      <c r="H149" s="852">
        <v>116</v>
      </c>
      <c r="I149" s="811">
        <v>0</v>
      </c>
      <c r="J149" s="811">
        <v>0</v>
      </c>
      <c r="K149" s="811">
        <v>0</v>
      </c>
      <c r="L149" s="811">
        <v>0</v>
      </c>
    </row>
    <row r="150" spans="1:12" hidden="1">
      <c r="A150" s="809">
        <v>2</v>
      </c>
      <c r="B150" s="805">
        <v>7</v>
      </c>
      <c r="C150" s="809">
        <v>2</v>
      </c>
      <c r="D150" s="805">
        <v>2</v>
      </c>
      <c r="E150" s="806"/>
      <c r="F150" s="808"/>
      <c r="G150" s="807" t="s">
        <v>107</v>
      </c>
      <c r="H150" s="852">
        <v>117</v>
      </c>
      <c r="I150" s="795">
        <f>I151</f>
        <v>0</v>
      </c>
      <c r="J150" s="795">
        <f>J151</f>
        <v>0</v>
      </c>
      <c r="K150" s="795">
        <f>K151</f>
        <v>0</v>
      </c>
      <c r="L150" s="795">
        <f>L151</f>
        <v>0</v>
      </c>
    </row>
    <row r="151" spans="1:12" hidden="1">
      <c r="A151" s="809">
        <v>2</v>
      </c>
      <c r="B151" s="805">
        <v>7</v>
      </c>
      <c r="C151" s="809">
        <v>2</v>
      </c>
      <c r="D151" s="805">
        <v>2</v>
      </c>
      <c r="E151" s="806">
        <v>1</v>
      </c>
      <c r="F151" s="808"/>
      <c r="G151" s="807" t="s">
        <v>107</v>
      </c>
      <c r="H151" s="852">
        <v>118</v>
      </c>
      <c r="I151" s="795">
        <f>SUM(I152)</f>
        <v>0</v>
      </c>
      <c r="J151" s="795">
        <f>SUM(J152)</f>
        <v>0</v>
      </c>
      <c r="K151" s="795">
        <f>SUM(K152)</f>
        <v>0</v>
      </c>
      <c r="L151" s="795">
        <f>SUM(L152)</f>
        <v>0</v>
      </c>
    </row>
    <row r="152" spans="1:12" hidden="1">
      <c r="A152" s="809">
        <v>2</v>
      </c>
      <c r="B152" s="805">
        <v>7</v>
      </c>
      <c r="C152" s="809">
        <v>2</v>
      </c>
      <c r="D152" s="805">
        <v>2</v>
      </c>
      <c r="E152" s="806">
        <v>1</v>
      </c>
      <c r="F152" s="808">
        <v>1</v>
      </c>
      <c r="G152" s="807" t="s">
        <v>107</v>
      </c>
      <c r="H152" s="852">
        <v>119</v>
      </c>
      <c r="I152" s="811">
        <v>0</v>
      </c>
      <c r="J152" s="811">
        <v>0</v>
      </c>
      <c r="K152" s="811">
        <v>0</v>
      </c>
      <c r="L152" s="811">
        <v>0</v>
      </c>
    </row>
    <row r="153" spans="1:12" hidden="1">
      <c r="A153" s="809">
        <v>2</v>
      </c>
      <c r="B153" s="805">
        <v>7</v>
      </c>
      <c r="C153" s="809">
        <v>3</v>
      </c>
      <c r="D153" s="805"/>
      <c r="E153" s="806"/>
      <c r="F153" s="808"/>
      <c r="G153" s="807" t="s">
        <v>108</v>
      </c>
      <c r="H153" s="852">
        <v>120</v>
      </c>
      <c r="I153" s="795">
        <f t="shared" ref="I153:L154" si="15">I154</f>
        <v>0</v>
      </c>
      <c r="J153" s="835">
        <f t="shared" si="15"/>
        <v>0</v>
      </c>
      <c r="K153" s="795">
        <f t="shared" si="15"/>
        <v>0</v>
      </c>
      <c r="L153" s="794">
        <f t="shared" si="15"/>
        <v>0</v>
      </c>
    </row>
    <row r="154" spans="1:12" hidden="1">
      <c r="A154" s="817">
        <v>2</v>
      </c>
      <c r="B154" s="826">
        <v>7</v>
      </c>
      <c r="C154" s="855">
        <v>3</v>
      </c>
      <c r="D154" s="826">
        <v>1</v>
      </c>
      <c r="E154" s="827"/>
      <c r="F154" s="828"/>
      <c r="G154" s="829" t="s">
        <v>108</v>
      </c>
      <c r="H154" s="852">
        <v>121</v>
      </c>
      <c r="I154" s="823">
        <f t="shared" si="15"/>
        <v>0</v>
      </c>
      <c r="J154" s="850">
        <f t="shared" si="15"/>
        <v>0</v>
      </c>
      <c r="K154" s="823">
        <f t="shared" si="15"/>
        <v>0</v>
      </c>
      <c r="L154" s="822">
        <f t="shared" si="15"/>
        <v>0</v>
      </c>
    </row>
    <row r="155" spans="1:12" hidden="1">
      <c r="A155" s="809">
        <v>2</v>
      </c>
      <c r="B155" s="805">
        <v>7</v>
      </c>
      <c r="C155" s="809">
        <v>3</v>
      </c>
      <c r="D155" s="805">
        <v>1</v>
      </c>
      <c r="E155" s="806">
        <v>1</v>
      </c>
      <c r="F155" s="808"/>
      <c r="G155" s="807" t="s">
        <v>108</v>
      </c>
      <c r="H155" s="852">
        <v>122</v>
      </c>
      <c r="I155" s="795">
        <f>SUM(I156:I157)</f>
        <v>0</v>
      </c>
      <c r="J155" s="835">
        <f>SUM(J156:J157)</f>
        <v>0</v>
      </c>
      <c r="K155" s="795">
        <f>SUM(K156:K157)</f>
        <v>0</v>
      </c>
      <c r="L155" s="794">
        <f>SUM(L156:L157)</f>
        <v>0</v>
      </c>
    </row>
    <row r="156" spans="1:12" hidden="1">
      <c r="A156" s="825">
        <v>2</v>
      </c>
      <c r="B156" s="800">
        <v>7</v>
      </c>
      <c r="C156" s="825">
        <v>3</v>
      </c>
      <c r="D156" s="800">
        <v>1</v>
      </c>
      <c r="E156" s="798">
        <v>1</v>
      </c>
      <c r="F156" s="801">
        <v>1</v>
      </c>
      <c r="G156" s="799" t="s">
        <v>109</v>
      </c>
      <c r="H156" s="852">
        <v>123</v>
      </c>
      <c r="I156" s="854">
        <v>0</v>
      </c>
      <c r="J156" s="854">
        <v>0</v>
      </c>
      <c r="K156" s="854">
        <v>0</v>
      </c>
      <c r="L156" s="854">
        <v>0</v>
      </c>
    </row>
    <row r="157" spans="1:12" hidden="1">
      <c r="A157" s="809">
        <v>2</v>
      </c>
      <c r="B157" s="805">
        <v>7</v>
      </c>
      <c r="C157" s="809">
        <v>3</v>
      </c>
      <c r="D157" s="805">
        <v>1</v>
      </c>
      <c r="E157" s="806">
        <v>1</v>
      </c>
      <c r="F157" s="808">
        <v>2</v>
      </c>
      <c r="G157" s="807" t="s">
        <v>110</v>
      </c>
      <c r="H157" s="852">
        <v>124</v>
      </c>
      <c r="I157" s="811">
        <v>0</v>
      </c>
      <c r="J157" s="812">
        <v>0</v>
      </c>
      <c r="K157" s="812">
        <v>0</v>
      </c>
      <c r="L157" s="812">
        <v>0</v>
      </c>
    </row>
    <row r="158" spans="1:12" hidden="1">
      <c r="A158" s="839">
        <v>2</v>
      </c>
      <c r="B158" s="839">
        <v>8</v>
      </c>
      <c r="C158" s="790"/>
      <c r="D158" s="814"/>
      <c r="E158" s="797"/>
      <c r="F158" s="856"/>
      <c r="G158" s="802" t="s">
        <v>111</v>
      </c>
      <c r="H158" s="852">
        <v>125</v>
      </c>
      <c r="I158" s="816">
        <f>I159</f>
        <v>0</v>
      </c>
      <c r="J158" s="837">
        <f>J159</f>
        <v>0</v>
      </c>
      <c r="K158" s="816">
        <f>K159</f>
        <v>0</v>
      </c>
      <c r="L158" s="815">
        <f>L159</f>
        <v>0</v>
      </c>
    </row>
    <row r="159" spans="1:12" hidden="1">
      <c r="A159" s="817">
        <v>2</v>
      </c>
      <c r="B159" s="817">
        <v>8</v>
      </c>
      <c r="C159" s="817">
        <v>1</v>
      </c>
      <c r="D159" s="818"/>
      <c r="E159" s="819"/>
      <c r="F159" s="821"/>
      <c r="G159" s="799" t="s">
        <v>111</v>
      </c>
      <c r="H159" s="852">
        <v>126</v>
      </c>
      <c r="I159" s="816">
        <f>I160+I165</f>
        <v>0</v>
      </c>
      <c r="J159" s="837">
        <f>J160+J165</f>
        <v>0</v>
      </c>
      <c r="K159" s="816">
        <f>K160+K165</f>
        <v>0</v>
      </c>
      <c r="L159" s="815">
        <f>L160+L165</f>
        <v>0</v>
      </c>
    </row>
    <row r="160" spans="1:12" hidden="1">
      <c r="A160" s="809">
        <v>2</v>
      </c>
      <c r="B160" s="805">
        <v>8</v>
      </c>
      <c r="C160" s="807">
        <v>1</v>
      </c>
      <c r="D160" s="805">
        <v>1</v>
      </c>
      <c r="E160" s="806"/>
      <c r="F160" s="808"/>
      <c r="G160" s="807" t="s">
        <v>112</v>
      </c>
      <c r="H160" s="852">
        <v>127</v>
      </c>
      <c r="I160" s="795">
        <f>I161</f>
        <v>0</v>
      </c>
      <c r="J160" s="835">
        <f>J161</f>
        <v>0</v>
      </c>
      <c r="K160" s="795">
        <f>K161</f>
        <v>0</v>
      </c>
      <c r="L160" s="794">
        <f>L161</f>
        <v>0</v>
      </c>
    </row>
    <row r="161" spans="1:15" hidden="1">
      <c r="A161" s="809">
        <v>2</v>
      </c>
      <c r="B161" s="805">
        <v>8</v>
      </c>
      <c r="C161" s="799">
        <v>1</v>
      </c>
      <c r="D161" s="800">
        <v>1</v>
      </c>
      <c r="E161" s="798">
        <v>1</v>
      </c>
      <c r="F161" s="801"/>
      <c r="G161" s="807" t="s">
        <v>112</v>
      </c>
      <c r="H161" s="852">
        <v>128</v>
      </c>
      <c r="I161" s="816">
        <f>SUM(I162:I164)</f>
        <v>0</v>
      </c>
      <c r="J161" s="816">
        <f>SUM(J162:J164)</f>
        <v>0</v>
      </c>
      <c r="K161" s="816">
        <f>SUM(K162:K164)</f>
        <v>0</v>
      </c>
      <c r="L161" s="816">
        <f>SUM(L162:L164)</f>
        <v>0</v>
      </c>
    </row>
    <row r="162" spans="1:15" hidden="1">
      <c r="A162" s="805">
        <v>2</v>
      </c>
      <c r="B162" s="800">
        <v>8</v>
      </c>
      <c r="C162" s="807">
        <v>1</v>
      </c>
      <c r="D162" s="805">
        <v>1</v>
      </c>
      <c r="E162" s="806">
        <v>1</v>
      </c>
      <c r="F162" s="808">
        <v>1</v>
      </c>
      <c r="G162" s="807" t="s">
        <v>113</v>
      </c>
      <c r="H162" s="852">
        <v>129</v>
      </c>
      <c r="I162" s="811">
        <v>0</v>
      </c>
      <c r="J162" s="811">
        <v>0</v>
      </c>
      <c r="K162" s="811">
        <v>0</v>
      </c>
      <c r="L162" s="811">
        <v>0</v>
      </c>
    </row>
    <row r="163" spans="1:15" ht="25.5" hidden="1" customHeight="1">
      <c r="A163" s="817">
        <v>2</v>
      </c>
      <c r="B163" s="826">
        <v>8</v>
      </c>
      <c r="C163" s="829">
        <v>1</v>
      </c>
      <c r="D163" s="826">
        <v>1</v>
      </c>
      <c r="E163" s="827">
        <v>1</v>
      </c>
      <c r="F163" s="828">
        <v>2</v>
      </c>
      <c r="G163" s="829" t="s">
        <v>114</v>
      </c>
      <c r="H163" s="852">
        <v>130</v>
      </c>
      <c r="I163" s="857">
        <v>0</v>
      </c>
      <c r="J163" s="857">
        <v>0</v>
      </c>
      <c r="K163" s="857">
        <v>0</v>
      </c>
      <c r="L163" s="857">
        <v>0</v>
      </c>
    </row>
    <row r="164" spans="1:15" hidden="1">
      <c r="A164" s="817">
        <v>2</v>
      </c>
      <c r="B164" s="826">
        <v>8</v>
      </c>
      <c r="C164" s="829">
        <v>1</v>
      </c>
      <c r="D164" s="826">
        <v>1</v>
      </c>
      <c r="E164" s="827">
        <v>1</v>
      </c>
      <c r="F164" s="828">
        <v>3</v>
      </c>
      <c r="G164" s="829" t="s">
        <v>115</v>
      </c>
      <c r="H164" s="852">
        <v>131</v>
      </c>
      <c r="I164" s="857">
        <v>0</v>
      </c>
      <c r="J164" s="858">
        <v>0</v>
      </c>
      <c r="K164" s="857">
        <v>0</v>
      </c>
      <c r="L164" s="830">
        <v>0</v>
      </c>
    </row>
    <row r="165" spans="1:15" hidden="1">
      <c r="A165" s="809">
        <v>2</v>
      </c>
      <c r="B165" s="805">
        <v>8</v>
      </c>
      <c r="C165" s="807">
        <v>1</v>
      </c>
      <c r="D165" s="805">
        <v>2</v>
      </c>
      <c r="E165" s="806"/>
      <c r="F165" s="808"/>
      <c r="G165" s="807" t="s">
        <v>116</v>
      </c>
      <c r="H165" s="852">
        <v>132</v>
      </c>
      <c r="I165" s="795">
        <f t="shared" ref="I165:L166" si="16">I166</f>
        <v>0</v>
      </c>
      <c r="J165" s="835">
        <f t="shared" si="16"/>
        <v>0</v>
      </c>
      <c r="K165" s="795">
        <f t="shared" si="16"/>
        <v>0</v>
      </c>
      <c r="L165" s="794">
        <f t="shared" si="16"/>
        <v>0</v>
      </c>
    </row>
    <row r="166" spans="1:15" hidden="1">
      <c r="A166" s="809">
        <v>2</v>
      </c>
      <c r="B166" s="805">
        <v>8</v>
      </c>
      <c r="C166" s="807">
        <v>1</v>
      </c>
      <c r="D166" s="805">
        <v>2</v>
      </c>
      <c r="E166" s="806">
        <v>1</v>
      </c>
      <c r="F166" s="808"/>
      <c r="G166" s="807" t="s">
        <v>116</v>
      </c>
      <c r="H166" s="852">
        <v>133</v>
      </c>
      <c r="I166" s="795">
        <f t="shared" si="16"/>
        <v>0</v>
      </c>
      <c r="J166" s="835">
        <f t="shared" si="16"/>
        <v>0</v>
      </c>
      <c r="K166" s="795">
        <f t="shared" si="16"/>
        <v>0</v>
      </c>
      <c r="L166" s="794">
        <f t="shared" si="16"/>
        <v>0</v>
      </c>
    </row>
    <row r="167" spans="1:15" hidden="1">
      <c r="A167" s="817">
        <v>2</v>
      </c>
      <c r="B167" s="818">
        <v>8</v>
      </c>
      <c r="C167" s="820">
        <v>1</v>
      </c>
      <c r="D167" s="818">
        <v>2</v>
      </c>
      <c r="E167" s="819">
        <v>1</v>
      </c>
      <c r="F167" s="821">
        <v>1</v>
      </c>
      <c r="G167" s="807" t="s">
        <v>116</v>
      </c>
      <c r="H167" s="852">
        <v>134</v>
      </c>
      <c r="I167" s="859">
        <v>0</v>
      </c>
      <c r="J167" s="812">
        <v>0</v>
      </c>
      <c r="K167" s="812">
        <v>0</v>
      </c>
      <c r="L167" s="812">
        <v>0</v>
      </c>
    </row>
    <row r="168" spans="1:15" ht="38.25" hidden="1" customHeight="1">
      <c r="A168" s="839">
        <v>2</v>
      </c>
      <c r="B168" s="790">
        <v>9</v>
      </c>
      <c r="C168" s="792"/>
      <c r="D168" s="790"/>
      <c r="E168" s="791"/>
      <c r="F168" s="793"/>
      <c r="G168" s="792" t="s">
        <v>117</v>
      </c>
      <c r="H168" s="852">
        <v>135</v>
      </c>
      <c r="I168" s="795">
        <f>I169+I173</f>
        <v>0</v>
      </c>
      <c r="J168" s="835">
        <f>J169+J173</f>
        <v>0</v>
      </c>
      <c r="K168" s="795">
        <f>K169+K173</f>
        <v>0</v>
      </c>
      <c r="L168" s="794">
        <f>L169+L173</f>
        <v>0</v>
      </c>
    </row>
    <row r="169" spans="1:15" ht="38.25" hidden="1" customHeight="1">
      <c r="A169" s="809">
        <v>2</v>
      </c>
      <c r="B169" s="805">
        <v>9</v>
      </c>
      <c r="C169" s="807">
        <v>1</v>
      </c>
      <c r="D169" s="805"/>
      <c r="E169" s="806"/>
      <c r="F169" s="808"/>
      <c r="G169" s="807" t="s">
        <v>118</v>
      </c>
      <c r="H169" s="852">
        <v>136</v>
      </c>
      <c r="I169" s="795">
        <f t="shared" ref="I169:L171" si="17">I170</f>
        <v>0</v>
      </c>
      <c r="J169" s="835">
        <f t="shared" si="17"/>
        <v>0</v>
      </c>
      <c r="K169" s="795">
        <f t="shared" si="17"/>
        <v>0</v>
      </c>
      <c r="L169" s="794">
        <f t="shared" si="17"/>
        <v>0</v>
      </c>
      <c r="M169" s="820"/>
      <c r="N169" s="820"/>
      <c r="O169" s="820"/>
    </row>
    <row r="170" spans="1:15" ht="38.25" hidden="1" customHeight="1">
      <c r="A170" s="825">
        <v>2</v>
      </c>
      <c r="B170" s="800">
        <v>9</v>
      </c>
      <c r="C170" s="799">
        <v>1</v>
      </c>
      <c r="D170" s="800">
        <v>1</v>
      </c>
      <c r="E170" s="798"/>
      <c r="F170" s="801"/>
      <c r="G170" s="807" t="s">
        <v>118</v>
      </c>
      <c r="H170" s="852">
        <v>137</v>
      </c>
      <c r="I170" s="816">
        <f t="shared" si="17"/>
        <v>0</v>
      </c>
      <c r="J170" s="837">
        <f t="shared" si="17"/>
        <v>0</v>
      </c>
      <c r="K170" s="816">
        <f t="shared" si="17"/>
        <v>0</v>
      </c>
      <c r="L170" s="815">
        <f t="shared" si="17"/>
        <v>0</v>
      </c>
    </row>
    <row r="171" spans="1:15" ht="38.25" hidden="1" customHeight="1">
      <c r="A171" s="809">
        <v>2</v>
      </c>
      <c r="B171" s="805">
        <v>9</v>
      </c>
      <c r="C171" s="809">
        <v>1</v>
      </c>
      <c r="D171" s="805">
        <v>1</v>
      </c>
      <c r="E171" s="806">
        <v>1</v>
      </c>
      <c r="F171" s="808"/>
      <c r="G171" s="807" t="s">
        <v>118</v>
      </c>
      <c r="H171" s="852">
        <v>138</v>
      </c>
      <c r="I171" s="795">
        <f t="shared" si="17"/>
        <v>0</v>
      </c>
      <c r="J171" s="835">
        <f t="shared" si="17"/>
        <v>0</v>
      </c>
      <c r="K171" s="795">
        <f t="shared" si="17"/>
        <v>0</v>
      </c>
      <c r="L171" s="794">
        <f t="shared" si="17"/>
        <v>0</v>
      </c>
    </row>
    <row r="172" spans="1:15" ht="38.25" hidden="1" customHeight="1">
      <c r="A172" s="825">
        <v>2</v>
      </c>
      <c r="B172" s="800">
        <v>9</v>
      </c>
      <c r="C172" s="800">
        <v>1</v>
      </c>
      <c r="D172" s="800">
        <v>1</v>
      </c>
      <c r="E172" s="798">
        <v>1</v>
      </c>
      <c r="F172" s="801">
        <v>1</v>
      </c>
      <c r="G172" s="807" t="s">
        <v>118</v>
      </c>
      <c r="H172" s="852">
        <v>139</v>
      </c>
      <c r="I172" s="854">
        <v>0</v>
      </c>
      <c r="J172" s="854">
        <v>0</v>
      </c>
      <c r="K172" s="854">
        <v>0</v>
      </c>
      <c r="L172" s="854">
        <v>0</v>
      </c>
    </row>
    <row r="173" spans="1:15" ht="38.25" hidden="1" customHeight="1">
      <c r="A173" s="809">
        <v>2</v>
      </c>
      <c r="B173" s="805">
        <v>9</v>
      </c>
      <c r="C173" s="805">
        <v>2</v>
      </c>
      <c r="D173" s="805"/>
      <c r="E173" s="806"/>
      <c r="F173" s="808"/>
      <c r="G173" s="807" t="s">
        <v>119</v>
      </c>
      <c r="H173" s="852">
        <v>140</v>
      </c>
      <c r="I173" s="795">
        <f>SUM(I174+I179)</f>
        <v>0</v>
      </c>
      <c r="J173" s="795">
        <f>SUM(J174+J179)</f>
        <v>0</v>
      </c>
      <c r="K173" s="795">
        <f>SUM(K174+K179)</f>
        <v>0</v>
      </c>
      <c r="L173" s="795">
        <f>SUM(L174+L179)</f>
        <v>0</v>
      </c>
    </row>
    <row r="174" spans="1:15" ht="51" hidden="1" customHeight="1">
      <c r="A174" s="809">
        <v>2</v>
      </c>
      <c r="B174" s="805">
        <v>9</v>
      </c>
      <c r="C174" s="805">
        <v>2</v>
      </c>
      <c r="D174" s="800">
        <v>1</v>
      </c>
      <c r="E174" s="798"/>
      <c r="F174" s="801"/>
      <c r="G174" s="799" t="s">
        <v>120</v>
      </c>
      <c r="H174" s="852">
        <v>141</v>
      </c>
      <c r="I174" s="816">
        <f>I175</f>
        <v>0</v>
      </c>
      <c r="J174" s="837">
        <f>J175</f>
        <v>0</v>
      </c>
      <c r="K174" s="816">
        <f>K175</f>
        <v>0</v>
      </c>
      <c r="L174" s="815">
        <f>L175</f>
        <v>0</v>
      </c>
    </row>
    <row r="175" spans="1:15" ht="51" hidden="1" customHeight="1">
      <c r="A175" s="825">
        <v>2</v>
      </c>
      <c r="B175" s="800">
        <v>9</v>
      </c>
      <c r="C175" s="800">
        <v>2</v>
      </c>
      <c r="D175" s="805">
        <v>1</v>
      </c>
      <c r="E175" s="806">
        <v>1</v>
      </c>
      <c r="F175" s="808"/>
      <c r="G175" s="799" t="s">
        <v>120</v>
      </c>
      <c r="H175" s="852">
        <v>142</v>
      </c>
      <c r="I175" s="795">
        <f>SUM(I176:I178)</f>
        <v>0</v>
      </c>
      <c r="J175" s="835">
        <f>SUM(J176:J178)</f>
        <v>0</v>
      </c>
      <c r="K175" s="795">
        <f>SUM(K176:K178)</f>
        <v>0</v>
      </c>
      <c r="L175" s="794">
        <f>SUM(L176:L178)</f>
        <v>0</v>
      </c>
    </row>
    <row r="176" spans="1:15" ht="51" hidden="1" customHeight="1">
      <c r="A176" s="817">
        <v>2</v>
      </c>
      <c r="B176" s="826">
        <v>9</v>
      </c>
      <c r="C176" s="826">
        <v>2</v>
      </c>
      <c r="D176" s="826">
        <v>1</v>
      </c>
      <c r="E176" s="827">
        <v>1</v>
      </c>
      <c r="F176" s="828">
        <v>1</v>
      </c>
      <c r="G176" s="799" t="s">
        <v>121</v>
      </c>
      <c r="H176" s="852">
        <v>143</v>
      </c>
      <c r="I176" s="857">
        <v>0</v>
      </c>
      <c r="J176" s="810">
        <v>0</v>
      </c>
      <c r="K176" s="810">
        <v>0</v>
      </c>
      <c r="L176" s="810">
        <v>0</v>
      </c>
    </row>
    <row r="177" spans="1:12" ht="63.75" hidden="1" customHeight="1">
      <c r="A177" s="809">
        <v>2</v>
      </c>
      <c r="B177" s="805">
        <v>9</v>
      </c>
      <c r="C177" s="805">
        <v>2</v>
      </c>
      <c r="D177" s="805">
        <v>1</v>
      </c>
      <c r="E177" s="806">
        <v>1</v>
      </c>
      <c r="F177" s="808">
        <v>2</v>
      </c>
      <c r="G177" s="799" t="s">
        <v>122</v>
      </c>
      <c r="H177" s="852">
        <v>144</v>
      </c>
      <c r="I177" s="811">
        <v>0</v>
      </c>
      <c r="J177" s="860">
        <v>0</v>
      </c>
      <c r="K177" s="860">
        <v>0</v>
      </c>
      <c r="L177" s="860">
        <v>0</v>
      </c>
    </row>
    <row r="178" spans="1:12" ht="51" hidden="1" customHeight="1">
      <c r="A178" s="809">
        <v>2</v>
      </c>
      <c r="B178" s="805">
        <v>9</v>
      </c>
      <c r="C178" s="805">
        <v>2</v>
      </c>
      <c r="D178" s="805">
        <v>1</v>
      </c>
      <c r="E178" s="806">
        <v>1</v>
      </c>
      <c r="F178" s="808">
        <v>3</v>
      </c>
      <c r="G178" s="799" t="s">
        <v>123</v>
      </c>
      <c r="H178" s="852">
        <v>145</v>
      </c>
      <c r="I178" s="811">
        <v>0</v>
      </c>
      <c r="J178" s="811">
        <v>0</v>
      </c>
      <c r="K178" s="811">
        <v>0</v>
      </c>
      <c r="L178" s="811">
        <v>0</v>
      </c>
    </row>
    <row r="179" spans="1:12" ht="38.25" hidden="1" customHeight="1">
      <c r="A179" s="861">
        <v>2</v>
      </c>
      <c r="B179" s="861">
        <v>9</v>
      </c>
      <c r="C179" s="861">
        <v>2</v>
      </c>
      <c r="D179" s="861">
        <v>2</v>
      </c>
      <c r="E179" s="861"/>
      <c r="F179" s="861"/>
      <c r="G179" s="807" t="s">
        <v>124</v>
      </c>
      <c r="H179" s="852">
        <v>146</v>
      </c>
      <c r="I179" s="795">
        <f>I180</f>
        <v>0</v>
      </c>
      <c r="J179" s="835">
        <f>J180</f>
        <v>0</v>
      </c>
      <c r="K179" s="795">
        <f>K180</f>
        <v>0</v>
      </c>
      <c r="L179" s="794">
        <f>L180</f>
        <v>0</v>
      </c>
    </row>
    <row r="180" spans="1:12" ht="38.25" hidden="1" customHeight="1">
      <c r="A180" s="809">
        <v>2</v>
      </c>
      <c r="B180" s="805">
        <v>9</v>
      </c>
      <c r="C180" s="805">
        <v>2</v>
      </c>
      <c r="D180" s="805">
        <v>2</v>
      </c>
      <c r="E180" s="806">
        <v>1</v>
      </c>
      <c r="F180" s="808"/>
      <c r="G180" s="799" t="s">
        <v>125</v>
      </c>
      <c r="H180" s="852">
        <v>147</v>
      </c>
      <c r="I180" s="816">
        <f>SUM(I181:I183)</f>
        <v>0</v>
      </c>
      <c r="J180" s="816">
        <f>SUM(J181:J183)</f>
        <v>0</v>
      </c>
      <c r="K180" s="816">
        <f>SUM(K181:K183)</f>
        <v>0</v>
      </c>
      <c r="L180" s="816">
        <f>SUM(L181:L183)</f>
        <v>0</v>
      </c>
    </row>
    <row r="181" spans="1:12" ht="51" hidden="1" customHeight="1">
      <c r="A181" s="809">
        <v>2</v>
      </c>
      <c r="B181" s="805">
        <v>9</v>
      </c>
      <c r="C181" s="805">
        <v>2</v>
      </c>
      <c r="D181" s="805">
        <v>2</v>
      </c>
      <c r="E181" s="805">
        <v>1</v>
      </c>
      <c r="F181" s="808">
        <v>1</v>
      </c>
      <c r="G181" s="862" t="s">
        <v>126</v>
      </c>
      <c r="H181" s="852">
        <v>148</v>
      </c>
      <c r="I181" s="811">
        <v>0</v>
      </c>
      <c r="J181" s="810">
        <v>0</v>
      </c>
      <c r="K181" s="810">
        <v>0</v>
      </c>
      <c r="L181" s="810">
        <v>0</v>
      </c>
    </row>
    <row r="182" spans="1:12" ht="51" hidden="1" customHeight="1">
      <c r="A182" s="818">
        <v>2</v>
      </c>
      <c r="B182" s="820">
        <v>9</v>
      </c>
      <c r="C182" s="818">
        <v>2</v>
      </c>
      <c r="D182" s="819">
        <v>2</v>
      </c>
      <c r="E182" s="819">
        <v>1</v>
      </c>
      <c r="F182" s="821">
        <v>2</v>
      </c>
      <c r="G182" s="820" t="s">
        <v>127</v>
      </c>
      <c r="H182" s="852">
        <v>149</v>
      </c>
      <c r="I182" s="810">
        <v>0</v>
      </c>
      <c r="J182" s="812">
        <v>0</v>
      </c>
      <c r="K182" s="812">
        <v>0</v>
      </c>
      <c r="L182" s="812">
        <v>0</v>
      </c>
    </row>
    <row r="183" spans="1:12" ht="51" hidden="1" customHeight="1">
      <c r="A183" s="805">
        <v>2</v>
      </c>
      <c r="B183" s="829">
        <v>9</v>
      </c>
      <c r="C183" s="826">
        <v>2</v>
      </c>
      <c r="D183" s="827">
        <v>2</v>
      </c>
      <c r="E183" s="827">
        <v>1</v>
      </c>
      <c r="F183" s="828">
        <v>3</v>
      </c>
      <c r="G183" s="829" t="s">
        <v>128</v>
      </c>
      <c r="H183" s="852">
        <v>150</v>
      </c>
      <c r="I183" s="860">
        <v>0</v>
      </c>
      <c r="J183" s="860">
        <v>0</v>
      </c>
      <c r="K183" s="860">
        <v>0</v>
      </c>
      <c r="L183" s="860">
        <v>0</v>
      </c>
    </row>
    <row r="184" spans="1:12" ht="76.5" customHeight="1">
      <c r="A184" s="790">
        <v>3</v>
      </c>
      <c r="B184" s="792"/>
      <c r="C184" s="790"/>
      <c r="D184" s="791"/>
      <c r="E184" s="791"/>
      <c r="F184" s="793"/>
      <c r="G184" s="845" t="s">
        <v>129</v>
      </c>
      <c r="H184" s="852">
        <v>151</v>
      </c>
      <c r="I184" s="794">
        <f>SUM(I185+I238+I303)</f>
        <v>800</v>
      </c>
      <c r="J184" s="835">
        <f>SUM(J185+J238+J303)</f>
        <v>800</v>
      </c>
      <c r="K184" s="795">
        <f>SUM(K185+K238+K303)</f>
        <v>767.02</v>
      </c>
      <c r="L184" s="794">
        <f>SUM(L185+L238+L303)</f>
        <v>767.02</v>
      </c>
    </row>
    <row r="185" spans="1:12" ht="25.5" customHeight="1">
      <c r="A185" s="839">
        <v>3</v>
      </c>
      <c r="B185" s="790">
        <v>1</v>
      </c>
      <c r="C185" s="814"/>
      <c r="D185" s="797"/>
      <c r="E185" s="797"/>
      <c r="F185" s="856"/>
      <c r="G185" s="834" t="s">
        <v>130</v>
      </c>
      <c r="H185" s="852">
        <v>152</v>
      </c>
      <c r="I185" s="794">
        <f>SUM(I186+I209+I216+I228+I232)</f>
        <v>800</v>
      </c>
      <c r="J185" s="815">
        <f>SUM(J186+J209+J216+J228+J232)</f>
        <v>800</v>
      </c>
      <c r="K185" s="815">
        <f>SUM(K186+K209+K216+K228+K232)</f>
        <v>767.02</v>
      </c>
      <c r="L185" s="815">
        <f>SUM(L186+L209+L216+L228+L232)</f>
        <v>767.02</v>
      </c>
    </row>
    <row r="186" spans="1:12" ht="25.5" customHeight="1">
      <c r="A186" s="800">
        <v>3</v>
      </c>
      <c r="B186" s="799">
        <v>1</v>
      </c>
      <c r="C186" s="800">
        <v>1</v>
      </c>
      <c r="D186" s="798"/>
      <c r="E186" s="798"/>
      <c r="F186" s="863"/>
      <c r="G186" s="809" t="s">
        <v>131</v>
      </c>
      <c r="H186" s="852">
        <v>153</v>
      </c>
      <c r="I186" s="815">
        <f>SUM(I187+I190+I195+I201+I206)</f>
        <v>800</v>
      </c>
      <c r="J186" s="835">
        <f>SUM(J187+J190+J195+J201+J206)</f>
        <v>800</v>
      </c>
      <c r="K186" s="795">
        <f>SUM(K187+K190+K195+K201+K206)</f>
        <v>767.02</v>
      </c>
      <c r="L186" s="794">
        <f>SUM(L187+L190+L195+L201+L206)</f>
        <v>767.02</v>
      </c>
    </row>
    <row r="187" spans="1:12" hidden="1">
      <c r="A187" s="805">
        <v>3</v>
      </c>
      <c r="B187" s="807">
        <v>1</v>
      </c>
      <c r="C187" s="805">
        <v>1</v>
      </c>
      <c r="D187" s="806">
        <v>1</v>
      </c>
      <c r="E187" s="806"/>
      <c r="F187" s="864"/>
      <c r="G187" s="809" t="s">
        <v>132</v>
      </c>
      <c r="H187" s="852">
        <v>154</v>
      </c>
      <c r="I187" s="794">
        <f t="shared" ref="I187:L188" si="18">I188</f>
        <v>0</v>
      </c>
      <c r="J187" s="837">
        <f t="shared" si="18"/>
        <v>0</v>
      </c>
      <c r="K187" s="816">
        <f t="shared" si="18"/>
        <v>0</v>
      </c>
      <c r="L187" s="815">
        <f t="shared" si="18"/>
        <v>0</v>
      </c>
    </row>
    <row r="188" spans="1:12" hidden="1">
      <c r="A188" s="805">
        <v>3</v>
      </c>
      <c r="B188" s="807">
        <v>1</v>
      </c>
      <c r="C188" s="805">
        <v>1</v>
      </c>
      <c r="D188" s="806">
        <v>1</v>
      </c>
      <c r="E188" s="806">
        <v>1</v>
      </c>
      <c r="F188" s="840"/>
      <c r="G188" s="809" t="s">
        <v>132</v>
      </c>
      <c r="H188" s="852">
        <v>155</v>
      </c>
      <c r="I188" s="815">
        <f t="shared" si="18"/>
        <v>0</v>
      </c>
      <c r="J188" s="794">
        <f t="shared" si="18"/>
        <v>0</v>
      </c>
      <c r="K188" s="794">
        <f t="shared" si="18"/>
        <v>0</v>
      </c>
      <c r="L188" s="794">
        <f t="shared" si="18"/>
        <v>0</v>
      </c>
    </row>
    <row r="189" spans="1:12" hidden="1">
      <c r="A189" s="805">
        <v>3</v>
      </c>
      <c r="B189" s="807">
        <v>1</v>
      </c>
      <c r="C189" s="805">
        <v>1</v>
      </c>
      <c r="D189" s="806">
        <v>1</v>
      </c>
      <c r="E189" s="806">
        <v>1</v>
      </c>
      <c r="F189" s="840">
        <v>1</v>
      </c>
      <c r="G189" s="809" t="s">
        <v>132</v>
      </c>
      <c r="H189" s="852">
        <v>156</v>
      </c>
      <c r="I189" s="812">
        <v>0</v>
      </c>
      <c r="J189" s="812">
        <v>0</v>
      </c>
      <c r="K189" s="812">
        <v>0</v>
      </c>
      <c r="L189" s="812">
        <v>0</v>
      </c>
    </row>
    <row r="190" spans="1:12" hidden="1">
      <c r="A190" s="800">
        <v>3</v>
      </c>
      <c r="B190" s="798">
        <v>1</v>
      </c>
      <c r="C190" s="798">
        <v>1</v>
      </c>
      <c r="D190" s="798">
        <v>2</v>
      </c>
      <c r="E190" s="798"/>
      <c r="F190" s="801"/>
      <c r="G190" s="799" t="s">
        <v>133</v>
      </c>
      <c r="H190" s="852">
        <v>157</v>
      </c>
      <c r="I190" s="815">
        <f>I191</f>
        <v>0</v>
      </c>
      <c r="J190" s="837">
        <f>J191</f>
        <v>0</v>
      </c>
      <c r="K190" s="816">
        <f>K191</f>
        <v>0</v>
      </c>
      <c r="L190" s="815">
        <f>L191</f>
        <v>0</v>
      </c>
    </row>
    <row r="191" spans="1:12" hidden="1">
      <c r="A191" s="805">
        <v>3</v>
      </c>
      <c r="B191" s="806">
        <v>1</v>
      </c>
      <c r="C191" s="806">
        <v>1</v>
      </c>
      <c r="D191" s="806">
        <v>2</v>
      </c>
      <c r="E191" s="806">
        <v>1</v>
      </c>
      <c r="F191" s="808"/>
      <c r="G191" s="799" t="s">
        <v>133</v>
      </c>
      <c r="H191" s="852">
        <v>158</v>
      </c>
      <c r="I191" s="794">
        <f>SUM(I192:I194)</f>
        <v>0</v>
      </c>
      <c r="J191" s="835">
        <f>SUM(J192:J194)</f>
        <v>0</v>
      </c>
      <c r="K191" s="795">
        <f>SUM(K192:K194)</f>
        <v>0</v>
      </c>
      <c r="L191" s="794">
        <f>SUM(L192:L194)</f>
        <v>0</v>
      </c>
    </row>
    <row r="192" spans="1:12" hidden="1">
      <c r="A192" s="800">
        <v>3</v>
      </c>
      <c r="B192" s="798">
        <v>1</v>
      </c>
      <c r="C192" s="798">
        <v>1</v>
      </c>
      <c r="D192" s="798">
        <v>2</v>
      </c>
      <c r="E192" s="798">
        <v>1</v>
      </c>
      <c r="F192" s="801">
        <v>1</v>
      </c>
      <c r="G192" s="799" t="s">
        <v>134</v>
      </c>
      <c r="H192" s="852">
        <v>159</v>
      </c>
      <c r="I192" s="810">
        <v>0</v>
      </c>
      <c r="J192" s="810">
        <v>0</v>
      </c>
      <c r="K192" s="810">
        <v>0</v>
      </c>
      <c r="L192" s="860">
        <v>0</v>
      </c>
    </row>
    <row r="193" spans="1:12" hidden="1">
      <c r="A193" s="805">
        <v>3</v>
      </c>
      <c r="B193" s="806">
        <v>1</v>
      </c>
      <c r="C193" s="806">
        <v>1</v>
      </c>
      <c r="D193" s="806">
        <v>2</v>
      </c>
      <c r="E193" s="806">
        <v>1</v>
      </c>
      <c r="F193" s="808">
        <v>2</v>
      </c>
      <c r="G193" s="807" t="s">
        <v>135</v>
      </c>
      <c r="H193" s="852">
        <v>160</v>
      </c>
      <c r="I193" s="812">
        <v>0</v>
      </c>
      <c r="J193" s="812">
        <v>0</v>
      </c>
      <c r="K193" s="812">
        <v>0</v>
      </c>
      <c r="L193" s="812">
        <v>0</v>
      </c>
    </row>
    <row r="194" spans="1:12" ht="25.5" hidden="1" customHeight="1">
      <c r="A194" s="800">
        <v>3</v>
      </c>
      <c r="B194" s="798">
        <v>1</v>
      </c>
      <c r="C194" s="798">
        <v>1</v>
      </c>
      <c r="D194" s="798">
        <v>2</v>
      </c>
      <c r="E194" s="798">
        <v>1</v>
      </c>
      <c r="F194" s="801">
        <v>3</v>
      </c>
      <c r="G194" s="799" t="s">
        <v>136</v>
      </c>
      <c r="H194" s="852">
        <v>161</v>
      </c>
      <c r="I194" s="810">
        <v>0</v>
      </c>
      <c r="J194" s="810">
        <v>0</v>
      </c>
      <c r="K194" s="810">
        <v>0</v>
      </c>
      <c r="L194" s="860">
        <v>0</v>
      </c>
    </row>
    <row r="195" spans="1:12">
      <c r="A195" s="805">
        <v>3</v>
      </c>
      <c r="B195" s="806">
        <v>1</v>
      </c>
      <c r="C195" s="806">
        <v>1</v>
      </c>
      <c r="D195" s="806">
        <v>3</v>
      </c>
      <c r="E195" s="806"/>
      <c r="F195" s="808"/>
      <c r="G195" s="807" t="s">
        <v>137</v>
      </c>
      <c r="H195" s="852">
        <v>162</v>
      </c>
      <c r="I195" s="794">
        <f>I196</f>
        <v>800</v>
      </c>
      <c r="J195" s="835">
        <f>J196</f>
        <v>800</v>
      </c>
      <c r="K195" s="795">
        <f>K196</f>
        <v>767.02</v>
      </c>
      <c r="L195" s="794">
        <f>L196</f>
        <v>767.02</v>
      </c>
    </row>
    <row r="196" spans="1:12">
      <c r="A196" s="805">
        <v>3</v>
      </c>
      <c r="B196" s="806">
        <v>1</v>
      </c>
      <c r="C196" s="806">
        <v>1</v>
      </c>
      <c r="D196" s="806">
        <v>3</v>
      </c>
      <c r="E196" s="806">
        <v>1</v>
      </c>
      <c r="F196" s="808"/>
      <c r="G196" s="807" t="s">
        <v>137</v>
      </c>
      <c r="H196" s="852">
        <v>163</v>
      </c>
      <c r="I196" s="794">
        <f>SUM(I197:I200)</f>
        <v>800</v>
      </c>
      <c r="J196" s="794">
        <f>SUM(J197:J200)</f>
        <v>800</v>
      </c>
      <c r="K196" s="794">
        <f>SUM(K197:K200)</f>
        <v>767.02</v>
      </c>
      <c r="L196" s="794">
        <f>SUM(L197:L200)</f>
        <v>767.02</v>
      </c>
    </row>
    <row r="197" spans="1:12" hidden="1">
      <c r="A197" s="805">
        <v>3</v>
      </c>
      <c r="B197" s="806">
        <v>1</v>
      </c>
      <c r="C197" s="806">
        <v>1</v>
      </c>
      <c r="D197" s="806">
        <v>3</v>
      </c>
      <c r="E197" s="806">
        <v>1</v>
      </c>
      <c r="F197" s="808">
        <v>1</v>
      </c>
      <c r="G197" s="807" t="s">
        <v>138</v>
      </c>
      <c r="H197" s="852">
        <v>164</v>
      </c>
      <c r="I197" s="812">
        <v>0</v>
      </c>
      <c r="J197" s="812">
        <v>0</v>
      </c>
      <c r="K197" s="812">
        <v>0</v>
      </c>
      <c r="L197" s="860">
        <v>0</v>
      </c>
    </row>
    <row r="198" spans="1:12">
      <c r="A198" s="805">
        <v>3</v>
      </c>
      <c r="B198" s="806">
        <v>1</v>
      </c>
      <c r="C198" s="806">
        <v>1</v>
      </c>
      <c r="D198" s="806">
        <v>3</v>
      </c>
      <c r="E198" s="806">
        <v>1</v>
      </c>
      <c r="F198" s="808">
        <v>2</v>
      </c>
      <c r="G198" s="807" t="s">
        <v>139</v>
      </c>
      <c r="H198" s="852">
        <v>165</v>
      </c>
      <c r="I198" s="810">
        <v>800</v>
      </c>
      <c r="J198" s="812">
        <v>800</v>
      </c>
      <c r="K198" s="812">
        <v>767.02</v>
      </c>
      <c r="L198" s="812">
        <v>767.02</v>
      </c>
    </row>
    <row r="199" spans="1:12" hidden="1">
      <c r="A199" s="805">
        <v>3</v>
      </c>
      <c r="B199" s="806">
        <v>1</v>
      </c>
      <c r="C199" s="806">
        <v>1</v>
      </c>
      <c r="D199" s="806">
        <v>3</v>
      </c>
      <c r="E199" s="806">
        <v>1</v>
      </c>
      <c r="F199" s="808">
        <v>3</v>
      </c>
      <c r="G199" s="809" t="s">
        <v>140</v>
      </c>
      <c r="H199" s="852">
        <v>166</v>
      </c>
      <c r="I199" s="810">
        <v>0</v>
      </c>
      <c r="J199" s="830">
        <v>0</v>
      </c>
      <c r="K199" s="830">
        <v>0</v>
      </c>
      <c r="L199" s="830">
        <v>0</v>
      </c>
    </row>
    <row r="200" spans="1:12" ht="26.25" hidden="1" customHeight="1">
      <c r="A200" s="818">
        <v>3</v>
      </c>
      <c r="B200" s="819">
        <v>1</v>
      </c>
      <c r="C200" s="819">
        <v>1</v>
      </c>
      <c r="D200" s="819">
        <v>3</v>
      </c>
      <c r="E200" s="819">
        <v>1</v>
      </c>
      <c r="F200" s="821">
        <v>4</v>
      </c>
      <c r="G200" s="764" t="s">
        <v>141</v>
      </c>
      <c r="H200" s="852">
        <v>167</v>
      </c>
      <c r="I200" s="865">
        <v>0</v>
      </c>
      <c r="J200" s="866">
        <v>0</v>
      </c>
      <c r="K200" s="812">
        <v>0</v>
      </c>
      <c r="L200" s="812">
        <v>0</v>
      </c>
    </row>
    <row r="201" spans="1:12" hidden="1">
      <c r="A201" s="818">
        <v>3</v>
      </c>
      <c r="B201" s="819">
        <v>1</v>
      </c>
      <c r="C201" s="819">
        <v>1</v>
      </c>
      <c r="D201" s="819">
        <v>4</v>
      </c>
      <c r="E201" s="819"/>
      <c r="F201" s="821"/>
      <c r="G201" s="820" t="s">
        <v>142</v>
      </c>
      <c r="H201" s="852">
        <v>168</v>
      </c>
      <c r="I201" s="794">
        <f>I202</f>
        <v>0</v>
      </c>
      <c r="J201" s="838">
        <f>J202</f>
        <v>0</v>
      </c>
      <c r="K201" s="803">
        <f>K202</f>
        <v>0</v>
      </c>
      <c r="L201" s="804">
        <f>L202</f>
        <v>0</v>
      </c>
    </row>
    <row r="202" spans="1:12" hidden="1">
      <c r="A202" s="805">
        <v>3</v>
      </c>
      <c r="B202" s="806">
        <v>1</v>
      </c>
      <c r="C202" s="806">
        <v>1</v>
      </c>
      <c r="D202" s="806">
        <v>4</v>
      </c>
      <c r="E202" s="806">
        <v>1</v>
      </c>
      <c r="F202" s="808"/>
      <c r="G202" s="820" t="s">
        <v>142</v>
      </c>
      <c r="H202" s="852">
        <v>169</v>
      </c>
      <c r="I202" s="815">
        <f>SUM(I203:I205)</f>
        <v>0</v>
      </c>
      <c r="J202" s="835">
        <f>SUM(J203:J205)</f>
        <v>0</v>
      </c>
      <c r="K202" s="795">
        <f>SUM(K203:K205)</f>
        <v>0</v>
      </c>
      <c r="L202" s="794">
        <f>SUM(L203:L205)</f>
        <v>0</v>
      </c>
    </row>
    <row r="203" spans="1:12" hidden="1">
      <c r="A203" s="805">
        <v>3</v>
      </c>
      <c r="B203" s="806">
        <v>1</v>
      </c>
      <c r="C203" s="806">
        <v>1</v>
      </c>
      <c r="D203" s="806">
        <v>4</v>
      </c>
      <c r="E203" s="806">
        <v>1</v>
      </c>
      <c r="F203" s="808">
        <v>1</v>
      </c>
      <c r="G203" s="807" t="s">
        <v>143</v>
      </c>
      <c r="H203" s="852">
        <v>170</v>
      </c>
      <c r="I203" s="812">
        <v>0</v>
      </c>
      <c r="J203" s="812">
        <v>0</v>
      </c>
      <c r="K203" s="812">
        <v>0</v>
      </c>
      <c r="L203" s="860">
        <v>0</v>
      </c>
    </row>
    <row r="204" spans="1:12" ht="25.5" hidden="1" customHeight="1">
      <c r="A204" s="800">
        <v>3</v>
      </c>
      <c r="B204" s="798">
        <v>1</v>
      </c>
      <c r="C204" s="798">
        <v>1</v>
      </c>
      <c r="D204" s="798">
        <v>4</v>
      </c>
      <c r="E204" s="798">
        <v>1</v>
      </c>
      <c r="F204" s="801">
        <v>2</v>
      </c>
      <c r="G204" s="799" t="s">
        <v>547</v>
      </c>
      <c r="H204" s="852">
        <v>171</v>
      </c>
      <c r="I204" s="810">
        <v>0</v>
      </c>
      <c r="J204" s="810">
        <v>0</v>
      </c>
      <c r="K204" s="811">
        <v>0</v>
      </c>
      <c r="L204" s="812">
        <v>0</v>
      </c>
    </row>
    <row r="205" spans="1:12" hidden="1">
      <c r="A205" s="805">
        <v>3</v>
      </c>
      <c r="B205" s="806">
        <v>1</v>
      </c>
      <c r="C205" s="806">
        <v>1</v>
      </c>
      <c r="D205" s="806">
        <v>4</v>
      </c>
      <c r="E205" s="806">
        <v>1</v>
      </c>
      <c r="F205" s="808">
        <v>3</v>
      </c>
      <c r="G205" s="807" t="s">
        <v>144</v>
      </c>
      <c r="H205" s="852">
        <v>172</v>
      </c>
      <c r="I205" s="810">
        <v>0</v>
      </c>
      <c r="J205" s="810">
        <v>0</v>
      </c>
      <c r="K205" s="810">
        <v>0</v>
      </c>
      <c r="L205" s="812">
        <v>0</v>
      </c>
    </row>
    <row r="206" spans="1:12" ht="25.5" hidden="1" customHeight="1">
      <c r="A206" s="805">
        <v>3</v>
      </c>
      <c r="B206" s="806">
        <v>1</v>
      </c>
      <c r="C206" s="806">
        <v>1</v>
      </c>
      <c r="D206" s="806">
        <v>5</v>
      </c>
      <c r="E206" s="806"/>
      <c r="F206" s="808"/>
      <c r="G206" s="807" t="s">
        <v>145</v>
      </c>
      <c r="H206" s="852">
        <v>173</v>
      </c>
      <c r="I206" s="794">
        <f t="shared" ref="I206:L207" si="19">I207</f>
        <v>0</v>
      </c>
      <c r="J206" s="835">
        <f t="shared" si="19"/>
        <v>0</v>
      </c>
      <c r="K206" s="795">
        <f t="shared" si="19"/>
        <v>0</v>
      </c>
      <c r="L206" s="794">
        <f t="shared" si="19"/>
        <v>0</v>
      </c>
    </row>
    <row r="207" spans="1:12" ht="25.5" hidden="1" customHeight="1">
      <c r="A207" s="818">
        <v>3</v>
      </c>
      <c r="B207" s="819">
        <v>1</v>
      </c>
      <c r="C207" s="819">
        <v>1</v>
      </c>
      <c r="D207" s="819">
        <v>5</v>
      </c>
      <c r="E207" s="819">
        <v>1</v>
      </c>
      <c r="F207" s="821"/>
      <c r="G207" s="807" t="s">
        <v>145</v>
      </c>
      <c r="H207" s="852">
        <v>174</v>
      </c>
      <c r="I207" s="795">
        <f t="shared" si="19"/>
        <v>0</v>
      </c>
      <c r="J207" s="795">
        <f t="shared" si="19"/>
        <v>0</v>
      </c>
      <c r="K207" s="795">
        <f t="shared" si="19"/>
        <v>0</v>
      </c>
      <c r="L207" s="795">
        <f t="shared" si="19"/>
        <v>0</v>
      </c>
    </row>
    <row r="208" spans="1:12" ht="25.5" hidden="1" customHeight="1">
      <c r="A208" s="805">
        <v>3</v>
      </c>
      <c r="B208" s="806">
        <v>1</v>
      </c>
      <c r="C208" s="806">
        <v>1</v>
      </c>
      <c r="D208" s="806">
        <v>5</v>
      </c>
      <c r="E208" s="806">
        <v>1</v>
      </c>
      <c r="F208" s="808">
        <v>1</v>
      </c>
      <c r="G208" s="807" t="s">
        <v>145</v>
      </c>
      <c r="H208" s="852">
        <v>175</v>
      </c>
      <c r="I208" s="810">
        <v>0</v>
      </c>
      <c r="J208" s="812">
        <v>0</v>
      </c>
      <c r="K208" s="812">
        <v>0</v>
      </c>
      <c r="L208" s="812">
        <v>0</v>
      </c>
    </row>
    <row r="209" spans="1:15" ht="25.5" hidden="1" customHeight="1">
      <c r="A209" s="818">
        <v>3</v>
      </c>
      <c r="B209" s="819">
        <v>1</v>
      </c>
      <c r="C209" s="819">
        <v>2</v>
      </c>
      <c r="D209" s="819"/>
      <c r="E209" s="819"/>
      <c r="F209" s="821"/>
      <c r="G209" s="820" t="s">
        <v>146</v>
      </c>
      <c r="H209" s="852">
        <v>176</v>
      </c>
      <c r="I209" s="794">
        <f t="shared" ref="I209:L210" si="20">I210</f>
        <v>0</v>
      </c>
      <c r="J209" s="838">
        <f t="shared" si="20"/>
        <v>0</v>
      </c>
      <c r="K209" s="803">
        <f t="shared" si="20"/>
        <v>0</v>
      </c>
      <c r="L209" s="804">
        <f t="shared" si="20"/>
        <v>0</v>
      </c>
    </row>
    <row r="210" spans="1:15" ht="25.5" hidden="1" customHeight="1">
      <c r="A210" s="805">
        <v>3</v>
      </c>
      <c r="B210" s="806">
        <v>1</v>
      </c>
      <c r="C210" s="806">
        <v>2</v>
      </c>
      <c r="D210" s="806">
        <v>1</v>
      </c>
      <c r="E210" s="806"/>
      <c r="F210" s="808"/>
      <c r="G210" s="820" t="s">
        <v>146</v>
      </c>
      <c r="H210" s="852">
        <v>177</v>
      </c>
      <c r="I210" s="815">
        <f t="shared" si="20"/>
        <v>0</v>
      </c>
      <c r="J210" s="835">
        <f t="shared" si="20"/>
        <v>0</v>
      </c>
      <c r="K210" s="795">
        <f t="shared" si="20"/>
        <v>0</v>
      </c>
      <c r="L210" s="794">
        <f t="shared" si="20"/>
        <v>0</v>
      </c>
    </row>
    <row r="211" spans="1:15" ht="25.5" hidden="1" customHeight="1">
      <c r="A211" s="800">
        <v>3</v>
      </c>
      <c r="B211" s="798">
        <v>1</v>
      </c>
      <c r="C211" s="798">
        <v>2</v>
      </c>
      <c r="D211" s="798">
        <v>1</v>
      </c>
      <c r="E211" s="798">
        <v>1</v>
      </c>
      <c r="F211" s="801"/>
      <c r="G211" s="820" t="s">
        <v>146</v>
      </c>
      <c r="H211" s="852">
        <v>178</v>
      </c>
      <c r="I211" s="794">
        <f>SUM(I212:I215)</f>
        <v>0</v>
      </c>
      <c r="J211" s="837">
        <f>SUM(J212:J215)</f>
        <v>0</v>
      </c>
      <c r="K211" s="816">
        <f>SUM(K212:K215)</f>
        <v>0</v>
      </c>
      <c r="L211" s="815">
        <f>SUM(L212:L215)</f>
        <v>0</v>
      </c>
    </row>
    <row r="212" spans="1:15" ht="38.25" hidden="1" customHeight="1">
      <c r="A212" s="805">
        <v>3</v>
      </c>
      <c r="B212" s="806">
        <v>1</v>
      </c>
      <c r="C212" s="806">
        <v>2</v>
      </c>
      <c r="D212" s="806">
        <v>1</v>
      </c>
      <c r="E212" s="806">
        <v>1</v>
      </c>
      <c r="F212" s="808">
        <v>2</v>
      </c>
      <c r="G212" s="807" t="s">
        <v>548</v>
      </c>
      <c r="H212" s="852">
        <v>179</v>
      </c>
      <c r="I212" s="812">
        <v>0</v>
      </c>
      <c r="J212" s="812">
        <v>0</v>
      </c>
      <c r="K212" s="812">
        <v>0</v>
      </c>
      <c r="L212" s="812">
        <v>0</v>
      </c>
    </row>
    <row r="213" spans="1:15" hidden="1">
      <c r="A213" s="805">
        <v>3</v>
      </c>
      <c r="B213" s="806">
        <v>1</v>
      </c>
      <c r="C213" s="806">
        <v>2</v>
      </c>
      <c r="D213" s="805">
        <v>1</v>
      </c>
      <c r="E213" s="806">
        <v>1</v>
      </c>
      <c r="F213" s="808">
        <v>3</v>
      </c>
      <c r="G213" s="807" t="s">
        <v>147</v>
      </c>
      <c r="H213" s="852">
        <v>180</v>
      </c>
      <c r="I213" s="812">
        <v>0</v>
      </c>
      <c r="J213" s="812">
        <v>0</v>
      </c>
      <c r="K213" s="812">
        <v>0</v>
      </c>
      <c r="L213" s="812">
        <v>0</v>
      </c>
    </row>
    <row r="214" spans="1:15" ht="25.5" hidden="1" customHeight="1">
      <c r="A214" s="805">
        <v>3</v>
      </c>
      <c r="B214" s="806">
        <v>1</v>
      </c>
      <c r="C214" s="806">
        <v>2</v>
      </c>
      <c r="D214" s="805">
        <v>1</v>
      </c>
      <c r="E214" s="806">
        <v>1</v>
      </c>
      <c r="F214" s="808">
        <v>4</v>
      </c>
      <c r="G214" s="807" t="s">
        <v>148</v>
      </c>
      <c r="H214" s="852">
        <v>181</v>
      </c>
      <c r="I214" s="812">
        <v>0</v>
      </c>
      <c r="J214" s="812">
        <v>0</v>
      </c>
      <c r="K214" s="812">
        <v>0</v>
      </c>
      <c r="L214" s="812">
        <v>0</v>
      </c>
    </row>
    <row r="215" spans="1:15" hidden="1">
      <c r="A215" s="818">
        <v>3</v>
      </c>
      <c r="B215" s="827">
        <v>1</v>
      </c>
      <c r="C215" s="827">
        <v>2</v>
      </c>
      <c r="D215" s="826">
        <v>1</v>
      </c>
      <c r="E215" s="827">
        <v>1</v>
      </c>
      <c r="F215" s="828">
        <v>5</v>
      </c>
      <c r="G215" s="829" t="s">
        <v>149</v>
      </c>
      <c r="H215" s="852">
        <v>182</v>
      </c>
      <c r="I215" s="812">
        <v>0</v>
      </c>
      <c r="J215" s="812">
        <v>0</v>
      </c>
      <c r="K215" s="812">
        <v>0</v>
      </c>
      <c r="L215" s="860">
        <v>0</v>
      </c>
    </row>
    <row r="216" spans="1:15" hidden="1">
      <c r="A216" s="805">
        <v>3</v>
      </c>
      <c r="B216" s="806">
        <v>1</v>
      </c>
      <c r="C216" s="806">
        <v>3</v>
      </c>
      <c r="D216" s="805"/>
      <c r="E216" s="806"/>
      <c r="F216" s="808"/>
      <c r="G216" s="807" t="s">
        <v>150</v>
      </c>
      <c r="H216" s="852">
        <v>183</v>
      </c>
      <c r="I216" s="794">
        <f>SUM(I217+I220)</f>
        <v>0</v>
      </c>
      <c r="J216" s="835">
        <f>SUM(J217+J220)</f>
        <v>0</v>
      </c>
      <c r="K216" s="795">
        <f>SUM(K217+K220)</f>
        <v>0</v>
      </c>
      <c r="L216" s="794">
        <f>SUM(L217+L220)</f>
        <v>0</v>
      </c>
    </row>
    <row r="217" spans="1:15" ht="25.5" hidden="1" customHeight="1">
      <c r="A217" s="800">
        <v>3</v>
      </c>
      <c r="B217" s="798">
        <v>1</v>
      </c>
      <c r="C217" s="798">
        <v>3</v>
      </c>
      <c r="D217" s="800">
        <v>1</v>
      </c>
      <c r="E217" s="805"/>
      <c r="F217" s="801"/>
      <c r="G217" s="799" t="s">
        <v>151</v>
      </c>
      <c r="H217" s="852">
        <v>184</v>
      </c>
      <c r="I217" s="815">
        <f t="shared" ref="I217:L218" si="21">I218</f>
        <v>0</v>
      </c>
      <c r="J217" s="837">
        <f t="shared" si="21"/>
        <v>0</v>
      </c>
      <c r="K217" s="816">
        <f t="shared" si="21"/>
        <v>0</v>
      </c>
      <c r="L217" s="815">
        <f t="shared" si="21"/>
        <v>0</v>
      </c>
    </row>
    <row r="218" spans="1:15" ht="25.5" hidden="1" customHeight="1">
      <c r="A218" s="805">
        <v>3</v>
      </c>
      <c r="B218" s="806">
        <v>1</v>
      </c>
      <c r="C218" s="806">
        <v>3</v>
      </c>
      <c r="D218" s="805">
        <v>1</v>
      </c>
      <c r="E218" s="805">
        <v>1</v>
      </c>
      <c r="F218" s="808"/>
      <c r="G218" s="799" t="s">
        <v>151</v>
      </c>
      <c r="H218" s="852">
        <v>185</v>
      </c>
      <c r="I218" s="794">
        <f t="shared" si="21"/>
        <v>0</v>
      </c>
      <c r="J218" s="835">
        <f t="shared" si="21"/>
        <v>0</v>
      </c>
      <c r="K218" s="795">
        <f t="shared" si="21"/>
        <v>0</v>
      </c>
      <c r="L218" s="794">
        <f t="shared" si="21"/>
        <v>0</v>
      </c>
    </row>
    <row r="219" spans="1:15" ht="25.5" hidden="1" customHeight="1">
      <c r="A219" s="805">
        <v>3</v>
      </c>
      <c r="B219" s="807">
        <v>1</v>
      </c>
      <c r="C219" s="805">
        <v>3</v>
      </c>
      <c r="D219" s="806">
        <v>1</v>
      </c>
      <c r="E219" s="806">
        <v>1</v>
      </c>
      <c r="F219" s="808">
        <v>1</v>
      </c>
      <c r="G219" s="799" t="s">
        <v>151</v>
      </c>
      <c r="H219" s="852">
        <v>186</v>
      </c>
      <c r="I219" s="860">
        <v>0</v>
      </c>
      <c r="J219" s="860">
        <v>0</v>
      </c>
      <c r="K219" s="860">
        <v>0</v>
      </c>
      <c r="L219" s="860">
        <v>0</v>
      </c>
    </row>
    <row r="220" spans="1:15" hidden="1">
      <c r="A220" s="805">
        <v>3</v>
      </c>
      <c r="B220" s="807">
        <v>1</v>
      </c>
      <c r="C220" s="805">
        <v>3</v>
      </c>
      <c r="D220" s="806">
        <v>2</v>
      </c>
      <c r="E220" s="806"/>
      <c r="F220" s="808"/>
      <c r="G220" s="807" t="s">
        <v>152</v>
      </c>
      <c r="H220" s="852">
        <v>187</v>
      </c>
      <c r="I220" s="794">
        <f>I221</f>
        <v>0</v>
      </c>
      <c r="J220" s="835">
        <f>J221</f>
        <v>0</v>
      </c>
      <c r="K220" s="795">
        <f>K221</f>
        <v>0</v>
      </c>
      <c r="L220" s="794">
        <f>L221</f>
        <v>0</v>
      </c>
    </row>
    <row r="221" spans="1:15" hidden="1">
      <c r="A221" s="800">
        <v>3</v>
      </c>
      <c r="B221" s="799">
        <v>1</v>
      </c>
      <c r="C221" s="800">
        <v>3</v>
      </c>
      <c r="D221" s="798">
        <v>2</v>
      </c>
      <c r="E221" s="798">
        <v>1</v>
      </c>
      <c r="F221" s="801"/>
      <c r="G221" s="807" t="s">
        <v>152</v>
      </c>
      <c r="H221" s="852">
        <v>188</v>
      </c>
      <c r="I221" s="794">
        <f>SUM(I222:I227)</f>
        <v>0</v>
      </c>
      <c r="J221" s="794">
        <f>SUM(J222:J227)</f>
        <v>0</v>
      </c>
      <c r="K221" s="794">
        <f>SUM(K222:K227)</f>
        <v>0</v>
      </c>
      <c r="L221" s="794">
        <f>SUM(L222:L227)</f>
        <v>0</v>
      </c>
      <c r="M221" s="867"/>
      <c r="N221" s="867"/>
      <c r="O221" s="867"/>
    </row>
    <row r="222" spans="1:15" hidden="1">
      <c r="A222" s="805">
        <v>3</v>
      </c>
      <c r="B222" s="807">
        <v>1</v>
      </c>
      <c r="C222" s="805">
        <v>3</v>
      </c>
      <c r="D222" s="806">
        <v>2</v>
      </c>
      <c r="E222" s="806">
        <v>1</v>
      </c>
      <c r="F222" s="808">
        <v>1</v>
      </c>
      <c r="G222" s="807" t="s">
        <v>153</v>
      </c>
      <c r="H222" s="852">
        <v>189</v>
      </c>
      <c r="I222" s="812">
        <v>0</v>
      </c>
      <c r="J222" s="812">
        <v>0</v>
      </c>
      <c r="K222" s="812">
        <v>0</v>
      </c>
      <c r="L222" s="860">
        <v>0</v>
      </c>
    </row>
    <row r="223" spans="1:15" ht="25.5" hidden="1" customHeight="1">
      <c r="A223" s="805">
        <v>3</v>
      </c>
      <c r="B223" s="807">
        <v>1</v>
      </c>
      <c r="C223" s="805">
        <v>3</v>
      </c>
      <c r="D223" s="806">
        <v>2</v>
      </c>
      <c r="E223" s="806">
        <v>1</v>
      </c>
      <c r="F223" s="808">
        <v>2</v>
      </c>
      <c r="G223" s="807" t="s">
        <v>154</v>
      </c>
      <c r="H223" s="852">
        <v>190</v>
      </c>
      <c r="I223" s="812">
        <v>0</v>
      </c>
      <c r="J223" s="812">
        <v>0</v>
      </c>
      <c r="K223" s="812">
        <v>0</v>
      </c>
      <c r="L223" s="812">
        <v>0</v>
      </c>
    </row>
    <row r="224" spans="1:15" hidden="1">
      <c r="A224" s="805">
        <v>3</v>
      </c>
      <c r="B224" s="807">
        <v>1</v>
      </c>
      <c r="C224" s="805">
        <v>3</v>
      </c>
      <c r="D224" s="806">
        <v>2</v>
      </c>
      <c r="E224" s="806">
        <v>1</v>
      </c>
      <c r="F224" s="808">
        <v>3</v>
      </c>
      <c r="G224" s="807" t="s">
        <v>155</v>
      </c>
      <c r="H224" s="852">
        <v>191</v>
      </c>
      <c r="I224" s="812">
        <v>0</v>
      </c>
      <c r="J224" s="812">
        <v>0</v>
      </c>
      <c r="K224" s="812">
        <v>0</v>
      </c>
      <c r="L224" s="812">
        <v>0</v>
      </c>
    </row>
    <row r="225" spans="1:12" ht="25.5" hidden="1" customHeight="1">
      <c r="A225" s="805">
        <v>3</v>
      </c>
      <c r="B225" s="807">
        <v>1</v>
      </c>
      <c r="C225" s="805">
        <v>3</v>
      </c>
      <c r="D225" s="806">
        <v>2</v>
      </c>
      <c r="E225" s="806">
        <v>1</v>
      </c>
      <c r="F225" s="808">
        <v>4</v>
      </c>
      <c r="G225" s="807" t="s">
        <v>549</v>
      </c>
      <c r="H225" s="852">
        <v>192</v>
      </c>
      <c r="I225" s="812">
        <v>0</v>
      </c>
      <c r="J225" s="812">
        <v>0</v>
      </c>
      <c r="K225" s="812">
        <v>0</v>
      </c>
      <c r="L225" s="860">
        <v>0</v>
      </c>
    </row>
    <row r="226" spans="1:12" hidden="1">
      <c r="A226" s="805">
        <v>3</v>
      </c>
      <c r="B226" s="807">
        <v>1</v>
      </c>
      <c r="C226" s="805">
        <v>3</v>
      </c>
      <c r="D226" s="806">
        <v>2</v>
      </c>
      <c r="E226" s="806">
        <v>1</v>
      </c>
      <c r="F226" s="808">
        <v>5</v>
      </c>
      <c r="G226" s="799" t="s">
        <v>156</v>
      </c>
      <c r="H226" s="852">
        <v>193</v>
      </c>
      <c r="I226" s="812">
        <v>0</v>
      </c>
      <c r="J226" s="812">
        <v>0</v>
      </c>
      <c r="K226" s="812">
        <v>0</v>
      </c>
      <c r="L226" s="812">
        <v>0</v>
      </c>
    </row>
    <row r="227" spans="1:12" hidden="1">
      <c r="A227" s="805">
        <v>3</v>
      </c>
      <c r="B227" s="807">
        <v>1</v>
      </c>
      <c r="C227" s="805">
        <v>3</v>
      </c>
      <c r="D227" s="806">
        <v>2</v>
      </c>
      <c r="E227" s="806">
        <v>1</v>
      </c>
      <c r="F227" s="808">
        <v>6</v>
      </c>
      <c r="G227" s="799" t="s">
        <v>152</v>
      </c>
      <c r="H227" s="852">
        <v>194</v>
      </c>
      <c r="I227" s="812">
        <v>0</v>
      </c>
      <c r="J227" s="812">
        <v>0</v>
      </c>
      <c r="K227" s="812">
        <v>0</v>
      </c>
      <c r="L227" s="860">
        <v>0</v>
      </c>
    </row>
    <row r="228" spans="1:12" ht="25.5" hidden="1" customHeight="1">
      <c r="A228" s="800">
        <v>3</v>
      </c>
      <c r="B228" s="798">
        <v>1</v>
      </c>
      <c r="C228" s="798">
        <v>4</v>
      </c>
      <c r="D228" s="798"/>
      <c r="E228" s="798"/>
      <c r="F228" s="801"/>
      <c r="G228" s="799" t="s">
        <v>157</v>
      </c>
      <c r="H228" s="852">
        <v>195</v>
      </c>
      <c r="I228" s="815">
        <f t="shared" ref="I228:L230" si="22">I229</f>
        <v>0</v>
      </c>
      <c r="J228" s="837">
        <f t="shared" si="22"/>
        <v>0</v>
      </c>
      <c r="K228" s="816">
        <f t="shared" si="22"/>
        <v>0</v>
      </c>
      <c r="L228" s="816">
        <f t="shared" si="22"/>
        <v>0</v>
      </c>
    </row>
    <row r="229" spans="1:12" ht="25.5" hidden="1" customHeight="1">
      <c r="A229" s="818">
        <v>3</v>
      </c>
      <c r="B229" s="827">
        <v>1</v>
      </c>
      <c r="C229" s="827">
        <v>4</v>
      </c>
      <c r="D229" s="827">
        <v>1</v>
      </c>
      <c r="E229" s="827"/>
      <c r="F229" s="828"/>
      <c r="G229" s="799" t="s">
        <v>157</v>
      </c>
      <c r="H229" s="852">
        <v>196</v>
      </c>
      <c r="I229" s="822">
        <f t="shared" si="22"/>
        <v>0</v>
      </c>
      <c r="J229" s="850">
        <f t="shared" si="22"/>
        <v>0</v>
      </c>
      <c r="K229" s="823">
        <f t="shared" si="22"/>
        <v>0</v>
      </c>
      <c r="L229" s="823">
        <f t="shared" si="22"/>
        <v>0</v>
      </c>
    </row>
    <row r="230" spans="1:12" ht="25.5" hidden="1" customHeight="1">
      <c r="A230" s="805">
        <v>3</v>
      </c>
      <c r="B230" s="806">
        <v>1</v>
      </c>
      <c r="C230" s="806">
        <v>4</v>
      </c>
      <c r="D230" s="806">
        <v>1</v>
      </c>
      <c r="E230" s="806">
        <v>1</v>
      </c>
      <c r="F230" s="808"/>
      <c r="G230" s="799" t="s">
        <v>158</v>
      </c>
      <c r="H230" s="852">
        <v>197</v>
      </c>
      <c r="I230" s="794">
        <f t="shared" si="22"/>
        <v>0</v>
      </c>
      <c r="J230" s="835">
        <f t="shared" si="22"/>
        <v>0</v>
      </c>
      <c r="K230" s="795">
        <f t="shared" si="22"/>
        <v>0</v>
      </c>
      <c r="L230" s="795">
        <f t="shared" si="22"/>
        <v>0</v>
      </c>
    </row>
    <row r="231" spans="1:12" ht="25.5" hidden="1" customHeight="1">
      <c r="A231" s="809">
        <v>3</v>
      </c>
      <c r="B231" s="805">
        <v>1</v>
      </c>
      <c r="C231" s="806">
        <v>4</v>
      </c>
      <c r="D231" s="806">
        <v>1</v>
      </c>
      <c r="E231" s="806">
        <v>1</v>
      </c>
      <c r="F231" s="808">
        <v>1</v>
      </c>
      <c r="G231" s="799" t="s">
        <v>158</v>
      </c>
      <c r="H231" s="852">
        <v>198</v>
      </c>
      <c r="I231" s="812">
        <v>0</v>
      </c>
      <c r="J231" s="812">
        <v>0</v>
      </c>
      <c r="K231" s="812">
        <v>0</v>
      </c>
      <c r="L231" s="812">
        <v>0</v>
      </c>
    </row>
    <row r="232" spans="1:12" ht="25.5" hidden="1" customHeight="1">
      <c r="A232" s="809">
        <v>3</v>
      </c>
      <c r="B232" s="806">
        <v>1</v>
      </c>
      <c r="C232" s="806">
        <v>5</v>
      </c>
      <c r="D232" s="806"/>
      <c r="E232" s="806"/>
      <c r="F232" s="808"/>
      <c r="G232" s="807" t="s">
        <v>550</v>
      </c>
      <c r="H232" s="852">
        <v>199</v>
      </c>
      <c r="I232" s="794">
        <f t="shared" ref="I232:L233" si="23">I233</f>
        <v>0</v>
      </c>
      <c r="J232" s="794">
        <f t="shared" si="23"/>
        <v>0</v>
      </c>
      <c r="K232" s="794">
        <f t="shared" si="23"/>
        <v>0</v>
      </c>
      <c r="L232" s="794">
        <f t="shared" si="23"/>
        <v>0</v>
      </c>
    </row>
    <row r="233" spans="1:12" ht="25.5" hidden="1" customHeight="1">
      <c r="A233" s="809">
        <v>3</v>
      </c>
      <c r="B233" s="806">
        <v>1</v>
      </c>
      <c r="C233" s="806">
        <v>5</v>
      </c>
      <c r="D233" s="806">
        <v>1</v>
      </c>
      <c r="E233" s="806"/>
      <c r="F233" s="808"/>
      <c r="G233" s="807" t="s">
        <v>550</v>
      </c>
      <c r="H233" s="852">
        <v>200</v>
      </c>
      <c r="I233" s="794">
        <f t="shared" si="23"/>
        <v>0</v>
      </c>
      <c r="J233" s="794">
        <f t="shared" si="23"/>
        <v>0</v>
      </c>
      <c r="K233" s="794">
        <f t="shared" si="23"/>
        <v>0</v>
      </c>
      <c r="L233" s="794">
        <f t="shared" si="23"/>
        <v>0</v>
      </c>
    </row>
    <row r="234" spans="1:12" ht="25.5" hidden="1" customHeight="1">
      <c r="A234" s="809">
        <v>3</v>
      </c>
      <c r="B234" s="806">
        <v>1</v>
      </c>
      <c r="C234" s="806">
        <v>5</v>
      </c>
      <c r="D234" s="806">
        <v>1</v>
      </c>
      <c r="E234" s="806">
        <v>1</v>
      </c>
      <c r="F234" s="808"/>
      <c r="G234" s="807" t="s">
        <v>550</v>
      </c>
      <c r="H234" s="852">
        <v>201</v>
      </c>
      <c r="I234" s="794">
        <f>SUM(I235:I237)</f>
        <v>0</v>
      </c>
      <c r="J234" s="794">
        <f>SUM(J235:J237)</f>
        <v>0</v>
      </c>
      <c r="K234" s="794">
        <f>SUM(K235:K237)</f>
        <v>0</v>
      </c>
      <c r="L234" s="794">
        <f>SUM(L235:L237)</f>
        <v>0</v>
      </c>
    </row>
    <row r="235" spans="1:12" hidden="1">
      <c r="A235" s="809">
        <v>3</v>
      </c>
      <c r="B235" s="806">
        <v>1</v>
      </c>
      <c r="C235" s="806">
        <v>5</v>
      </c>
      <c r="D235" s="806">
        <v>1</v>
      </c>
      <c r="E235" s="806">
        <v>1</v>
      </c>
      <c r="F235" s="808">
        <v>1</v>
      </c>
      <c r="G235" s="862" t="s">
        <v>159</v>
      </c>
      <c r="H235" s="852">
        <v>202</v>
      </c>
      <c r="I235" s="812">
        <v>0</v>
      </c>
      <c r="J235" s="812">
        <v>0</v>
      </c>
      <c r="K235" s="812">
        <v>0</v>
      </c>
      <c r="L235" s="812">
        <v>0</v>
      </c>
    </row>
    <row r="236" spans="1:12" hidden="1">
      <c r="A236" s="809">
        <v>3</v>
      </c>
      <c r="B236" s="806">
        <v>1</v>
      </c>
      <c r="C236" s="806">
        <v>5</v>
      </c>
      <c r="D236" s="806">
        <v>1</v>
      </c>
      <c r="E236" s="806">
        <v>1</v>
      </c>
      <c r="F236" s="808">
        <v>2</v>
      </c>
      <c r="G236" s="862" t="s">
        <v>160</v>
      </c>
      <c r="H236" s="852">
        <v>203</v>
      </c>
      <c r="I236" s="812">
        <v>0</v>
      </c>
      <c r="J236" s="812">
        <v>0</v>
      </c>
      <c r="K236" s="812">
        <v>0</v>
      </c>
      <c r="L236" s="812">
        <v>0</v>
      </c>
    </row>
    <row r="237" spans="1:12" ht="25.5" hidden="1" customHeight="1">
      <c r="A237" s="809">
        <v>3</v>
      </c>
      <c r="B237" s="806">
        <v>1</v>
      </c>
      <c r="C237" s="806">
        <v>5</v>
      </c>
      <c r="D237" s="806">
        <v>1</v>
      </c>
      <c r="E237" s="806">
        <v>1</v>
      </c>
      <c r="F237" s="808">
        <v>3</v>
      </c>
      <c r="G237" s="862" t="s">
        <v>161</v>
      </c>
      <c r="H237" s="852">
        <v>204</v>
      </c>
      <c r="I237" s="812">
        <v>0</v>
      </c>
      <c r="J237" s="812">
        <v>0</v>
      </c>
      <c r="K237" s="812">
        <v>0</v>
      </c>
      <c r="L237" s="812">
        <v>0</v>
      </c>
    </row>
    <row r="238" spans="1:12" ht="38.25" hidden="1" customHeight="1">
      <c r="A238" s="790">
        <v>3</v>
      </c>
      <c r="B238" s="791">
        <v>2</v>
      </c>
      <c r="C238" s="791"/>
      <c r="D238" s="791"/>
      <c r="E238" s="791"/>
      <c r="F238" s="793"/>
      <c r="G238" s="792" t="s">
        <v>162</v>
      </c>
      <c r="H238" s="852">
        <v>205</v>
      </c>
      <c r="I238" s="794">
        <f>SUM(I239+I271)</f>
        <v>0</v>
      </c>
      <c r="J238" s="835">
        <f>SUM(J239+J271)</f>
        <v>0</v>
      </c>
      <c r="K238" s="795">
        <f>SUM(K239+K271)</f>
        <v>0</v>
      </c>
      <c r="L238" s="795">
        <f>SUM(L239+L271)</f>
        <v>0</v>
      </c>
    </row>
    <row r="239" spans="1:12" ht="38.25" hidden="1" customHeight="1">
      <c r="A239" s="818">
        <v>3</v>
      </c>
      <c r="B239" s="826">
        <v>2</v>
      </c>
      <c r="C239" s="827">
        <v>1</v>
      </c>
      <c r="D239" s="827"/>
      <c r="E239" s="827"/>
      <c r="F239" s="828"/>
      <c r="G239" s="829" t="s">
        <v>163</v>
      </c>
      <c r="H239" s="852">
        <v>206</v>
      </c>
      <c r="I239" s="822">
        <f>SUM(I240+I249+I253+I257+I261+I264+I267)</f>
        <v>0</v>
      </c>
      <c r="J239" s="850">
        <f>SUM(J240+J249+J253+J257+J261+J264+J267)</f>
        <v>0</v>
      </c>
      <c r="K239" s="823">
        <f>SUM(K240+K249+K253+K257+K261+K264+K267)</f>
        <v>0</v>
      </c>
      <c r="L239" s="823">
        <f>SUM(L240+L249+L253+L257+L261+L264+L267)</f>
        <v>0</v>
      </c>
    </row>
    <row r="240" spans="1:12" hidden="1">
      <c r="A240" s="805">
        <v>3</v>
      </c>
      <c r="B240" s="806">
        <v>2</v>
      </c>
      <c r="C240" s="806">
        <v>1</v>
      </c>
      <c r="D240" s="806">
        <v>1</v>
      </c>
      <c r="E240" s="806"/>
      <c r="F240" s="808"/>
      <c r="G240" s="807" t="s">
        <v>164</v>
      </c>
      <c r="H240" s="852">
        <v>207</v>
      </c>
      <c r="I240" s="822">
        <f>I241</f>
        <v>0</v>
      </c>
      <c r="J240" s="822">
        <f>J241</f>
        <v>0</v>
      </c>
      <c r="K240" s="822">
        <f>K241</f>
        <v>0</v>
      </c>
      <c r="L240" s="822">
        <f>L241</f>
        <v>0</v>
      </c>
    </row>
    <row r="241" spans="1:12" hidden="1">
      <c r="A241" s="805">
        <v>3</v>
      </c>
      <c r="B241" s="805">
        <v>2</v>
      </c>
      <c r="C241" s="806">
        <v>1</v>
      </c>
      <c r="D241" s="806">
        <v>1</v>
      </c>
      <c r="E241" s="806">
        <v>1</v>
      </c>
      <c r="F241" s="808"/>
      <c r="G241" s="807" t="s">
        <v>165</v>
      </c>
      <c r="H241" s="852">
        <v>208</v>
      </c>
      <c r="I241" s="794">
        <f>SUM(I242:I242)</f>
        <v>0</v>
      </c>
      <c r="J241" s="835">
        <f>SUM(J242:J242)</f>
        <v>0</v>
      </c>
      <c r="K241" s="795">
        <f>SUM(K242:K242)</f>
        <v>0</v>
      </c>
      <c r="L241" s="795">
        <f>SUM(L242:L242)</f>
        <v>0</v>
      </c>
    </row>
    <row r="242" spans="1:12" hidden="1">
      <c r="A242" s="818">
        <v>3</v>
      </c>
      <c r="B242" s="818">
        <v>2</v>
      </c>
      <c r="C242" s="827">
        <v>1</v>
      </c>
      <c r="D242" s="827">
        <v>1</v>
      </c>
      <c r="E242" s="827">
        <v>1</v>
      </c>
      <c r="F242" s="828">
        <v>1</v>
      </c>
      <c r="G242" s="829" t="s">
        <v>165</v>
      </c>
      <c r="H242" s="852">
        <v>209</v>
      </c>
      <c r="I242" s="812">
        <v>0</v>
      </c>
      <c r="J242" s="812">
        <v>0</v>
      </c>
      <c r="K242" s="812">
        <v>0</v>
      </c>
      <c r="L242" s="812">
        <v>0</v>
      </c>
    </row>
    <row r="243" spans="1:12" hidden="1">
      <c r="A243" s="818">
        <v>3</v>
      </c>
      <c r="B243" s="827">
        <v>2</v>
      </c>
      <c r="C243" s="827">
        <v>1</v>
      </c>
      <c r="D243" s="827">
        <v>1</v>
      </c>
      <c r="E243" s="827">
        <v>2</v>
      </c>
      <c r="F243" s="828"/>
      <c r="G243" s="829" t="s">
        <v>166</v>
      </c>
      <c r="H243" s="852">
        <v>210</v>
      </c>
      <c r="I243" s="794">
        <f>SUM(I244:I245)</f>
        <v>0</v>
      </c>
      <c r="J243" s="794">
        <f>SUM(J244:J245)</f>
        <v>0</v>
      </c>
      <c r="K243" s="794">
        <f>SUM(K244:K245)</f>
        <v>0</v>
      </c>
      <c r="L243" s="794">
        <f>SUM(L244:L245)</f>
        <v>0</v>
      </c>
    </row>
    <row r="244" spans="1:12" hidden="1">
      <c r="A244" s="818">
        <v>3</v>
      </c>
      <c r="B244" s="827">
        <v>2</v>
      </c>
      <c r="C244" s="827">
        <v>1</v>
      </c>
      <c r="D244" s="827">
        <v>1</v>
      </c>
      <c r="E244" s="827">
        <v>2</v>
      </c>
      <c r="F244" s="828">
        <v>1</v>
      </c>
      <c r="G244" s="829" t="s">
        <v>167</v>
      </c>
      <c r="H244" s="852">
        <v>211</v>
      </c>
      <c r="I244" s="812">
        <v>0</v>
      </c>
      <c r="J244" s="812">
        <v>0</v>
      </c>
      <c r="K244" s="812">
        <v>0</v>
      </c>
      <c r="L244" s="812">
        <v>0</v>
      </c>
    </row>
    <row r="245" spans="1:12" hidden="1">
      <c r="A245" s="818">
        <v>3</v>
      </c>
      <c r="B245" s="827">
        <v>2</v>
      </c>
      <c r="C245" s="827">
        <v>1</v>
      </c>
      <c r="D245" s="827">
        <v>1</v>
      </c>
      <c r="E245" s="827">
        <v>2</v>
      </c>
      <c r="F245" s="828">
        <v>2</v>
      </c>
      <c r="G245" s="829" t="s">
        <v>168</v>
      </c>
      <c r="H245" s="852">
        <v>212</v>
      </c>
      <c r="I245" s="812">
        <v>0</v>
      </c>
      <c r="J245" s="812">
        <v>0</v>
      </c>
      <c r="K245" s="812">
        <v>0</v>
      </c>
      <c r="L245" s="812">
        <v>0</v>
      </c>
    </row>
    <row r="246" spans="1:12" hidden="1">
      <c r="A246" s="818">
        <v>3</v>
      </c>
      <c r="B246" s="827">
        <v>2</v>
      </c>
      <c r="C246" s="827">
        <v>1</v>
      </c>
      <c r="D246" s="827">
        <v>1</v>
      </c>
      <c r="E246" s="827">
        <v>3</v>
      </c>
      <c r="F246" s="868"/>
      <c r="G246" s="829" t="s">
        <v>169</v>
      </c>
      <c r="H246" s="852">
        <v>213</v>
      </c>
      <c r="I246" s="794">
        <f>SUM(I247:I248)</f>
        <v>0</v>
      </c>
      <c r="J246" s="794">
        <f>SUM(J247:J248)</f>
        <v>0</v>
      </c>
      <c r="K246" s="794">
        <f>SUM(K247:K248)</f>
        <v>0</v>
      </c>
      <c r="L246" s="794">
        <f>SUM(L247:L248)</f>
        <v>0</v>
      </c>
    </row>
    <row r="247" spans="1:12" hidden="1">
      <c r="A247" s="818">
        <v>3</v>
      </c>
      <c r="B247" s="827">
        <v>2</v>
      </c>
      <c r="C247" s="827">
        <v>1</v>
      </c>
      <c r="D247" s="827">
        <v>1</v>
      </c>
      <c r="E247" s="827">
        <v>3</v>
      </c>
      <c r="F247" s="828">
        <v>1</v>
      </c>
      <c r="G247" s="829" t="s">
        <v>170</v>
      </c>
      <c r="H247" s="852">
        <v>214</v>
      </c>
      <c r="I247" s="812">
        <v>0</v>
      </c>
      <c r="J247" s="812">
        <v>0</v>
      </c>
      <c r="K247" s="812">
        <v>0</v>
      </c>
      <c r="L247" s="812">
        <v>0</v>
      </c>
    </row>
    <row r="248" spans="1:12" hidden="1">
      <c r="A248" s="818">
        <v>3</v>
      </c>
      <c r="B248" s="827">
        <v>2</v>
      </c>
      <c r="C248" s="827">
        <v>1</v>
      </c>
      <c r="D248" s="827">
        <v>1</v>
      </c>
      <c r="E248" s="827">
        <v>3</v>
      </c>
      <c r="F248" s="828">
        <v>2</v>
      </c>
      <c r="G248" s="829" t="s">
        <v>171</v>
      </c>
      <c r="H248" s="852">
        <v>215</v>
      </c>
      <c r="I248" s="812">
        <v>0</v>
      </c>
      <c r="J248" s="812">
        <v>0</v>
      </c>
      <c r="K248" s="812">
        <v>0</v>
      </c>
      <c r="L248" s="812">
        <v>0</v>
      </c>
    </row>
    <row r="249" spans="1:12" hidden="1">
      <c r="A249" s="805">
        <v>3</v>
      </c>
      <c r="B249" s="806">
        <v>2</v>
      </c>
      <c r="C249" s="806">
        <v>1</v>
      </c>
      <c r="D249" s="806">
        <v>2</v>
      </c>
      <c r="E249" s="806"/>
      <c r="F249" s="808"/>
      <c r="G249" s="807" t="s">
        <v>172</v>
      </c>
      <c r="H249" s="852">
        <v>216</v>
      </c>
      <c r="I249" s="794">
        <f>I250</f>
        <v>0</v>
      </c>
      <c r="J249" s="794">
        <f>J250</f>
        <v>0</v>
      </c>
      <c r="K249" s="794">
        <f>K250</f>
        <v>0</v>
      </c>
      <c r="L249" s="794">
        <f>L250</f>
        <v>0</v>
      </c>
    </row>
    <row r="250" spans="1:12" hidden="1">
      <c r="A250" s="805">
        <v>3</v>
      </c>
      <c r="B250" s="806">
        <v>2</v>
      </c>
      <c r="C250" s="806">
        <v>1</v>
      </c>
      <c r="D250" s="806">
        <v>2</v>
      </c>
      <c r="E250" s="806">
        <v>1</v>
      </c>
      <c r="F250" s="808"/>
      <c r="G250" s="807" t="s">
        <v>172</v>
      </c>
      <c r="H250" s="852">
        <v>217</v>
      </c>
      <c r="I250" s="794">
        <f>SUM(I251:I252)</f>
        <v>0</v>
      </c>
      <c r="J250" s="835">
        <f>SUM(J251:J252)</f>
        <v>0</v>
      </c>
      <c r="K250" s="795">
        <f>SUM(K251:K252)</f>
        <v>0</v>
      </c>
      <c r="L250" s="795">
        <f>SUM(L251:L252)</f>
        <v>0</v>
      </c>
    </row>
    <row r="251" spans="1:12" ht="25.5" hidden="1" customHeight="1">
      <c r="A251" s="818">
        <v>3</v>
      </c>
      <c r="B251" s="826">
        <v>2</v>
      </c>
      <c r="C251" s="827">
        <v>1</v>
      </c>
      <c r="D251" s="827">
        <v>2</v>
      </c>
      <c r="E251" s="827">
        <v>1</v>
      </c>
      <c r="F251" s="828">
        <v>1</v>
      </c>
      <c r="G251" s="829" t="s">
        <v>173</v>
      </c>
      <c r="H251" s="852">
        <v>218</v>
      </c>
      <c r="I251" s="812">
        <v>0</v>
      </c>
      <c r="J251" s="812">
        <v>0</v>
      </c>
      <c r="K251" s="812">
        <v>0</v>
      </c>
      <c r="L251" s="812">
        <v>0</v>
      </c>
    </row>
    <row r="252" spans="1:12" ht="25.5" hidden="1" customHeight="1">
      <c r="A252" s="805">
        <v>3</v>
      </c>
      <c r="B252" s="806">
        <v>2</v>
      </c>
      <c r="C252" s="806">
        <v>1</v>
      </c>
      <c r="D252" s="806">
        <v>2</v>
      </c>
      <c r="E252" s="806">
        <v>1</v>
      </c>
      <c r="F252" s="808">
        <v>2</v>
      </c>
      <c r="G252" s="807" t="s">
        <v>174</v>
      </c>
      <c r="H252" s="852">
        <v>219</v>
      </c>
      <c r="I252" s="812">
        <v>0</v>
      </c>
      <c r="J252" s="812">
        <v>0</v>
      </c>
      <c r="K252" s="812">
        <v>0</v>
      </c>
      <c r="L252" s="812">
        <v>0</v>
      </c>
    </row>
    <row r="253" spans="1:12" ht="25.5" hidden="1" customHeight="1">
      <c r="A253" s="800">
        <v>3</v>
      </c>
      <c r="B253" s="798">
        <v>2</v>
      </c>
      <c r="C253" s="798">
        <v>1</v>
      </c>
      <c r="D253" s="798">
        <v>3</v>
      </c>
      <c r="E253" s="798"/>
      <c r="F253" s="801"/>
      <c r="G253" s="799" t="s">
        <v>175</v>
      </c>
      <c r="H253" s="852">
        <v>220</v>
      </c>
      <c r="I253" s="815">
        <f>I254</f>
        <v>0</v>
      </c>
      <c r="J253" s="837">
        <f>J254</f>
        <v>0</v>
      </c>
      <c r="K253" s="816">
        <f>K254</f>
        <v>0</v>
      </c>
      <c r="L253" s="816">
        <f>L254</f>
        <v>0</v>
      </c>
    </row>
    <row r="254" spans="1:12" ht="25.5" hidden="1" customHeight="1">
      <c r="A254" s="805">
        <v>3</v>
      </c>
      <c r="B254" s="806">
        <v>2</v>
      </c>
      <c r="C254" s="806">
        <v>1</v>
      </c>
      <c r="D254" s="806">
        <v>3</v>
      </c>
      <c r="E254" s="806">
        <v>1</v>
      </c>
      <c r="F254" s="808"/>
      <c r="G254" s="799" t="s">
        <v>175</v>
      </c>
      <c r="H254" s="852">
        <v>221</v>
      </c>
      <c r="I254" s="794">
        <f>I255+I256</f>
        <v>0</v>
      </c>
      <c r="J254" s="794">
        <f>J255+J256</f>
        <v>0</v>
      </c>
      <c r="K254" s="794">
        <f>K255+K256</f>
        <v>0</v>
      </c>
      <c r="L254" s="794">
        <f>L255+L256</f>
        <v>0</v>
      </c>
    </row>
    <row r="255" spans="1:12" ht="25.5" hidden="1" customHeight="1">
      <c r="A255" s="805">
        <v>3</v>
      </c>
      <c r="B255" s="806">
        <v>2</v>
      </c>
      <c r="C255" s="806">
        <v>1</v>
      </c>
      <c r="D255" s="806">
        <v>3</v>
      </c>
      <c r="E255" s="806">
        <v>1</v>
      </c>
      <c r="F255" s="808">
        <v>1</v>
      </c>
      <c r="G255" s="807" t="s">
        <v>176</v>
      </c>
      <c r="H255" s="852">
        <v>222</v>
      </c>
      <c r="I255" s="812">
        <v>0</v>
      </c>
      <c r="J255" s="812">
        <v>0</v>
      </c>
      <c r="K255" s="812">
        <v>0</v>
      </c>
      <c r="L255" s="812">
        <v>0</v>
      </c>
    </row>
    <row r="256" spans="1:12" ht="25.5" hidden="1" customHeight="1">
      <c r="A256" s="805">
        <v>3</v>
      </c>
      <c r="B256" s="806">
        <v>2</v>
      </c>
      <c r="C256" s="806">
        <v>1</v>
      </c>
      <c r="D256" s="806">
        <v>3</v>
      </c>
      <c r="E256" s="806">
        <v>1</v>
      </c>
      <c r="F256" s="808">
        <v>2</v>
      </c>
      <c r="G256" s="807" t="s">
        <v>177</v>
      </c>
      <c r="H256" s="852">
        <v>223</v>
      </c>
      <c r="I256" s="860">
        <v>0</v>
      </c>
      <c r="J256" s="857">
        <v>0</v>
      </c>
      <c r="K256" s="860">
        <v>0</v>
      </c>
      <c r="L256" s="860">
        <v>0</v>
      </c>
    </row>
    <row r="257" spans="1:12" hidden="1">
      <c r="A257" s="805">
        <v>3</v>
      </c>
      <c r="B257" s="806">
        <v>2</v>
      </c>
      <c r="C257" s="806">
        <v>1</v>
      </c>
      <c r="D257" s="806">
        <v>4</v>
      </c>
      <c r="E257" s="806"/>
      <c r="F257" s="808"/>
      <c r="G257" s="807" t="s">
        <v>178</v>
      </c>
      <c r="H257" s="852">
        <v>224</v>
      </c>
      <c r="I257" s="794">
        <f>I258</f>
        <v>0</v>
      </c>
      <c r="J257" s="795">
        <f>J258</f>
        <v>0</v>
      </c>
      <c r="K257" s="794">
        <f>K258</f>
        <v>0</v>
      </c>
      <c r="L257" s="795">
        <f>L258</f>
        <v>0</v>
      </c>
    </row>
    <row r="258" spans="1:12" hidden="1">
      <c r="A258" s="800">
        <v>3</v>
      </c>
      <c r="B258" s="798">
        <v>2</v>
      </c>
      <c r="C258" s="798">
        <v>1</v>
      </c>
      <c r="D258" s="798">
        <v>4</v>
      </c>
      <c r="E258" s="798">
        <v>1</v>
      </c>
      <c r="F258" s="801"/>
      <c r="G258" s="799" t="s">
        <v>178</v>
      </c>
      <c r="H258" s="852">
        <v>225</v>
      </c>
      <c r="I258" s="815">
        <f>SUM(I259:I260)</f>
        <v>0</v>
      </c>
      <c r="J258" s="837">
        <f>SUM(J259:J260)</f>
        <v>0</v>
      </c>
      <c r="K258" s="816">
        <f>SUM(K259:K260)</f>
        <v>0</v>
      </c>
      <c r="L258" s="816">
        <f>SUM(L259:L260)</f>
        <v>0</v>
      </c>
    </row>
    <row r="259" spans="1:12" ht="25.5" hidden="1" customHeight="1">
      <c r="A259" s="805">
        <v>3</v>
      </c>
      <c r="B259" s="806">
        <v>2</v>
      </c>
      <c r="C259" s="806">
        <v>1</v>
      </c>
      <c r="D259" s="806">
        <v>4</v>
      </c>
      <c r="E259" s="806">
        <v>1</v>
      </c>
      <c r="F259" s="808">
        <v>1</v>
      </c>
      <c r="G259" s="807" t="s">
        <v>179</v>
      </c>
      <c r="H259" s="852">
        <v>226</v>
      </c>
      <c r="I259" s="812">
        <v>0</v>
      </c>
      <c r="J259" s="812">
        <v>0</v>
      </c>
      <c r="K259" s="812">
        <v>0</v>
      </c>
      <c r="L259" s="812">
        <v>0</v>
      </c>
    </row>
    <row r="260" spans="1:12" ht="25.5" hidden="1" customHeight="1">
      <c r="A260" s="805">
        <v>3</v>
      </c>
      <c r="B260" s="806">
        <v>2</v>
      </c>
      <c r="C260" s="806">
        <v>1</v>
      </c>
      <c r="D260" s="806">
        <v>4</v>
      </c>
      <c r="E260" s="806">
        <v>1</v>
      </c>
      <c r="F260" s="808">
        <v>2</v>
      </c>
      <c r="G260" s="807" t="s">
        <v>180</v>
      </c>
      <c r="H260" s="852">
        <v>227</v>
      </c>
      <c r="I260" s="812">
        <v>0</v>
      </c>
      <c r="J260" s="812">
        <v>0</v>
      </c>
      <c r="K260" s="812">
        <v>0</v>
      </c>
      <c r="L260" s="812">
        <v>0</v>
      </c>
    </row>
    <row r="261" spans="1:12" hidden="1">
      <c r="A261" s="805">
        <v>3</v>
      </c>
      <c r="B261" s="806">
        <v>2</v>
      </c>
      <c r="C261" s="806">
        <v>1</v>
      </c>
      <c r="D261" s="806">
        <v>5</v>
      </c>
      <c r="E261" s="806"/>
      <c r="F261" s="808"/>
      <c r="G261" s="807" t="s">
        <v>181</v>
      </c>
      <c r="H261" s="852">
        <v>228</v>
      </c>
      <c r="I261" s="794">
        <f t="shared" ref="I261:L262" si="24">I262</f>
        <v>0</v>
      </c>
      <c r="J261" s="835">
        <f t="shared" si="24"/>
        <v>0</v>
      </c>
      <c r="K261" s="795">
        <f t="shared" si="24"/>
        <v>0</v>
      </c>
      <c r="L261" s="795">
        <f t="shared" si="24"/>
        <v>0</v>
      </c>
    </row>
    <row r="262" spans="1:12" hidden="1">
      <c r="A262" s="805">
        <v>3</v>
      </c>
      <c r="B262" s="806">
        <v>2</v>
      </c>
      <c r="C262" s="806">
        <v>1</v>
      </c>
      <c r="D262" s="806">
        <v>5</v>
      </c>
      <c r="E262" s="806">
        <v>1</v>
      </c>
      <c r="F262" s="808"/>
      <c r="G262" s="807" t="s">
        <v>181</v>
      </c>
      <c r="H262" s="852">
        <v>229</v>
      </c>
      <c r="I262" s="795">
        <f t="shared" si="24"/>
        <v>0</v>
      </c>
      <c r="J262" s="835">
        <f t="shared" si="24"/>
        <v>0</v>
      </c>
      <c r="K262" s="795">
        <f t="shared" si="24"/>
        <v>0</v>
      </c>
      <c r="L262" s="795">
        <f t="shared" si="24"/>
        <v>0</v>
      </c>
    </row>
    <row r="263" spans="1:12" hidden="1">
      <c r="A263" s="826">
        <v>3</v>
      </c>
      <c r="B263" s="827">
        <v>2</v>
      </c>
      <c r="C263" s="827">
        <v>1</v>
      </c>
      <c r="D263" s="827">
        <v>5</v>
      </c>
      <c r="E263" s="827">
        <v>1</v>
      </c>
      <c r="F263" s="828">
        <v>1</v>
      </c>
      <c r="G263" s="807" t="s">
        <v>181</v>
      </c>
      <c r="H263" s="852">
        <v>230</v>
      </c>
      <c r="I263" s="860">
        <v>0</v>
      </c>
      <c r="J263" s="860">
        <v>0</v>
      </c>
      <c r="K263" s="860">
        <v>0</v>
      </c>
      <c r="L263" s="860">
        <v>0</v>
      </c>
    </row>
    <row r="264" spans="1:12" hidden="1">
      <c r="A264" s="805">
        <v>3</v>
      </c>
      <c r="B264" s="806">
        <v>2</v>
      </c>
      <c r="C264" s="806">
        <v>1</v>
      </c>
      <c r="D264" s="806">
        <v>6</v>
      </c>
      <c r="E264" s="806"/>
      <c r="F264" s="808"/>
      <c r="G264" s="807" t="s">
        <v>182</v>
      </c>
      <c r="H264" s="852">
        <v>231</v>
      </c>
      <c r="I264" s="794">
        <f t="shared" ref="I264:L265" si="25">I265</f>
        <v>0</v>
      </c>
      <c r="J264" s="835">
        <f t="shared" si="25"/>
        <v>0</v>
      </c>
      <c r="K264" s="795">
        <f t="shared" si="25"/>
        <v>0</v>
      </c>
      <c r="L264" s="795">
        <f t="shared" si="25"/>
        <v>0</v>
      </c>
    </row>
    <row r="265" spans="1:12" hidden="1">
      <c r="A265" s="805">
        <v>3</v>
      </c>
      <c r="B265" s="805">
        <v>2</v>
      </c>
      <c r="C265" s="806">
        <v>1</v>
      </c>
      <c r="D265" s="806">
        <v>6</v>
      </c>
      <c r="E265" s="806">
        <v>1</v>
      </c>
      <c r="F265" s="808"/>
      <c r="G265" s="807" t="s">
        <v>182</v>
      </c>
      <c r="H265" s="852">
        <v>232</v>
      </c>
      <c r="I265" s="794">
        <f t="shared" si="25"/>
        <v>0</v>
      </c>
      <c r="J265" s="835">
        <f t="shared" si="25"/>
        <v>0</v>
      </c>
      <c r="K265" s="795">
        <f t="shared" si="25"/>
        <v>0</v>
      </c>
      <c r="L265" s="795">
        <f t="shared" si="25"/>
        <v>0</v>
      </c>
    </row>
    <row r="266" spans="1:12" hidden="1">
      <c r="A266" s="800">
        <v>3</v>
      </c>
      <c r="B266" s="800">
        <v>2</v>
      </c>
      <c r="C266" s="806">
        <v>1</v>
      </c>
      <c r="D266" s="806">
        <v>6</v>
      </c>
      <c r="E266" s="806">
        <v>1</v>
      </c>
      <c r="F266" s="808">
        <v>1</v>
      </c>
      <c r="G266" s="807" t="s">
        <v>182</v>
      </c>
      <c r="H266" s="852">
        <v>233</v>
      </c>
      <c r="I266" s="860">
        <v>0</v>
      </c>
      <c r="J266" s="860">
        <v>0</v>
      </c>
      <c r="K266" s="860">
        <v>0</v>
      </c>
      <c r="L266" s="860">
        <v>0</v>
      </c>
    </row>
    <row r="267" spans="1:12" hidden="1">
      <c r="A267" s="805">
        <v>3</v>
      </c>
      <c r="B267" s="805">
        <v>2</v>
      </c>
      <c r="C267" s="806">
        <v>1</v>
      </c>
      <c r="D267" s="806">
        <v>7</v>
      </c>
      <c r="E267" s="806"/>
      <c r="F267" s="808"/>
      <c r="G267" s="807" t="s">
        <v>183</v>
      </c>
      <c r="H267" s="852">
        <v>234</v>
      </c>
      <c r="I267" s="794">
        <f>I268</f>
        <v>0</v>
      </c>
      <c r="J267" s="835">
        <f>J268</f>
        <v>0</v>
      </c>
      <c r="K267" s="795">
        <f>K268</f>
        <v>0</v>
      </c>
      <c r="L267" s="795">
        <f>L268</f>
        <v>0</v>
      </c>
    </row>
    <row r="268" spans="1:12" hidden="1">
      <c r="A268" s="805">
        <v>3</v>
      </c>
      <c r="B268" s="806">
        <v>2</v>
      </c>
      <c r="C268" s="806">
        <v>1</v>
      </c>
      <c r="D268" s="806">
        <v>7</v>
      </c>
      <c r="E268" s="806">
        <v>1</v>
      </c>
      <c r="F268" s="808"/>
      <c r="G268" s="807" t="s">
        <v>183</v>
      </c>
      <c r="H268" s="852">
        <v>235</v>
      </c>
      <c r="I268" s="794">
        <f>I269+I270</f>
        <v>0</v>
      </c>
      <c r="J268" s="794">
        <f>J269+J270</f>
        <v>0</v>
      </c>
      <c r="K268" s="794">
        <f>K269+K270</f>
        <v>0</v>
      </c>
      <c r="L268" s="794">
        <f>L269+L270</f>
        <v>0</v>
      </c>
    </row>
    <row r="269" spans="1:12" ht="25.5" hidden="1" customHeight="1">
      <c r="A269" s="805">
        <v>3</v>
      </c>
      <c r="B269" s="806">
        <v>2</v>
      </c>
      <c r="C269" s="806">
        <v>1</v>
      </c>
      <c r="D269" s="806">
        <v>7</v>
      </c>
      <c r="E269" s="806">
        <v>1</v>
      </c>
      <c r="F269" s="808">
        <v>1</v>
      </c>
      <c r="G269" s="807" t="s">
        <v>184</v>
      </c>
      <c r="H269" s="852">
        <v>236</v>
      </c>
      <c r="I269" s="811">
        <v>0</v>
      </c>
      <c r="J269" s="812">
        <v>0</v>
      </c>
      <c r="K269" s="812">
        <v>0</v>
      </c>
      <c r="L269" s="812">
        <v>0</v>
      </c>
    </row>
    <row r="270" spans="1:12" ht="25.5" hidden="1" customHeight="1">
      <c r="A270" s="805">
        <v>3</v>
      </c>
      <c r="B270" s="806">
        <v>2</v>
      </c>
      <c r="C270" s="806">
        <v>1</v>
      </c>
      <c r="D270" s="806">
        <v>7</v>
      </c>
      <c r="E270" s="806">
        <v>1</v>
      </c>
      <c r="F270" s="808">
        <v>2</v>
      </c>
      <c r="G270" s="807" t="s">
        <v>185</v>
      </c>
      <c r="H270" s="852">
        <v>237</v>
      </c>
      <c r="I270" s="812">
        <v>0</v>
      </c>
      <c r="J270" s="812">
        <v>0</v>
      </c>
      <c r="K270" s="812">
        <v>0</v>
      </c>
      <c r="L270" s="812">
        <v>0</v>
      </c>
    </row>
    <row r="271" spans="1:12" ht="38.25" hidden="1" customHeight="1">
      <c r="A271" s="805">
        <v>3</v>
      </c>
      <c r="B271" s="806">
        <v>2</v>
      </c>
      <c r="C271" s="806">
        <v>2</v>
      </c>
      <c r="D271" s="869"/>
      <c r="E271" s="869"/>
      <c r="F271" s="870"/>
      <c r="G271" s="807" t="s">
        <v>186</v>
      </c>
      <c r="H271" s="852">
        <v>238</v>
      </c>
      <c r="I271" s="794">
        <f>SUM(I272+I281+I285+I289+I293+I296+I299)</f>
        <v>0</v>
      </c>
      <c r="J271" s="835">
        <f>SUM(J272+J281+J285+J289+J293+J296+J299)</f>
        <v>0</v>
      </c>
      <c r="K271" s="795">
        <f>SUM(K272+K281+K285+K289+K293+K296+K299)</f>
        <v>0</v>
      </c>
      <c r="L271" s="795">
        <f>SUM(L272+L281+L285+L289+L293+L296+L299)</f>
        <v>0</v>
      </c>
    </row>
    <row r="272" spans="1:12" hidden="1">
      <c r="A272" s="805">
        <v>3</v>
      </c>
      <c r="B272" s="806">
        <v>2</v>
      </c>
      <c r="C272" s="806">
        <v>2</v>
      </c>
      <c r="D272" s="806">
        <v>1</v>
      </c>
      <c r="E272" s="806"/>
      <c r="F272" s="808"/>
      <c r="G272" s="807" t="s">
        <v>187</v>
      </c>
      <c r="H272" s="852">
        <v>239</v>
      </c>
      <c r="I272" s="794">
        <f>I273</f>
        <v>0</v>
      </c>
      <c r="J272" s="794">
        <f>J273</f>
        <v>0</v>
      </c>
      <c r="K272" s="794">
        <f>K273</f>
        <v>0</v>
      </c>
      <c r="L272" s="794">
        <f>L273</f>
        <v>0</v>
      </c>
    </row>
    <row r="273" spans="1:12" hidden="1">
      <c r="A273" s="809">
        <v>3</v>
      </c>
      <c r="B273" s="805">
        <v>2</v>
      </c>
      <c r="C273" s="806">
        <v>2</v>
      </c>
      <c r="D273" s="806">
        <v>1</v>
      </c>
      <c r="E273" s="806">
        <v>1</v>
      </c>
      <c r="F273" s="808"/>
      <c r="G273" s="807" t="s">
        <v>165</v>
      </c>
      <c r="H273" s="852">
        <v>240</v>
      </c>
      <c r="I273" s="794">
        <f>SUM(I274)</f>
        <v>0</v>
      </c>
      <c r="J273" s="794">
        <f>SUM(J274)</f>
        <v>0</v>
      </c>
      <c r="K273" s="794">
        <f>SUM(K274)</f>
        <v>0</v>
      </c>
      <c r="L273" s="794">
        <f>SUM(L274)</f>
        <v>0</v>
      </c>
    </row>
    <row r="274" spans="1:12" hidden="1">
      <c r="A274" s="809">
        <v>3</v>
      </c>
      <c r="B274" s="805">
        <v>2</v>
      </c>
      <c r="C274" s="806">
        <v>2</v>
      </c>
      <c r="D274" s="806">
        <v>1</v>
      </c>
      <c r="E274" s="806">
        <v>1</v>
      </c>
      <c r="F274" s="808">
        <v>1</v>
      </c>
      <c r="G274" s="807" t="s">
        <v>165</v>
      </c>
      <c r="H274" s="852">
        <v>241</v>
      </c>
      <c r="I274" s="812">
        <v>0</v>
      </c>
      <c r="J274" s="812">
        <v>0</v>
      </c>
      <c r="K274" s="812">
        <v>0</v>
      </c>
      <c r="L274" s="812">
        <v>0</v>
      </c>
    </row>
    <row r="275" spans="1:12" hidden="1">
      <c r="A275" s="809">
        <v>3</v>
      </c>
      <c r="B275" s="805">
        <v>2</v>
      </c>
      <c r="C275" s="806">
        <v>2</v>
      </c>
      <c r="D275" s="806">
        <v>1</v>
      </c>
      <c r="E275" s="806">
        <v>2</v>
      </c>
      <c r="F275" s="808"/>
      <c r="G275" s="807" t="s">
        <v>188</v>
      </c>
      <c r="H275" s="852">
        <v>242</v>
      </c>
      <c r="I275" s="794">
        <f>SUM(I276:I277)</f>
        <v>0</v>
      </c>
      <c r="J275" s="794">
        <f>SUM(J276:J277)</f>
        <v>0</v>
      </c>
      <c r="K275" s="794">
        <f>SUM(K276:K277)</f>
        <v>0</v>
      </c>
      <c r="L275" s="794">
        <f>SUM(L276:L277)</f>
        <v>0</v>
      </c>
    </row>
    <row r="276" spans="1:12" hidden="1">
      <c r="A276" s="809">
        <v>3</v>
      </c>
      <c r="B276" s="805">
        <v>2</v>
      </c>
      <c r="C276" s="806">
        <v>2</v>
      </c>
      <c r="D276" s="806">
        <v>1</v>
      </c>
      <c r="E276" s="806">
        <v>2</v>
      </c>
      <c r="F276" s="808">
        <v>1</v>
      </c>
      <c r="G276" s="807" t="s">
        <v>167</v>
      </c>
      <c r="H276" s="852">
        <v>243</v>
      </c>
      <c r="I276" s="812">
        <v>0</v>
      </c>
      <c r="J276" s="811">
        <v>0</v>
      </c>
      <c r="K276" s="812">
        <v>0</v>
      </c>
      <c r="L276" s="812">
        <v>0</v>
      </c>
    </row>
    <row r="277" spans="1:12" hidden="1">
      <c r="A277" s="809">
        <v>3</v>
      </c>
      <c r="B277" s="805">
        <v>2</v>
      </c>
      <c r="C277" s="806">
        <v>2</v>
      </c>
      <c r="D277" s="806">
        <v>1</v>
      </c>
      <c r="E277" s="806">
        <v>2</v>
      </c>
      <c r="F277" s="808">
        <v>2</v>
      </c>
      <c r="G277" s="807" t="s">
        <v>168</v>
      </c>
      <c r="H277" s="852">
        <v>244</v>
      </c>
      <c r="I277" s="812">
        <v>0</v>
      </c>
      <c r="J277" s="811">
        <v>0</v>
      </c>
      <c r="K277" s="812">
        <v>0</v>
      </c>
      <c r="L277" s="812">
        <v>0</v>
      </c>
    </row>
    <row r="278" spans="1:12" hidden="1">
      <c r="A278" s="809">
        <v>3</v>
      </c>
      <c r="B278" s="805">
        <v>2</v>
      </c>
      <c r="C278" s="806">
        <v>2</v>
      </c>
      <c r="D278" s="806">
        <v>1</v>
      </c>
      <c r="E278" s="806">
        <v>3</v>
      </c>
      <c r="F278" s="808"/>
      <c r="G278" s="807" t="s">
        <v>169</v>
      </c>
      <c r="H278" s="852">
        <v>245</v>
      </c>
      <c r="I278" s="794">
        <f>SUM(I279:I280)</f>
        <v>0</v>
      </c>
      <c r="J278" s="794">
        <f>SUM(J279:J280)</f>
        <v>0</v>
      </c>
      <c r="K278" s="794">
        <f>SUM(K279:K280)</f>
        <v>0</v>
      </c>
      <c r="L278" s="794">
        <f>SUM(L279:L280)</f>
        <v>0</v>
      </c>
    </row>
    <row r="279" spans="1:12" hidden="1">
      <c r="A279" s="809">
        <v>3</v>
      </c>
      <c r="B279" s="805">
        <v>2</v>
      </c>
      <c r="C279" s="806">
        <v>2</v>
      </c>
      <c r="D279" s="806">
        <v>1</v>
      </c>
      <c r="E279" s="806">
        <v>3</v>
      </c>
      <c r="F279" s="808">
        <v>1</v>
      </c>
      <c r="G279" s="807" t="s">
        <v>170</v>
      </c>
      <c r="H279" s="852">
        <v>246</v>
      </c>
      <c r="I279" s="812">
        <v>0</v>
      </c>
      <c r="J279" s="811">
        <v>0</v>
      </c>
      <c r="K279" s="812">
        <v>0</v>
      </c>
      <c r="L279" s="812">
        <v>0</v>
      </c>
    </row>
    <row r="280" spans="1:12" hidden="1">
      <c r="A280" s="809">
        <v>3</v>
      </c>
      <c r="B280" s="805">
        <v>2</v>
      </c>
      <c r="C280" s="806">
        <v>2</v>
      </c>
      <c r="D280" s="806">
        <v>1</v>
      </c>
      <c r="E280" s="806">
        <v>3</v>
      </c>
      <c r="F280" s="808">
        <v>2</v>
      </c>
      <c r="G280" s="807" t="s">
        <v>189</v>
      </c>
      <c r="H280" s="852">
        <v>247</v>
      </c>
      <c r="I280" s="812">
        <v>0</v>
      </c>
      <c r="J280" s="811">
        <v>0</v>
      </c>
      <c r="K280" s="812">
        <v>0</v>
      </c>
      <c r="L280" s="812">
        <v>0</v>
      </c>
    </row>
    <row r="281" spans="1:12" ht="25.5" hidden="1" customHeight="1">
      <c r="A281" s="809">
        <v>3</v>
      </c>
      <c r="B281" s="805">
        <v>2</v>
      </c>
      <c r="C281" s="806">
        <v>2</v>
      </c>
      <c r="D281" s="806">
        <v>2</v>
      </c>
      <c r="E281" s="806"/>
      <c r="F281" s="808"/>
      <c r="G281" s="807" t="s">
        <v>190</v>
      </c>
      <c r="H281" s="852">
        <v>248</v>
      </c>
      <c r="I281" s="794">
        <f>I282</f>
        <v>0</v>
      </c>
      <c r="J281" s="795">
        <f>J282</f>
        <v>0</v>
      </c>
      <c r="K281" s="794">
        <f>K282</f>
        <v>0</v>
      </c>
      <c r="L281" s="795">
        <f>L282</f>
        <v>0</v>
      </c>
    </row>
    <row r="282" spans="1:12" ht="25.5" hidden="1" customHeight="1">
      <c r="A282" s="805">
        <v>3</v>
      </c>
      <c r="B282" s="806">
        <v>2</v>
      </c>
      <c r="C282" s="798">
        <v>2</v>
      </c>
      <c r="D282" s="798">
        <v>2</v>
      </c>
      <c r="E282" s="798">
        <v>1</v>
      </c>
      <c r="F282" s="801"/>
      <c r="G282" s="807" t="s">
        <v>190</v>
      </c>
      <c r="H282" s="852">
        <v>249</v>
      </c>
      <c r="I282" s="815">
        <f>SUM(I283:I284)</f>
        <v>0</v>
      </c>
      <c r="J282" s="837">
        <f>SUM(J283:J284)</f>
        <v>0</v>
      </c>
      <c r="K282" s="816">
        <f>SUM(K283:K284)</f>
        <v>0</v>
      </c>
      <c r="L282" s="816">
        <f>SUM(L283:L284)</f>
        <v>0</v>
      </c>
    </row>
    <row r="283" spans="1:12" ht="25.5" hidden="1" customHeight="1">
      <c r="A283" s="805">
        <v>3</v>
      </c>
      <c r="B283" s="806">
        <v>2</v>
      </c>
      <c r="C283" s="806">
        <v>2</v>
      </c>
      <c r="D283" s="806">
        <v>2</v>
      </c>
      <c r="E283" s="806">
        <v>1</v>
      </c>
      <c r="F283" s="808">
        <v>1</v>
      </c>
      <c r="G283" s="807" t="s">
        <v>191</v>
      </c>
      <c r="H283" s="852">
        <v>250</v>
      </c>
      <c r="I283" s="812">
        <v>0</v>
      </c>
      <c r="J283" s="812">
        <v>0</v>
      </c>
      <c r="K283" s="812">
        <v>0</v>
      </c>
      <c r="L283" s="812">
        <v>0</v>
      </c>
    </row>
    <row r="284" spans="1:12" ht="25.5" hidden="1" customHeight="1">
      <c r="A284" s="805">
        <v>3</v>
      </c>
      <c r="B284" s="806">
        <v>2</v>
      </c>
      <c r="C284" s="806">
        <v>2</v>
      </c>
      <c r="D284" s="806">
        <v>2</v>
      </c>
      <c r="E284" s="806">
        <v>1</v>
      </c>
      <c r="F284" s="808">
        <v>2</v>
      </c>
      <c r="G284" s="809" t="s">
        <v>192</v>
      </c>
      <c r="H284" s="852">
        <v>251</v>
      </c>
      <c r="I284" s="812">
        <v>0</v>
      </c>
      <c r="J284" s="812">
        <v>0</v>
      </c>
      <c r="K284" s="812">
        <v>0</v>
      </c>
      <c r="L284" s="812">
        <v>0</v>
      </c>
    </row>
    <row r="285" spans="1:12" ht="25.5" hidden="1" customHeight="1">
      <c r="A285" s="805">
        <v>3</v>
      </c>
      <c r="B285" s="806">
        <v>2</v>
      </c>
      <c r="C285" s="806">
        <v>2</v>
      </c>
      <c r="D285" s="806">
        <v>3</v>
      </c>
      <c r="E285" s="806"/>
      <c r="F285" s="808"/>
      <c r="G285" s="807" t="s">
        <v>193</v>
      </c>
      <c r="H285" s="852">
        <v>252</v>
      </c>
      <c r="I285" s="794">
        <f>I286</f>
        <v>0</v>
      </c>
      <c r="J285" s="835">
        <f>J286</f>
        <v>0</v>
      </c>
      <c r="K285" s="795">
        <f>K286</f>
        <v>0</v>
      </c>
      <c r="L285" s="795">
        <f>L286</f>
        <v>0</v>
      </c>
    </row>
    <row r="286" spans="1:12" ht="25.5" hidden="1" customHeight="1">
      <c r="A286" s="800">
        <v>3</v>
      </c>
      <c r="B286" s="806">
        <v>2</v>
      </c>
      <c r="C286" s="806">
        <v>2</v>
      </c>
      <c r="D286" s="806">
        <v>3</v>
      </c>
      <c r="E286" s="806">
        <v>1</v>
      </c>
      <c r="F286" s="808"/>
      <c r="G286" s="807" t="s">
        <v>193</v>
      </c>
      <c r="H286" s="852">
        <v>253</v>
      </c>
      <c r="I286" s="794">
        <f>I287+I288</f>
        <v>0</v>
      </c>
      <c r="J286" s="794">
        <f>J287+J288</f>
        <v>0</v>
      </c>
      <c r="K286" s="794">
        <f>K287+K288</f>
        <v>0</v>
      </c>
      <c r="L286" s="794">
        <f>L287+L288</f>
        <v>0</v>
      </c>
    </row>
    <row r="287" spans="1:12" ht="25.5" hidden="1" customHeight="1">
      <c r="A287" s="800">
        <v>3</v>
      </c>
      <c r="B287" s="806">
        <v>2</v>
      </c>
      <c r="C287" s="806">
        <v>2</v>
      </c>
      <c r="D287" s="806">
        <v>3</v>
      </c>
      <c r="E287" s="806">
        <v>1</v>
      </c>
      <c r="F287" s="808">
        <v>1</v>
      </c>
      <c r="G287" s="807" t="s">
        <v>194</v>
      </c>
      <c r="H287" s="852">
        <v>254</v>
      </c>
      <c r="I287" s="812">
        <v>0</v>
      </c>
      <c r="J287" s="812">
        <v>0</v>
      </c>
      <c r="K287" s="812">
        <v>0</v>
      </c>
      <c r="L287" s="812">
        <v>0</v>
      </c>
    </row>
    <row r="288" spans="1:12" ht="25.5" hidden="1" customHeight="1">
      <c r="A288" s="800">
        <v>3</v>
      </c>
      <c r="B288" s="806">
        <v>2</v>
      </c>
      <c r="C288" s="806">
        <v>2</v>
      </c>
      <c r="D288" s="806">
        <v>3</v>
      </c>
      <c r="E288" s="806">
        <v>1</v>
      </c>
      <c r="F288" s="808">
        <v>2</v>
      </c>
      <c r="G288" s="807" t="s">
        <v>195</v>
      </c>
      <c r="H288" s="852">
        <v>255</v>
      </c>
      <c r="I288" s="812">
        <v>0</v>
      </c>
      <c r="J288" s="812">
        <v>0</v>
      </c>
      <c r="K288" s="812">
        <v>0</v>
      </c>
      <c r="L288" s="812">
        <v>0</v>
      </c>
    </row>
    <row r="289" spans="1:12" hidden="1">
      <c r="A289" s="805">
        <v>3</v>
      </c>
      <c r="B289" s="806">
        <v>2</v>
      </c>
      <c r="C289" s="806">
        <v>2</v>
      </c>
      <c r="D289" s="806">
        <v>4</v>
      </c>
      <c r="E289" s="806"/>
      <c r="F289" s="808"/>
      <c r="G289" s="807" t="s">
        <v>196</v>
      </c>
      <c r="H289" s="852">
        <v>256</v>
      </c>
      <c r="I289" s="794">
        <f>I290</f>
        <v>0</v>
      </c>
      <c r="J289" s="835">
        <f>J290</f>
        <v>0</v>
      </c>
      <c r="K289" s="795">
        <f>K290</f>
        <v>0</v>
      </c>
      <c r="L289" s="795">
        <f>L290</f>
        <v>0</v>
      </c>
    </row>
    <row r="290" spans="1:12" hidden="1">
      <c r="A290" s="805">
        <v>3</v>
      </c>
      <c r="B290" s="806">
        <v>2</v>
      </c>
      <c r="C290" s="806">
        <v>2</v>
      </c>
      <c r="D290" s="806">
        <v>4</v>
      </c>
      <c r="E290" s="806">
        <v>1</v>
      </c>
      <c r="F290" s="808"/>
      <c r="G290" s="807" t="s">
        <v>196</v>
      </c>
      <c r="H290" s="852">
        <v>257</v>
      </c>
      <c r="I290" s="794">
        <f>SUM(I291:I292)</f>
        <v>0</v>
      </c>
      <c r="J290" s="835">
        <f>SUM(J291:J292)</f>
        <v>0</v>
      </c>
      <c r="K290" s="795">
        <f>SUM(K291:K292)</f>
        <v>0</v>
      </c>
      <c r="L290" s="795">
        <f>SUM(L291:L292)</f>
        <v>0</v>
      </c>
    </row>
    <row r="291" spans="1:12" ht="25.5" hidden="1" customHeight="1">
      <c r="A291" s="805">
        <v>3</v>
      </c>
      <c r="B291" s="806">
        <v>2</v>
      </c>
      <c r="C291" s="806">
        <v>2</v>
      </c>
      <c r="D291" s="806">
        <v>4</v>
      </c>
      <c r="E291" s="806">
        <v>1</v>
      </c>
      <c r="F291" s="808">
        <v>1</v>
      </c>
      <c r="G291" s="807" t="s">
        <v>197</v>
      </c>
      <c r="H291" s="852">
        <v>258</v>
      </c>
      <c r="I291" s="812">
        <v>0</v>
      </c>
      <c r="J291" s="812">
        <v>0</v>
      </c>
      <c r="K291" s="812">
        <v>0</v>
      </c>
      <c r="L291" s="812">
        <v>0</v>
      </c>
    </row>
    <row r="292" spans="1:12" ht="25.5" hidden="1" customHeight="1">
      <c r="A292" s="800">
        <v>3</v>
      </c>
      <c r="B292" s="798">
        <v>2</v>
      </c>
      <c r="C292" s="798">
        <v>2</v>
      </c>
      <c r="D292" s="798">
        <v>4</v>
      </c>
      <c r="E292" s="798">
        <v>1</v>
      </c>
      <c r="F292" s="801">
        <v>2</v>
      </c>
      <c r="G292" s="809" t="s">
        <v>198</v>
      </c>
      <c r="H292" s="852">
        <v>259</v>
      </c>
      <c r="I292" s="812">
        <v>0</v>
      </c>
      <c r="J292" s="812">
        <v>0</v>
      </c>
      <c r="K292" s="812">
        <v>0</v>
      </c>
      <c r="L292" s="812">
        <v>0</v>
      </c>
    </row>
    <row r="293" spans="1:12" hidden="1">
      <c r="A293" s="805">
        <v>3</v>
      </c>
      <c r="B293" s="806">
        <v>2</v>
      </c>
      <c r="C293" s="806">
        <v>2</v>
      </c>
      <c r="D293" s="806">
        <v>5</v>
      </c>
      <c r="E293" s="806"/>
      <c r="F293" s="808"/>
      <c r="G293" s="807" t="s">
        <v>199</v>
      </c>
      <c r="H293" s="852">
        <v>260</v>
      </c>
      <c r="I293" s="794">
        <f t="shared" ref="I293:L294" si="26">I294</f>
        <v>0</v>
      </c>
      <c r="J293" s="835">
        <f t="shared" si="26"/>
        <v>0</v>
      </c>
      <c r="K293" s="795">
        <f t="shared" si="26"/>
        <v>0</v>
      </c>
      <c r="L293" s="795">
        <f t="shared" si="26"/>
        <v>0</v>
      </c>
    </row>
    <row r="294" spans="1:12" hidden="1">
      <c r="A294" s="805">
        <v>3</v>
      </c>
      <c r="B294" s="806">
        <v>2</v>
      </c>
      <c r="C294" s="806">
        <v>2</v>
      </c>
      <c r="D294" s="806">
        <v>5</v>
      </c>
      <c r="E294" s="806">
        <v>1</v>
      </c>
      <c r="F294" s="808"/>
      <c r="G294" s="807" t="s">
        <v>199</v>
      </c>
      <c r="H294" s="852">
        <v>261</v>
      </c>
      <c r="I294" s="794">
        <f t="shared" si="26"/>
        <v>0</v>
      </c>
      <c r="J294" s="835">
        <f t="shared" si="26"/>
        <v>0</v>
      </c>
      <c r="K294" s="795">
        <f t="shared" si="26"/>
        <v>0</v>
      </c>
      <c r="L294" s="795">
        <f t="shared" si="26"/>
        <v>0</v>
      </c>
    </row>
    <row r="295" spans="1:12" hidden="1">
      <c r="A295" s="805">
        <v>3</v>
      </c>
      <c r="B295" s="806">
        <v>2</v>
      </c>
      <c r="C295" s="806">
        <v>2</v>
      </c>
      <c r="D295" s="806">
        <v>5</v>
      </c>
      <c r="E295" s="806">
        <v>1</v>
      </c>
      <c r="F295" s="808">
        <v>1</v>
      </c>
      <c r="G295" s="807" t="s">
        <v>199</v>
      </c>
      <c r="H295" s="852">
        <v>262</v>
      </c>
      <c r="I295" s="812">
        <v>0</v>
      </c>
      <c r="J295" s="812">
        <v>0</v>
      </c>
      <c r="K295" s="812">
        <v>0</v>
      </c>
      <c r="L295" s="812">
        <v>0</v>
      </c>
    </row>
    <row r="296" spans="1:12" hidden="1">
      <c r="A296" s="805">
        <v>3</v>
      </c>
      <c r="B296" s="806">
        <v>2</v>
      </c>
      <c r="C296" s="806">
        <v>2</v>
      </c>
      <c r="D296" s="806">
        <v>6</v>
      </c>
      <c r="E296" s="806"/>
      <c r="F296" s="808"/>
      <c r="G296" s="807" t="s">
        <v>182</v>
      </c>
      <c r="H296" s="852">
        <v>263</v>
      </c>
      <c r="I296" s="794">
        <f t="shared" ref="I296:L297" si="27">I297</f>
        <v>0</v>
      </c>
      <c r="J296" s="871">
        <f t="shared" si="27"/>
        <v>0</v>
      </c>
      <c r="K296" s="795">
        <f t="shared" si="27"/>
        <v>0</v>
      </c>
      <c r="L296" s="795">
        <f t="shared" si="27"/>
        <v>0</v>
      </c>
    </row>
    <row r="297" spans="1:12" hidden="1">
      <c r="A297" s="805">
        <v>3</v>
      </c>
      <c r="B297" s="806">
        <v>2</v>
      </c>
      <c r="C297" s="806">
        <v>2</v>
      </c>
      <c r="D297" s="806">
        <v>6</v>
      </c>
      <c r="E297" s="806">
        <v>1</v>
      </c>
      <c r="F297" s="808"/>
      <c r="G297" s="807" t="s">
        <v>182</v>
      </c>
      <c r="H297" s="852">
        <v>264</v>
      </c>
      <c r="I297" s="794">
        <f t="shared" si="27"/>
        <v>0</v>
      </c>
      <c r="J297" s="871">
        <f t="shared" si="27"/>
        <v>0</v>
      </c>
      <c r="K297" s="795">
        <f t="shared" si="27"/>
        <v>0</v>
      </c>
      <c r="L297" s="795">
        <f t="shared" si="27"/>
        <v>0</v>
      </c>
    </row>
    <row r="298" spans="1:12" hidden="1">
      <c r="A298" s="805">
        <v>3</v>
      </c>
      <c r="B298" s="827">
        <v>2</v>
      </c>
      <c r="C298" s="827">
        <v>2</v>
      </c>
      <c r="D298" s="806">
        <v>6</v>
      </c>
      <c r="E298" s="827">
        <v>1</v>
      </c>
      <c r="F298" s="828">
        <v>1</v>
      </c>
      <c r="G298" s="829" t="s">
        <v>182</v>
      </c>
      <c r="H298" s="852">
        <v>265</v>
      </c>
      <c r="I298" s="812">
        <v>0</v>
      </c>
      <c r="J298" s="812">
        <v>0</v>
      </c>
      <c r="K298" s="812">
        <v>0</v>
      </c>
      <c r="L298" s="812">
        <v>0</v>
      </c>
    </row>
    <row r="299" spans="1:12" hidden="1">
      <c r="A299" s="809">
        <v>3</v>
      </c>
      <c r="B299" s="805">
        <v>2</v>
      </c>
      <c r="C299" s="806">
        <v>2</v>
      </c>
      <c r="D299" s="806">
        <v>7</v>
      </c>
      <c r="E299" s="806"/>
      <c r="F299" s="808"/>
      <c r="G299" s="807" t="s">
        <v>183</v>
      </c>
      <c r="H299" s="852">
        <v>266</v>
      </c>
      <c r="I299" s="794">
        <f>I300</f>
        <v>0</v>
      </c>
      <c r="J299" s="871">
        <f>J300</f>
        <v>0</v>
      </c>
      <c r="K299" s="795">
        <f>K300</f>
        <v>0</v>
      </c>
      <c r="L299" s="795">
        <f>L300</f>
        <v>0</v>
      </c>
    </row>
    <row r="300" spans="1:12" hidden="1">
      <c r="A300" s="809">
        <v>3</v>
      </c>
      <c r="B300" s="805">
        <v>2</v>
      </c>
      <c r="C300" s="806">
        <v>2</v>
      </c>
      <c r="D300" s="806">
        <v>7</v>
      </c>
      <c r="E300" s="806">
        <v>1</v>
      </c>
      <c r="F300" s="808"/>
      <c r="G300" s="807" t="s">
        <v>183</v>
      </c>
      <c r="H300" s="852">
        <v>267</v>
      </c>
      <c r="I300" s="794">
        <f>I301+I302</f>
        <v>0</v>
      </c>
      <c r="J300" s="794">
        <f>J301+J302</f>
        <v>0</v>
      </c>
      <c r="K300" s="794">
        <f>K301+K302</f>
        <v>0</v>
      </c>
      <c r="L300" s="794">
        <f>L301+L302</f>
        <v>0</v>
      </c>
    </row>
    <row r="301" spans="1:12" ht="25.5" hidden="1" customHeight="1">
      <c r="A301" s="809">
        <v>3</v>
      </c>
      <c r="B301" s="805">
        <v>2</v>
      </c>
      <c r="C301" s="805">
        <v>2</v>
      </c>
      <c r="D301" s="806">
        <v>7</v>
      </c>
      <c r="E301" s="806">
        <v>1</v>
      </c>
      <c r="F301" s="808">
        <v>1</v>
      </c>
      <c r="G301" s="807" t="s">
        <v>184</v>
      </c>
      <c r="H301" s="852">
        <v>268</v>
      </c>
      <c r="I301" s="812">
        <v>0</v>
      </c>
      <c r="J301" s="812">
        <v>0</v>
      </c>
      <c r="K301" s="812">
        <v>0</v>
      </c>
      <c r="L301" s="812">
        <v>0</v>
      </c>
    </row>
    <row r="302" spans="1:12" ht="25.5" hidden="1" customHeight="1">
      <c r="A302" s="809">
        <v>3</v>
      </c>
      <c r="B302" s="805">
        <v>2</v>
      </c>
      <c r="C302" s="805">
        <v>2</v>
      </c>
      <c r="D302" s="806">
        <v>7</v>
      </c>
      <c r="E302" s="806">
        <v>1</v>
      </c>
      <c r="F302" s="808">
        <v>2</v>
      </c>
      <c r="G302" s="807" t="s">
        <v>185</v>
      </c>
      <c r="H302" s="852">
        <v>269</v>
      </c>
      <c r="I302" s="812">
        <v>0</v>
      </c>
      <c r="J302" s="812">
        <v>0</v>
      </c>
      <c r="K302" s="812">
        <v>0</v>
      </c>
      <c r="L302" s="812">
        <v>0</v>
      </c>
    </row>
    <row r="303" spans="1:12" ht="25.5" hidden="1" customHeight="1">
      <c r="A303" s="813">
        <v>3</v>
      </c>
      <c r="B303" s="813">
        <v>3</v>
      </c>
      <c r="C303" s="790"/>
      <c r="D303" s="791"/>
      <c r="E303" s="791"/>
      <c r="F303" s="793"/>
      <c r="G303" s="792" t="s">
        <v>200</v>
      </c>
      <c r="H303" s="852">
        <v>270</v>
      </c>
      <c r="I303" s="794">
        <f>SUM(I304+I336)</f>
        <v>0</v>
      </c>
      <c r="J303" s="871">
        <f>SUM(J304+J336)</f>
        <v>0</v>
      </c>
      <c r="K303" s="795">
        <f>SUM(K304+K336)</f>
        <v>0</v>
      </c>
      <c r="L303" s="795">
        <f>SUM(L304+L336)</f>
        <v>0</v>
      </c>
    </row>
    <row r="304" spans="1:12" ht="38.25" hidden="1" customHeight="1">
      <c r="A304" s="809">
        <v>3</v>
      </c>
      <c r="B304" s="809">
        <v>3</v>
      </c>
      <c r="C304" s="805">
        <v>1</v>
      </c>
      <c r="D304" s="806"/>
      <c r="E304" s="806"/>
      <c r="F304" s="808"/>
      <c r="G304" s="807" t="s">
        <v>201</v>
      </c>
      <c r="H304" s="852">
        <v>271</v>
      </c>
      <c r="I304" s="794">
        <f>SUM(I305+I314+I318+I322+I326+I329+I332)</f>
        <v>0</v>
      </c>
      <c r="J304" s="871">
        <f>SUM(J305+J314+J318+J322+J326+J329+J332)</f>
        <v>0</v>
      </c>
      <c r="K304" s="795">
        <f>SUM(K305+K314+K318+K322+K326+K329+K332)</f>
        <v>0</v>
      </c>
      <c r="L304" s="795">
        <f>SUM(L305+L314+L318+L322+L326+L329+L332)</f>
        <v>0</v>
      </c>
    </row>
    <row r="305" spans="1:12" hidden="1">
      <c r="A305" s="809">
        <v>3</v>
      </c>
      <c r="B305" s="809">
        <v>3</v>
      </c>
      <c r="C305" s="805">
        <v>1</v>
      </c>
      <c r="D305" s="806">
        <v>1</v>
      </c>
      <c r="E305" s="806"/>
      <c r="F305" s="808"/>
      <c r="G305" s="807" t="s">
        <v>187</v>
      </c>
      <c r="H305" s="852">
        <v>272</v>
      </c>
      <c r="I305" s="794">
        <f>SUM(I306+I308+I311)</f>
        <v>0</v>
      </c>
      <c r="J305" s="794">
        <f>SUM(J306+J308+J311)</f>
        <v>0</v>
      </c>
      <c r="K305" s="794">
        <f>SUM(K306+K308+K311)</f>
        <v>0</v>
      </c>
      <c r="L305" s="794">
        <f>SUM(L306+L308+L311)</f>
        <v>0</v>
      </c>
    </row>
    <row r="306" spans="1:12" hidden="1">
      <c r="A306" s="809">
        <v>3</v>
      </c>
      <c r="B306" s="809">
        <v>3</v>
      </c>
      <c r="C306" s="805">
        <v>1</v>
      </c>
      <c r="D306" s="806">
        <v>1</v>
      </c>
      <c r="E306" s="806">
        <v>1</v>
      </c>
      <c r="F306" s="808"/>
      <c r="G306" s="807" t="s">
        <v>165</v>
      </c>
      <c r="H306" s="852">
        <v>273</v>
      </c>
      <c r="I306" s="794">
        <f>SUM(I307:I307)</f>
        <v>0</v>
      </c>
      <c r="J306" s="871">
        <f>SUM(J307:J307)</f>
        <v>0</v>
      </c>
      <c r="K306" s="795">
        <f>SUM(K307:K307)</f>
        <v>0</v>
      </c>
      <c r="L306" s="795">
        <f>SUM(L307:L307)</f>
        <v>0</v>
      </c>
    </row>
    <row r="307" spans="1:12" hidden="1">
      <c r="A307" s="809">
        <v>3</v>
      </c>
      <c r="B307" s="809">
        <v>3</v>
      </c>
      <c r="C307" s="805">
        <v>1</v>
      </c>
      <c r="D307" s="806">
        <v>1</v>
      </c>
      <c r="E307" s="806">
        <v>1</v>
      </c>
      <c r="F307" s="808">
        <v>1</v>
      </c>
      <c r="G307" s="807" t="s">
        <v>165</v>
      </c>
      <c r="H307" s="852">
        <v>274</v>
      </c>
      <c r="I307" s="812">
        <v>0</v>
      </c>
      <c r="J307" s="812">
        <v>0</v>
      </c>
      <c r="K307" s="812">
        <v>0</v>
      </c>
      <c r="L307" s="812">
        <v>0</v>
      </c>
    </row>
    <row r="308" spans="1:12" hidden="1">
      <c r="A308" s="809">
        <v>3</v>
      </c>
      <c r="B308" s="809">
        <v>3</v>
      </c>
      <c r="C308" s="805">
        <v>1</v>
      </c>
      <c r="D308" s="806">
        <v>1</v>
      </c>
      <c r="E308" s="806">
        <v>2</v>
      </c>
      <c r="F308" s="808"/>
      <c r="G308" s="807" t="s">
        <v>188</v>
      </c>
      <c r="H308" s="852">
        <v>275</v>
      </c>
      <c r="I308" s="794">
        <f>SUM(I309:I310)</f>
        <v>0</v>
      </c>
      <c r="J308" s="794">
        <f>SUM(J309:J310)</f>
        <v>0</v>
      </c>
      <c r="K308" s="794">
        <f>SUM(K309:K310)</f>
        <v>0</v>
      </c>
      <c r="L308" s="794">
        <f>SUM(L309:L310)</f>
        <v>0</v>
      </c>
    </row>
    <row r="309" spans="1:12" hidden="1">
      <c r="A309" s="809">
        <v>3</v>
      </c>
      <c r="B309" s="809">
        <v>3</v>
      </c>
      <c r="C309" s="805">
        <v>1</v>
      </c>
      <c r="D309" s="806">
        <v>1</v>
      </c>
      <c r="E309" s="806">
        <v>2</v>
      </c>
      <c r="F309" s="808">
        <v>1</v>
      </c>
      <c r="G309" s="807" t="s">
        <v>167</v>
      </c>
      <c r="H309" s="852">
        <v>276</v>
      </c>
      <c r="I309" s="812">
        <v>0</v>
      </c>
      <c r="J309" s="812">
        <v>0</v>
      </c>
      <c r="K309" s="812">
        <v>0</v>
      </c>
      <c r="L309" s="812">
        <v>0</v>
      </c>
    </row>
    <row r="310" spans="1:12" hidden="1">
      <c r="A310" s="809">
        <v>3</v>
      </c>
      <c r="B310" s="809">
        <v>3</v>
      </c>
      <c r="C310" s="805">
        <v>1</v>
      </c>
      <c r="D310" s="806">
        <v>1</v>
      </c>
      <c r="E310" s="806">
        <v>2</v>
      </c>
      <c r="F310" s="808">
        <v>2</v>
      </c>
      <c r="G310" s="807" t="s">
        <v>168</v>
      </c>
      <c r="H310" s="852">
        <v>277</v>
      </c>
      <c r="I310" s="812">
        <v>0</v>
      </c>
      <c r="J310" s="812">
        <v>0</v>
      </c>
      <c r="K310" s="812">
        <v>0</v>
      </c>
      <c r="L310" s="812">
        <v>0</v>
      </c>
    </row>
    <row r="311" spans="1:12" hidden="1">
      <c r="A311" s="809">
        <v>3</v>
      </c>
      <c r="B311" s="809">
        <v>3</v>
      </c>
      <c r="C311" s="805">
        <v>1</v>
      </c>
      <c r="D311" s="806">
        <v>1</v>
      </c>
      <c r="E311" s="806">
        <v>3</v>
      </c>
      <c r="F311" s="808"/>
      <c r="G311" s="807" t="s">
        <v>169</v>
      </c>
      <c r="H311" s="852">
        <v>278</v>
      </c>
      <c r="I311" s="794">
        <f>SUM(I312:I313)</f>
        <v>0</v>
      </c>
      <c r="J311" s="794">
        <f>SUM(J312:J313)</f>
        <v>0</v>
      </c>
      <c r="K311" s="794">
        <f>SUM(K312:K313)</f>
        <v>0</v>
      </c>
      <c r="L311" s="794">
        <f>SUM(L312:L313)</f>
        <v>0</v>
      </c>
    </row>
    <row r="312" spans="1:12" hidden="1">
      <c r="A312" s="809">
        <v>3</v>
      </c>
      <c r="B312" s="809">
        <v>3</v>
      </c>
      <c r="C312" s="805">
        <v>1</v>
      </c>
      <c r="D312" s="806">
        <v>1</v>
      </c>
      <c r="E312" s="806">
        <v>3</v>
      </c>
      <c r="F312" s="808">
        <v>1</v>
      </c>
      <c r="G312" s="807" t="s">
        <v>170</v>
      </c>
      <c r="H312" s="852">
        <v>279</v>
      </c>
      <c r="I312" s="812">
        <v>0</v>
      </c>
      <c r="J312" s="812">
        <v>0</v>
      </c>
      <c r="K312" s="812">
        <v>0</v>
      </c>
      <c r="L312" s="812">
        <v>0</v>
      </c>
    </row>
    <row r="313" spans="1:12" hidden="1">
      <c r="A313" s="809">
        <v>3</v>
      </c>
      <c r="B313" s="809">
        <v>3</v>
      </c>
      <c r="C313" s="805">
        <v>1</v>
      </c>
      <c r="D313" s="806">
        <v>1</v>
      </c>
      <c r="E313" s="806">
        <v>3</v>
      </c>
      <c r="F313" s="808">
        <v>2</v>
      </c>
      <c r="G313" s="807" t="s">
        <v>189</v>
      </c>
      <c r="H313" s="852">
        <v>280</v>
      </c>
      <c r="I313" s="812">
        <v>0</v>
      </c>
      <c r="J313" s="812">
        <v>0</v>
      </c>
      <c r="K313" s="812">
        <v>0</v>
      </c>
      <c r="L313" s="812">
        <v>0</v>
      </c>
    </row>
    <row r="314" spans="1:12" hidden="1">
      <c r="A314" s="825">
        <v>3</v>
      </c>
      <c r="B314" s="800">
        <v>3</v>
      </c>
      <c r="C314" s="805">
        <v>1</v>
      </c>
      <c r="D314" s="806">
        <v>2</v>
      </c>
      <c r="E314" s="806"/>
      <c r="F314" s="808"/>
      <c r="G314" s="807" t="s">
        <v>202</v>
      </c>
      <c r="H314" s="852">
        <v>281</v>
      </c>
      <c r="I314" s="794">
        <f>I315</f>
        <v>0</v>
      </c>
      <c r="J314" s="871">
        <f>J315</f>
        <v>0</v>
      </c>
      <c r="K314" s="795">
        <f>K315</f>
        <v>0</v>
      </c>
      <c r="L314" s="795">
        <f>L315</f>
        <v>0</v>
      </c>
    </row>
    <row r="315" spans="1:12" hidden="1">
      <c r="A315" s="825">
        <v>3</v>
      </c>
      <c r="B315" s="825">
        <v>3</v>
      </c>
      <c r="C315" s="800">
        <v>1</v>
      </c>
      <c r="D315" s="798">
        <v>2</v>
      </c>
      <c r="E315" s="798">
        <v>1</v>
      </c>
      <c r="F315" s="801"/>
      <c r="G315" s="807" t="s">
        <v>202</v>
      </c>
      <c r="H315" s="852">
        <v>282</v>
      </c>
      <c r="I315" s="815">
        <f>SUM(I316:I317)</f>
        <v>0</v>
      </c>
      <c r="J315" s="872">
        <f>SUM(J316:J317)</f>
        <v>0</v>
      </c>
      <c r="K315" s="816">
        <f>SUM(K316:K317)</f>
        <v>0</v>
      </c>
      <c r="L315" s="816">
        <f>SUM(L316:L317)</f>
        <v>0</v>
      </c>
    </row>
    <row r="316" spans="1:12" ht="25.5" hidden="1" customHeight="1">
      <c r="A316" s="809">
        <v>3</v>
      </c>
      <c r="B316" s="809">
        <v>3</v>
      </c>
      <c r="C316" s="805">
        <v>1</v>
      </c>
      <c r="D316" s="806">
        <v>2</v>
      </c>
      <c r="E316" s="806">
        <v>1</v>
      </c>
      <c r="F316" s="808">
        <v>1</v>
      </c>
      <c r="G316" s="807" t="s">
        <v>203</v>
      </c>
      <c r="H316" s="852">
        <v>283</v>
      </c>
      <c r="I316" s="812">
        <v>0</v>
      </c>
      <c r="J316" s="812">
        <v>0</v>
      </c>
      <c r="K316" s="812">
        <v>0</v>
      </c>
      <c r="L316" s="812">
        <v>0</v>
      </c>
    </row>
    <row r="317" spans="1:12" hidden="1">
      <c r="A317" s="817">
        <v>3</v>
      </c>
      <c r="B317" s="855">
        <v>3</v>
      </c>
      <c r="C317" s="826">
        <v>1</v>
      </c>
      <c r="D317" s="827">
        <v>2</v>
      </c>
      <c r="E317" s="827">
        <v>1</v>
      </c>
      <c r="F317" s="828">
        <v>2</v>
      </c>
      <c r="G317" s="829" t="s">
        <v>204</v>
      </c>
      <c r="H317" s="852">
        <v>284</v>
      </c>
      <c r="I317" s="812">
        <v>0</v>
      </c>
      <c r="J317" s="812">
        <v>0</v>
      </c>
      <c r="K317" s="812">
        <v>0</v>
      </c>
      <c r="L317" s="812">
        <v>0</v>
      </c>
    </row>
    <row r="318" spans="1:12" ht="25.5" hidden="1" customHeight="1">
      <c r="A318" s="805">
        <v>3</v>
      </c>
      <c r="B318" s="807">
        <v>3</v>
      </c>
      <c r="C318" s="805">
        <v>1</v>
      </c>
      <c r="D318" s="806">
        <v>3</v>
      </c>
      <c r="E318" s="806"/>
      <c r="F318" s="808"/>
      <c r="G318" s="807" t="s">
        <v>205</v>
      </c>
      <c r="H318" s="852">
        <v>285</v>
      </c>
      <c r="I318" s="794">
        <f>I319</f>
        <v>0</v>
      </c>
      <c r="J318" s="871">
        <f>J319</f>
        <v>0</v>
      </c>
      <c r="K318" s="795">
        <f>K319</f>
        <v>0</v>
      </c>
      <c r="L318" s="795">
        <f>L319</f>
        <v>0</v>
      </c>
    </row>
    <row r="319" spans="1:12" ht="25.5" hidden="1" customHeight="1">
      <c r="A319" s="805">
        <v>3</v>
      </c>
      <c r="B319" s="829">
        <v>3</v>
      </c>
      <c r="C319" s="826">
        <v>1</v>
      </c>
      <c r="D319" s="827">
        <v>3</v>
      </c>
      <c r="E319" s="827">
        <v>1</v>
      </c>
      <c r="F319" s="828"/>
      <c r="G319" s="807" t="s">
        <v>205</v>
      </c>
      <c r="H319" s="852">
        <v>286</v>
      </c>
      <c r="I319" s="795">
        <f>I320+I321</f>
        <v>0</v>
      </c>
      <c r="J319" s="795">
        <f>J320+J321</f>
        <v>0</v>
      </c>
      <c r="K319" s="795">
        <f>K320+K321</f>
        <v>0</v>
      </c>
      <c r="L319" s="795">
        <f>L320+L321</f>
        <v>0</v>
      </c>
    </row>
    <row r="320" spans="1:12" ht="25.5" hidden="1" customHeight="1">
      <c r="A320" s="805">
        <v>3</v>
      </c>
      <c r="B320" s="807">
        <v>3</v>
      </c>
      <c r="C320" s="805">
        <v>1</v>
      </c>
      <c r="D320" s="806">
        <v>3</v>
      </c>
      <c r="E320" s="806">
        <v>1</v>
      </c>
      <c r="F320" s="808">
        <v>1</v>
      </c>
      <c r="G320" s="807" t="s">
        <v>206</v>
      </c>
      <c r="H320" s="852">
        <v>287</v>
      </c>
      <c r="I320" s="860">
        <v>0</v>
      </c>
      <c r="J320" s="860">
        <v>0</v>
      </c>
      <c r="K320" s="860">
        <v>0</v>
      </c>
      <c r="L320" s="859">
        <v>0</v>
      </c>
    </row>
    <row r="321" spans="1:12" ht="25.5" hidden="1" customHeight="1">
      <c r="A321" s="805">
        <v>3</v>
      </c>
      <c r="B321" s="807">
        <v>3</v>
      </c>
      <c r="C321" s="805">
        <v>1</v>
      </c>
      <c r="D321" s="806">
        <v>3</v>
      </c>
      <c r="E321" s="806">
        <v>1</v>
      </c>
      <c r="F321" s="808">
        <v>2</v>
      </c>
      <c r="G321" s="807" t="s">
        <v>207</v>
      </c>
      <c r="H321" s="852">
        <v>288</v>
      </c>
      <c r="I321" s="812">
        <v>0</v>
      </c>
      <c r="J321" s="812">
        <v>0</v>
      </c>
      <c r="K321" s="812">
        <v>0</v>
      </c>
      <c r="L321" s="812">
        <v>0</v>
      </c>
    </row>
    <row r="322" spans="1:12" hidden="1">
      <c r="A322" s="805">
        <v>3</v>
      </c>
      <c r="B322" s="807">
        <v>3</v>
      </c>
      <c r="C322" s="805">
        <v>1</v>
      </c>
      <c r="D322" s="806">
        <v>4</v>
      </c>
      <c r="E322" s="806"/>
      <c r="F322" s="808"/>
      <c r="G322" s="807" t="s">
        <v>208</v>
      </c>
      <c r="H322" s="852">
        <v>289</v>
      </c>
      <c r="I322" s="794">
        <f>I323</f>
        <v>0</v>
      </c>
      <c r="J322" s="871">
        <f>J323</f>
        <v>0</v>
      </c>
      <c r="K322" s="795">
        <f>K323</f>
        <v>0</v>
      </c>
      <c r="L322" s="795">
        <f>L323</f>
        <v>0</v>
      </c>
    </row>
    <row r="323" spans="1:12" hidden="1">
      <c r="A323" s="809">
        <v>3</v>
      </c>
      <c r="B323" s="805">
        <v>3</v>
      </c>
      <c r="C323" s="806">
        <v>1</v>
      </c>
      <c r="D323" s="806">
        <v>4</v>
      </c>
      <c r="E323" s="806">
        <v>1</v>
      </c>
      <c r="F323" s="808"/>
      <c r="G323" s="807" t="s">
        <v>208</v>
      </c>
      <c r="H323" s="852">
        <v>290</v>
      </c>
      <c r="I323" s="794">
        <f>SUM(I324:I325)</f>
        <v>0</v>
      </c>
      <c r="J323" s="794">
        <f>SUM(J324:J325)</f>
        <v>0</v>
      </c>
      <c r="K323" s="794">
        <f>SUM(K324:K325)</f>
        <v>0</v>
      </c>
      <c r="L323" s="794">
        <f>SUM(L324:L325)</f>
        <v>0</v>
      </c>
    </row>
    <row r="324" spans="1:12" hidden="1">
      <c r="A324" s="809">
        <v>3</v>
      </c>
      <c r="B324" s="805">
        <v>3</v>
      </c>
      <c r="C324" s="806">
        <v>1</v>
      </c>
      <c r="D324" s="806">
        <v>4</v>
      </c>
      <c r="E324" s="806">
        <v>1</v>
      </c>
      <c r="F324" s="808">
        <v>1</v>
      </c>
      <c r="G324" s="807" t="s">
        <v>209</v>
      </c>
      <c r="H324" s="852">
        <v>291</v>
      </c>
      <c r="I324" s="811">
        <v>0</v>
      </c>
      <c r="J324" s="812">
        <v>0</v>
      </c>
      <c r="K324" s="812">
        <v>0</v>
      </c>
      <c r="L324" s="811">
        <v>0</v>
      </c>
    </row>
    <row r="325" spans="1:12" hidden="1">
      <c r="A325" s="805">
        <v>3</v>
      </c>
      <c r="B325" s="806">
        <v>3</v>
      </c>
      <c r="C325" s="806">
        <v>1</v>
      </c>
      <c r="D325" s="806">
        <v>4</v>
      </c>
      <c r="E325" s="806">
        <v>1</v>
      </c>
      <c r="F325" s="808">
        <v>2</v>
      </c>
      <c r="G325" s="807" t="s">
        <v>210</v>
      </c>
      <c r="H325" s="852">
        <v>292</v>
      </c>
      <c r="I325" s="812">
        <v>0</v>
      </c>
      <c r="J325" s="860">
        <v>0</v>
      </c>
      <c r="K325" s="860">
        <v>0</v>
      </c>
      <c r="L325" s="859">
        <v>0</v>
      </c>
    </row>
    <row r="326" spans="1:12" hidden="1">
      <c r="A326" s="805">
        <v>3</v>
      </c>
      <c r="B326" s="806">
        <v>3</v>
      </c>
      <c r="C326" s="806">
        <v>1</v>
      </c>
      <c r="D326" s="806">
        <v>5</v>
      </c>
      <c r="E326" s="806"/>
      <c r="F326" s="808"/>
      <c r="G326" s="807" t="s">
        <v>211</v>
      </c>
      <c r="H326" s="852">
        <v>293</v>
      </c>
      <c r="I326" s="816">
        <f t="shared" ref="I326:L327" si="28">I327</f>
        <v>0</v>
      </c>
      <c r="J326" s="871">
        <f t="shared" si="28"/>
        <v>0</v>
      </c>
      <c r="K326" s="795">
        <f t="shared" si="28"/>
        <v>0</v>
      </c>
      <c r="L326" s="795">
        <f t="shared" si="28"/>
        <v>0</v>
      </c>
    </row>
    <row r="327" spans="1:12" hidden="1">
      <c r="A327" s="800">
        <v>3</v>
      </c>
      <c r="B327" s="827">
        <v>3</v>
      </c>
      <c r="C327" s="827">
        <v>1</v>
      </c>
      <c r="D327" s="827">
        <v>5</v>
      </c>
      <c r="E327" s="827">
        <v>1</v>
      </c>
      <c r="F327" s="828"/>
      <c r="G327" s="807" t="s">
        <v>211</v>
      </c>
      <c r="H327" s="852">
        <v>294</v>
      </c>
      <c r="I327" s="795">
        <f t="shared" si="28"/>
        <v>0</v>
      </c>
      <c r="J327" s="872">
        <f t="shared" si="28"/>
        <v>0</v>
      </c>
      <c r="K327" s="816">
        <f t="shared" si="28"/>
        <v>0</v>
      </c>
      <c r="L327" s="816">
        <f t="shared" si="28"/>
        <v>0</v>
      </c>
    </row>
    <row r="328" spans="1:12" hidden="1">
      <c r="A328" s="805">
        <v>3</v>
      </c>
      <c r="B328" s="806">
        <v>3</v>
      </c>
      <c r="C328" s="806">
        <v>1</v>
      </c>
      <c r="D328" s="806">
        <v>5</v>
      </c>
      <c r="E328" s="806">
        <v>1</v>
      </c>
      <c r="F328" s="808">
        <v>1</v>
      </c>
      <c r="G328" s="807" t="s">
        <v>212</v>
      </c>
      <c r="H328" s="852">
        <v>295</v>
      </c>
      <c r="I328" s="812">
        <v>0</v>
      </c>
      <c r="J328" s="860">
        <v>0</v>
      </c>
      <c r="K328" s="860">
        <v>0</v>
      </c>
      <c r="L328" s="859">
        <v>0</v>
      </c>
    </row>
    <row r="329" spans="1:12" hidden="1">
      <c r="A329" s="805">
        <v>3</v>
      </c>
      <c r="B329" s="806">
        <v>3</v>
      </c>
      <c r="C329" s="806">
        <v>1</v>
      </c>
      <c r="D329" s="806">
        <v>6</v>
      </c>
      <c r="E329" s="806"/>
      <c r="F329" s="808"/>
      <c r="G329" s="807" t="s">
        <v>182</v>
      </c>
      <c r="H329" s="852">
        <v>296</v>
      </c>
      <c r="I329" s="795">
        <f t="shared" ref="I329:L330" si="29">I330</f>
        <v>0</v>
      </c>
      <c r="J329" s="871">
        <f t="shared" si="29"/>
        <v>0</v>
      </c>
      <c r="K329" s="795">
        <f t="shared" si="29"/>
        <v>0</v>
      </c>
      <c r="L329" s="795">
        <f t="shared" si="29"/>
        <v>0</v>
      </c>
    </row>
    <row r="330" spans="1:12" hidden="1">
      <c r="A330" s="805">
        <v>3</v>
      </c>
      <c r="B330" s="806">
        <v>3</v>
      </c>
      <c r="C330" s="806">
        <v>1</v>
      </c>
      <c r="D330" s="806">
        <v>6</v>
      </c>
      <c r="E330" s="806">
        <v>1</v>
      </c>
      <c r="F330" s="808"/>
      <c r="G330" s="807" t="s">
        <v>182</v>
      </c>
      <c r="H330" s="852">
        <v>297</v>
      </c>
      <c r="I330" s="794">
        <f t="shared" si="29"/>
        <v>0</v>
      </c>
      <c r="J330" s="871">
        <f t="shared" si="29"/>
        <v>0</v>
      </c>
      <c r="K330" s="795">
        <f t="shared" si="29"/>
        <v>0</v>
      </c>
      <c r="L330" s="795">
        <f t="shared" si="29"/>
        <v>0</v>
      </c>
    </row>
    <row r="331" spans="1:12" hidden="1">
      <c r="A331" s="805">
        <v>3</v>
      </c>
      <c r="B331" s="806">
        <v>3</v>
      </c>
      <c r="C331" s="806">
        <v>1</v>
      </c>
      <c r="D331" s="806">
        <v>6</v>
      </c>
      <c r="E331" s="806">
        <v>1</v>
      </c>
      <c r="F331" s="808">
        <v>1</v>
      </c>
      <c r="G331" s="807" t="s">
        <v>182</v>
      </c>
      <c r="H331" s="852">
        <v>298</v>
      </c>
      <c r="I331" s="860">
        <v>0</v>
      </c>
      <c r="J331" s="860">
        <v>0</v>
      </c>
      <c r="K331" s="860">
        <v>0</v>
      </c>
      <c r="L331" s="859">
        <v>0</v>
      </c>
    </row>
    <row r="332" spans="1:12" hidden="1">
      <c r="A332" s="805">
        <v>3</v>
      </c>
      <c r="B332" s="806">
        <v>3</v>
      </c>
      <c r="C332" s="806">
        <v>1</v>
      </c>
      <c r="D332" s="806">
        <v>7</v>
      </c>
      <c r="E332" s="806"/>
      <c r="F332" s="808"/>
      <c r="G332" s="807" t="s">
        <v>213</v>
      </c>
      <c r="H332" s="852">
        <v>299</v>
      </c>
      <c r="I332" s="794">
        <f>I333</f>
        <v>0</v>
      </c>
      <c r="J332" s="871">
        <f>J333</f>
        <v>0</v>
      </c>
      <c r="K332" s="795">
        <f>K333</f>
        <v>0</v>
      </c>
      <c r="L332" s="795">
        <f>L333</f>
        <v>0</v>
      </c>
    </row>
    <row r="333" spans="1:12" hidden="1">
      <c r="A333" s="805">
        <v>3</v>
      </c>
      <c r="B333" s="806">
        <v>3</v>
      </c>
      <c r="C333" s="806">
        <v>1</v>
      </c>
      <c r="D333" s="806">
        <v>7</v>
      </c>
      <c r="E333" s="806">
        <v>1</v>
      </c>
      <c r="F333" s="808"/>
      <c r="G333" s="807" t="s">
        <v>213</v>
      </c>
      <c r="H333" s="852">
        <v>300</v>
      </c>
      <c r="I333" s="794">
        <f>I334+I335</f>
        <v>0</v>
      </c>
      <c r="J333" s="794">
        <f>J334+J335</f>
        <v>0</v>
      </c>
      <c r="K333" s="794">
        <f>K334+K335</f>
        <v>0</v>
      </c>
      <c r="L333" s="794">
        <f>L334+L335</f>
        <v>0</v>
      </c>
    </row>
    <row r="334" spans="1:12" ht="25.5" hidden="1" customHeight="1">
      <c r="A334" s="805">
        <v>3</v>
      </c>
      <c r="B334" s="806">
        <v>3</v>
      </c>
      <c r="C334" s="806">
        <v>1</v>
      </c>
      <c r="D334" s="806">
        <v>7</v>
      </c>
      <c r="E334" s="806">
        <v>1</v>
      </c>
      <c r="F334" s="808">
        <v>1</v>
      </c>
      <c r="G334" s="807" t="s">
        <v>214</v>
      </c>
      <c r="H334" s="852">
        <v>301</v>
      </c>
      <c r="I334" s="860">
        <v>0</v>
      </c>
      <c r="J334" s="860">
        <v>0</v>
      </c>
      <c r="K334" s="860">
        <v>0</v>
      </c>
      <c r="L334" s="859">
        <v>0</v>
      </c>
    </row>
    <row r="335" spans="1:12" ht="25.5" hidden="1" customHeight="1">
      <c r="A335" s="805">
        <v>3</v>
      </c>
      <c r="B335" s="806">
        <v>3</v>
      </c>
      <c r="C335" s="806">
        <v>1</v>
      </c>
      <c r="D335" s="806">
        <v>7</v>
      </c>
      <c r="E335" s="806">
        <v>1</v>
      </c>
      <c r="F335" s="808">
        <v>2</v>
      </c>
      <c r="G335" s="807" t="s">
        <v>215</v>
      </c>
      <c r="H335" s="852">
        <v>302</v>
      </c>
      <c r="I335" s="812">
        <v>0</v>
      </c>
      <c r="J335" s="812">
        <v>0</v>
      </c>
      <c r="K335" s="812">
        <v>0</v>
      </c>
      <c r="L335" s="812">
        <v>0</v>
      </c>
    </row>
    <row r="336" spans="1:12" ht="38.25" hidden="1" customHeight="1">
      <c r="A336" s="805">
        <v>3</v>
      </c>
      <c r="B336" s="806">
        <v>3</v>
      </c>
      <c r="C336" s="806">
        <v>2</v>
      </c>
      <c r="D336" s="806"/>
      <c r="E336" s="806"/>
      <c r="F336" s="808"/>
      <c r="G336" s="807" t="s">
        <v>216</v>
      </c>
      <c r="H336" s="852">
        <v>303</v>
      </c>
      <c r="I336" s="794">
        <f>SUM(I337+I346+I350+I354+I358+I361+I364)</f>
        <v>0</v>
      </c>
      <c r="J336" s="871">
        <f>SUM(J337+J346+J350+J354+J358+J361+J364)</f>
        <v>0</v>
      </c>
      <c r="K336" s="795">
        <f>SUM(K337+K346+K350+K354+K358+K361+K364)</f>
        <v>0</v>
      </c>
      <c r="L336" s="795">
        <f>SUM(L337+L346+L350+L354+L358+L361+L364)</f>
        <v>0</v>
      </c>
    </row>
    <row r="337" spans="1:15" hidden="1">
      <c r="A337" s="805">
        <v>3</v>
      </c>
      <c r="B337" s="806">
        <v>3</v>
      </c>
      <c r="C337" s="806">
        <v>2</v>
      </c>
      <c r="D337" s="806">
        <v>1</v>
      </c>
      <c r="E337" s="806"/>
      <c r="F337" s="808"/>
      <c r="G337" s="807" t="s">
        <v>164</v>
      </c>
      <c r="H337" s="852">
        <v>304</v>
      </c>
      <c r="I337" s="794">
        <f>I338</f>
        <v>0</v>
      </c>
      <c r="J337" s="871">
        <f>J338</f>
        <v>0</v>
      </c>
      <c r="K337" s="795">
        <f>K338</f>
        <v>0</v>
      </c>
      <c r="L337" s="795">
        <f>L338</f>
        <v>0</v>
      </c>
    </row>
    <row r="338" spans="1:15" hidden="1">
      <c r="A338" s="809">
        <v>3</v>
      </c>
      <c r="B338" s="805">
        <v>3</v>
      </c>
      <c r="C338" s="806">
        <v>2</v>
      </c>
      <c r="D338" s="807">
        <v>1</v>
      </c>
      <c r="E338" s="805">
        <v>1</v>
      </c>
      <c r="F338" s="808"/>
      <c r="G338" s="807" t="s">
        <v>164</v>
      </c>
      <c r="H338" s="852">
        <v>305</v>
      </c>
      <c r="I338" s="794">
        <f>SUM(I339:I339)</f>
        <v>0</v>
      </c>
      <c r="J338" s="794">
        <f>SUM(J339:J339)</f>
        <v>0</v>
      </c>
      <c r="K338" s="794">
        <f>SUM(K339:K339)</f>
        <v>0</v>
      </c>
      <c r="L338" s="794">
        <f>SUM(L339:L339)</f>
        <v>0</v>
      </c>
      <c r="M338" s="873"/>
      <c r="N338" s="873"/>
      <c r="O338" s="873"/>
    </row>
    <row r="339" spans="1:15" hidden="1">
      <c r="A339" s="809">
        <v>3</v>
      </c>
      <c r="B339" s="805">
        <v>3</v>
      </c>
      <c r="C339" s="806">
        <v>2</v>
      </c>
      <c r="D339" s="807">
        <v>1</v>
      </c>
      <c r="E339" s="805">
        <v>1</v>
      </c>
      <c r="F339" s="808">
        <v>1</v>
      </c>
      <c r="G339" s="807" t="s">
        <v>165</v>
      </c>
      <c r="H339" s="852">
        <v>306</v>
      </c>
      <c r="I339" s="860">
        <v>0</v>
      </c>
      <c r="J339" s="860">
        <v>0</v>
      </c>
      <c r="K339" s="860">
        <v>0</v>
      </c>
      <c r="L339" s="859">
        <v>0</v>
      </c>
    </row>
    <row r="340" spans="1:15" hidden="1">
      <c r="A340" s="809">
        <v>3</v>
      </c>
      <c r="B340" s="805">
        <v>3</v>
      </c>
      <c r="C340" s="806">
        <v>2</v>
      </c>
      <c r="D340" s="807">
        <v>1</v>
      </c>
      <c r="E340" s="805">
        <v>2</v>
      </c>
      <c r="F340" s="808"/>
      <c r="G340" s="829" t="s">
        <v>188</v>
      </c>
      <c r="H340" s="852">
        <v>307</v>
      </c>
      <c r="I340" s="794">
        <f>SUM(I341:I342)</f>
        <v>0</v>
      </c>
      <c r="J340" s="794">
        <f>SUM(J341:J342)</f>
        <v>0</v>
      </c>
      <c r="K340" s="794">
        <f>SUM(K341:K342)</f>
        <v>0</v>
      </c>
      <c r="L340" s="794">
        <f>SUM(L341:L342)</f>
        <v>0</v>
      </c>
    </row>
    <row r="341" spans="1:15" hidden="1">
      <c r="A341" s="809">
        <v>3</v>
      </c>
      <c r="B341" s="805">
        <v>3</v>
      </c>
      <c r="C341" s="806">
        <v>2</v>
      </c>
      <c r="D341" s="807">
        <v>1</v>
      </c>
      <c r="E341" s="805">
        <v>2</v>
      </c>
      <c r="F341" s="808">
        <v>1</v>
      </c>
      <c r="G341" s="829" t="s">
        <v>167</v>
      </c>
      <c r="H341" s="852">
        <v>308</v>
      </c>
      <c r="I341" s="860">
        <v>0</v>
      </c>
      <c r="J341" s="860">
        <v>0</v>
      </c>
      <c r="K341" s="860">
        <v>0</v>
      </c>
      <c r="L341" s="859">
        <v>0</v>
      </c>
    </row>
    <row r="342" spans="1:15" hidden="1">
      <c r="A342" s="809">
        <v>3</v>
      </c>
      <c r="B342" s="805">
        <v>3</v>
      </c>
      <c r="C342" s="806">
        <v>2</v>
      </c>
      <c r="D342" s="807">
        <v>1</v>
      </c>
      <c r="E342" s="805">
        <v>2</v>
      </c>
      <c r="F342" s="808">
        <v>2</v>
      </c>
      <c r="G342" s="829" t="s">
        <v>168</v>
      </c>
      <c r="H342" s="852">
        <v>309</v>
      </c>
      <c r="I342" s="812">
        <v>0</v>
      </c>
      <c r="J342" s="812">
        <v>0</v>
      </c>
      <c r="K342" s="812">
        <v>0</v>
      </c>
      <c r="L342" s="812">
        <v>0</v>
      </c>
    </row>
    <row r="343" spans="1:15" hidden="1">
      <c r="A343" s="809">
        <v>3</v>
      </c>
      <c r="B343" s="805">
        <v>3</v>
      </c>
      <c r="C343" s="806">
        <v>2</v>
      </c>
      <c r="D343" s="807">
        <v>1</v>
      </c>
      <c r="E343" s="805">
        <v>3</v>
      </c>
      <c r="F343" s="808"/>
      <c r="G343" s="829" t="s">
        <v>169</v>
      </c>
      <c r="H343" s="852">
        <v>310</v>
      </c>
      <c r="I343" s="794">
        <f>SUM(I344:I345)</f>
        <v>0</v>
      </c>
      <c r="J343" s="794">
        <f>SUM(J344:J345)</f>
        <v>0</v>
      </c>
      <c r="K343" s="794">
        <f>SUM(K344:K345)</f>
        <v>0</v>
      </c>
      <c r="L343" s="794">
        <f>SUM(L344:L345)</f>
        <v>0</v>
      </c>
    </row>
    <row r="344" spans="1:15" hidden="1">
      <c r="A344" s="809">
        <v>3</v>
      </c>
      <c r="B344" s="805">
        <v>3</v>
      </c>
      <c r="C344" s="806">
        <v>2</v>
      </c>
      <c r="D344" s="807">
        <v>1</v>
      </c>
      <c r="E344" s="805">
        <v>3</v>
      </c>
      <c r="F344" s="808">
        <v>1</v>
      </c>
      <c r="G344" s="829" t="s">
        <v>170</v>
      </c>
      <c r="H344" s="852">
        <v>311</v>
      </c>
      <c r="I344" s="812">
        <v>0</v>
      </c>
      <c r="J344" s="812">
        <v>0</v>
      </c>
      <c r="K344" s="812">
        <v>0</v>
      </c>
      <c r="L344" s="812">
        <v>0</v>
      </c>
    </row>
    <row r="345" spans="1:15" hidden="1">
      <c r="A345" s="809">
        <v>3</v>
      </c>
      <c r="B345" s="805">
        <v>3</v>
      </c>
      <c r="C345" s="806">
        <v>2</v>
      </c>
      <c r="D345" s="807">
        <v>1</v>
      </c>
      <c r="E345" s="805">
        <v>3</v>
      </c>
      <c r="F345" s="808">
        <v>2</v>
      </c>
      <c r="G345" s="829" t="s">
        <v>189</v>
      </c>
      <c r="H345" s="852">
        <v>312</v>
      </c>
      <c r="I345" s="830">
        <v>0</v>
      </c>
      <c r="J345" s="874">
        <v>0</v>
      </c>
      <c r="K345" s="830">
        <v>0</v>
      </c>
      <c r="L345" s="830">
        <v>0</v>
      </c>
    </row>
    <row r="346" spans="1:15" hidden="1">
      <c r="A346" s="817">
        <v>3</v>
      </c>
      <c r="B346" s="817">
        <v>3</v>
      </c>
      <c r="C346" s="826">
        <v>2</v>
      </c>
      <c r="D346" s="829">
        <v>2</v>
      </c>
      <c r="E346" s="826"/>
      <c r="F346" s="828"/>
      <c r="G346" s="829" t="s">
        <v>202</v>
      </c>
      <c r="H346" s="852">
        <v>313</v>
      </c>
      <c r="I346" s="822">
        <f>I347</f>
        <v>0</v>
      </c>
      <c r="J346" s="875">
        <f>J347</f>
        <v>0</v>
      </c>
      <c r="K346" s="823">
        <f>K347</f>
        <v>0</v>
      </c>
      <c r="L346" s="823">
        <f>L347</f>
        <v>0</v>
      </c>
    </row>
    <row r="347" spans="1:15" hidden="1">
      <c r="A347" s="809">
        <v>3</v>
      </c>
      <c r="B347" s="809">
        <v>3</v>
      </c>
      <c r="C347" s="805">
        <v>2</v>
      </c>
      <c r="D347" s="807">
        <v>2</v>
      </c>
      <c r="E347" s="805">
        <v>1</v>
      </c>
      <c r="F347" s="808"/>
      <c r="G347" s="829" t="s">
        <v>202</v>
      </c>
      <c r="H347" s="852">
        <v>314</v>
      </c>
      <c r="I347" s="794">
        <f>SUM(I348:I349)</f>
        <v>0</v>
      </c>
      <c r="J347" s="835">
        <f>SUM(J348:J349)</f>
        <v>0</v>
      </c>
      <c r="K347" s="795">
        <f>SUM(K348:K349)</f>
        <v>0</v>
      </c>
      <c r="L347" s="795">
        <f>SUM(L348:L349)</f>
        <v>0</v>
      </c>
    </row>
    <row r="348" spans="1:15" ht="25.5" hidden="1" customHeight="1">
      <c r="A348" s="809">
        <v>3</v>
      </c>
      <c r="B348" s="809">
        <v>3</v>
      </c>
      <c r="C348" s="805">
        <v>2</v>
      </c>
      <c r="D348" s="807">
        <v>2</v>
      </c>
      <c r="E348" s="809">
        <v>1</v>
      </c>
      <c r="F348" s="840">
        <v>1</v>
      </c>
      <c r="G348" s="807" t="s">
        <v>203</v>
      </c>
      <c r="H348" s="852">
        <v>315</v>
      </c>
      <c r="I348" s="812">
        <v>0</v>
      </c>
      <c r="J348" s="812">
        <v>0</v>
      </c>
      <c r="K348" s="812">
        <v>0</v>
      </c>
      <c r="L348" s="812">
        <v>0</v>
      </c>
    </row>
    <row r="349" spans="1:15" hidden="1">
      <c r="A349" s="817">
        <v>3</v>
      </c>
      <c r="B349" s="817">
        <v>3</v>
      </c>
      <c r="C349" s="818">
        <v>2</v>
      </c>
      <c r="D349" s="819">
        <v>2</v>
      </c>
      <c r="E349" s="820">
        <v>1</v>
      </c>
      <c r="F349" s="849">
        <v>2</v>
      </c>
      <c r="G349" s="820" t="s">
        <v>204</v>
      </c>
      <c r="H349" s="852">
        <v>316</v>
      </c>
      <c r="I349" s="812">
        <v>0</v>
      </c>
      <c r="J349" s="812">
        <v>0</v>
      </c>
      <c r="K349" s="812">
        <v>0</v>
      </c>
      <c r="L349" s="812">
        <v>0</v>
      </c>
    </row>
    <row r="350" spans="1:15" ht="25.5" hidden="1" customHeight="1">
      <c r="A350" s="809">
        <v>3</v>
      </c>
      <c r="B350" s="809">
        <v>3</v>
      </c>
      <c r="C350" s="805">
        <v>2</v>
      </c>
      <c r="D350" s="806">
        <v>3</v>
      </c>
      <c r="E350" s="807"/>
      <c r="F350" s="840"/>
      <c r="G350" s="807" t="s">
        <v>205</v>
      </c>
      <c r="H350" s="852">
        <v>317</v>
      </c>
      <c r="I350" s="794">
        <f>I351</f>
        <v>0</v>
      </c>
      <c r="J350" s="835">
        <f>J351</f>
        <v>0</v>
      </c>
      <c r="K350" s="795">
        <f>K351</f>
        <v>0</v>
      </c>
      <c r="L350" s="795">
        <f>L351</f>
        <v>0</v>
      </c>
    </row>
    <row r="351" spans="1:15" ht="25.5" hidden="1" customHeight="1">
      <c r="A351" s="809">
        <v>3</v>
      </c>
      <c r="B351" s="809">
        <v>3</v>
      </c>
      <c r="C351" s="805">
        <v>2</v>
      </c>
      <c r="D351" s="806">
        <v>3</v>
      </c>
      <c r="E351" s="807">
        <v>1</v>
      </c>
      <c r="F351" s="840"/>
      <c r="G351" s="807" t="s">
        <v>205</v>
      </c>
      <c r="H351" s="852">
        <v>318</v>
      </c>
      <c r="I351" s="794">
        <f>I352+I353</f>
        <v>0</v>
      </c>
      <c r="J351" s="794">
        <f>J352+J353</f>
        <v>0</v>
      </c>
      <c r="K351" s="794">
        <f>K352+K353</f>
        <v>0</v>
      </c>
      <c r="L351" s="794">
        <f>L352+L353</f>
        <v>0</v>
      </c>
    </row>
    <row r="352" spans="1:15" ht="25.5" hidden="1" customHeight="1">
      <c r="A352" s="809">
        <v>3</v>
      </c>
      <c r="B352" s="809">
        <v>3</v>
      </c>
      <c r="C352" s="805">
        <v>2</v>
      </c>
      <c r="D352" s="806">
        <v>3</v>
      </c>
      <c r="E352" s="807">
        <v>1</v>
      </c>
      <c r="F352" s="840">
        <v>1</v>
      </c>
      <c r="G352" s="807" t="s">
        <v>206</v>
      </c>
      <c r="H352" s="852">
        <v>319</v>
      </c>
      <c r="I352" s="860">
        <v>0</v>
      </c>
      <c r="J352" s="860">
        <v>0</v>
      </c>
      <c r="K352" s="860">
        <v>0</v>
      </c>
      <c r="L352" s="859">
        <v>0</v>
      </c>
    </row>
    <row r="353" spans="1:12" ht="25.5" hidden="1" customHeight="1">
      <c r="A353" s="809">
        <v>3</v>
      </c>
      <c r="B353" s="809">
        <v>3</v>
      </c>
      <c r="C353" s="805">
        <v>2</v>
      </c>
      <c r="D353" s="806">
        <v>3</v>
      </c>
      <c r="E353" s="807">
        <v>1</v>
      </c>
      <c r="F353" s="840">
        <v>2</v>
      </c>
      <c r="G353" s="807" t="s">
        <v>207</v>
      </c>
      <c r="H353" s="852">
        <v>320</v>
      </c>
      <c r="I353" s="812">
        <v>0</v>
      </c>
      <c r="J353" s="812">
        <v>0</v>
      </c>
      <c r="K353" s="812">
        <v>0</v>
      </c>
      <c r="L353" s="812">
        <v>0</v>
      </c>
    </row>
    <row r="354" spans="1:12" hidden="1">
      <c r="A354" s="809">
        <v>3</v>
      </c>
      <c r="B354" s="809">
        <v>3</v>
      </c>
      <c r="C354" s="805">
        <v>2</v>
      </c>
      <c r="D354" s="806">
        <v>4</v>
      </c>
      <c r="E354" s="806"/>
      <c r="F354" s="808"/>
      <c r="G354" s="807" t="s">
        <v>208</v>
      </c>
      <c r="H354" s="852">
        <v>321</v>
      </c>
      <c r="I354" s="794">
        <f>I355</f>
        <v>0</v>
      </c>
      <c r="J354" s="835">
        <f>J355</f>
        <v>0</v>
      </c>
      <c r="K354" s="795">
        <f>K355</f>
        <v>0</v>
      </c>
      <c r="L354" s="795">
        <f>L355</f>
        <v>0</v>
      </c>
    </row>
    <row r="355" spans="1:12" hidden="1">
      <c r="A355" s="825">
        <v>3</v>
      </c>
      <c r="B355" s="825">
        <v>3</v>
      </c>
      <c r="C355" s="800">
        <v>2</v>
      </c>
      <c r="D355" s="798">
        <v>4</v>
      </c>
      <c r="E355" s="798">
        <v>1</v>
      </c>
      <c r="F355" s="801"/>
      <c r="G355" s="807" t="s">
        <v>208</v>
      </c>
      <c r="H355" s="852">
        <v>322</v>
      </c>
      <c r="I355" s="815">
        <f>SUM(I356:I357)</f>
        <v>0</v>
      </c>
      <c r="J355" s="837">
        <f>SUM(J356:J357)</f>
        <v>0</v>
      </c>
      <c r="K355" s="816">
        <f>SUM(K356:K357)</f>
        <v>0</v>
      </c>
      <c r="L355" s="816">
        <f>SUM(L356:L357)</f>
        <v>0</v>
      </c>
    </row>
    <row r="356" spans="1:12" hidden="1">
      <c r="A356" s="809">
        <v>3</v>
      </c>
      <c r="B356" s="809">
        <v>3</v>
      </c>
      <c r="C356" s="805">
        <v>2</v>
      </c>
      <c r="D356" s="806">
        <v>4</v>
      </c>
      <c r="E356" s="806">
        <v>1</v>
      </c>
      <c r="F356" s="808">
        <v>1</v>
      </c>
      <c r="G356" s="807" t="s">
        <v>209</v>
      </c>
      <c r="H356" s="852">
        <v>323</v>
      </c>
      <c r="I356" s="812">
        <v>0</v>
      </c>
      <c r="J356" s="812">
        <v>0</v>
      </c>
      <c r="K356" s="812">
        <v>0</v>
      </c>
      <c r="L356" s="812">
        <v>0</v>
      </c>
    </row>
    <row r="357" spans="1:12" hidden="1">
      <c r="A357" s="809">
        <v>3</v>
      </c>
      <c r="B357" s="809">
        <v>3</v>
      </c>
      <c r="C357" s="805">
        <v>2</v>
      </c>
      <c r="D357" s="806">
        <v>4</v>
      </c>
      <c r="E357" s="806">
        <v>1</v>
      </c>
      <c r="F357" s="808">
        <v>2</v>
      </c>
      <c r="G357" s="807" t="s">
        <v>217</v>
      </c>
      <c r="H357" s="852">
        <v>324</v>
      </c>
      <c r="I357" s="812">
        <v>0</v>
      </c>
      <c r="J357" s="812">
        <v>0</v>
      </c>
      <c r="K357" s="812">
        <v>0</v>
      </c>
      <c r="L357" s="812">
        <v>0</v>
      </c>
    </row>
    <row r="358" spans="1:12" hidden="1">
      <c r="A358" s="809">
        <v>3</v>
      </c>
      <c r="B358" s="809">
        <v>3</v>
      </c>
      <c r="C358" s="805">
        <v>2</v>
      </c>
      <c r="D358" s="806">
        <v>5</v>
      </c>
      <c r="E358" s="806"/>
      <c r="F358" s="808"/>
      <c r="G358" s="807" t="s">
        <v>211</v>
      </c>
      <c r="H358" s="852">
        <v>325</v>
      </c>
      <c r="I358" s="794">
        <f t="shared" ref="I358:L359" si="30">I359</f>
        <v>0</v>
      </c>
      <c r="J358" s="835">
        <f t="shared" si="30"/>
        <v>0</v>
      </c>
      <c r="K358" s="795">
        <f t="shared" si="30"/>
        <v>0</v>
      </c>
      <c r="L358" s="795">
        <f t="shared" si="30"/>
        <v>0</v>
      </c>
    </row>
    <row r="359" spans="1:12" hidden="1">
      <c r="A359" s="825">
        <v>3</v>
      </c>
      <c r="B359" s="825">
        <v>3</v>
      </c>
      <c r="C359" s="800">
        <v>2</v>
      </c>
      <c r="D359" s="798">
        <v>5</v>
      </c>
      <c r="E359" s="798">
        <v>1</v>
      </c>
      <c r="F359" s="801"/>
      <c r="G359" s="807" t="s">
        <v>211</v>
      </c>
      <c r="H359" s="852">
        <v>326</v>
      </c>
      <c r="I359" s="815">
        <f t="shared" si="30"/>
        <v>0</v>
      </c>
      <c r="J359" s="837">
        <f t="shared" si="30"/>
        <v>0</v>
      </c>
      <c r="K359" s="816">
        <f t="shared" si="30"/>
        <v>0</v>
      </c>
      <c r="L359" s="816">
        <f t="shared" si="30"/>
        <v>0</v>
      </c>
    </row>
    <row r="360" spans="1:12" hidden="1">
      <c r="A360" s="809">
        <v>3</v>
      </c>
      <c r="B360" s="809">
        <v>3</v>
      </c>
      <c r="C360" s="805">
        <v>2</v>
      </c>
      <c r="D360" s="806">
        <v>5</v>
      </c>
      <c r="E360" s="806">
        <v>1</v>
      </c>
      <c r="F360" s="808">
        <v>1</v>
      </c>
      <c r="G360" s="807" t="s">
        <v>211</v>
      </c>
      <c r="H360" s="852">
        <v>327</v>
      </c>
      <c r="I360" s="860">
        <v>0</v>
      </c>
      <c r="J360" s="860">
        <v>0</v>
      </c>
      <c r="K360" s="860">
        <v>0</v>
      </c>
      <c r="L360" s="859">
        <v>0</v>
      </c>
    </row>
    <row r="361" spans="1:12" hidden="1">
      <c r="A361" s="809">
        <v>3</v>
      </c>
      <c r="B361" s="809">
        <v>3</v>
      </c>
      <c r="C361" s="805">
        <v>2</v>
      </c>
      <c r="D361" s="806">
        <v>6</v>
      </c>
      <c r="E361" s="806"/>
      <c r="F361" s="808"/>
      <c r="G361" s="807" t="s">
        <v>182</v>
      </c>
      <c r="H361" s="852">
        <v>328</v>
      </c>
      <c r="I361" s="794">
        <f t="shared" ref="I361:L362" si="31">I362</f>
        <v>0</v>
      </c>
      <c r="J361" s="835">
        <f t="shared" si="31"/>
        <v>0</v>
      </c>
      <c r="K361" s="795">
        <f t="shared" si="31"/>
        <v>0</v>
      </c>
      <c r="L361" s="795">
        <f t="shared" si="31"/>
        <v>0</v>
      </c>
    </row>
    <row r="362" spans="1:12" hidden="1">
      <c r="A362" s="809">
        <v>3</v>
      </c>
      <c r="B362" s="809">
        <v>3</v>
      </c>
      <c r="C362" s="805">
        <v>2</v>
      </c>
      <c r="D362" s="806">
        <v>6</v>
      </c>
      <c r="E362" s="806">
        <v>1</v>
      </c>
      <c r="F362" s="808"/>
      <c r="G362" s="807" t="s">
        <v>182</v>
      </c>
      <c r="H362" s="852">
        <v>329</v>
      </c>
      <c r="I362" s="794">
        <f t="shared" si="31"/>
        <v>0</v>
      </c>
      <c r="J362" s="835">
        <f t="shared" si="31"/>
        <v>0</v>
      </c>
      <c r="K362" s="795">
        <f t="shared" si="31"/>
        <v>0</v>
      </c>
      <c r="L362" s="795">
        <f t="shared" si="31"/>
        <v>0</v>
      </c>
    </row>
    <row r="363" spans="1:12" hidden="1">
      <c r="A363" s="817">
        <v>3</v>
      </c>
      <c r="B363" s="817">
        <v>3</v>
      </c>
      <c r="C363" s="818">
        <v>2</v>
      </c>
      <c r="D363" s="819">
        <v>6</v>
      </c>
      <c r="E363" s="819">
        <v>1</v>
      </c>
      <c r="F363" s="821">
        <v>1</v>
      </c>
      <c r="G363" s="820" t="s">
        <v>182</v>
      </c>
      <c r="H363" s="852">
        <v>330</v>
      </c>
      <c r="I363" s="860">
        <v>0</v>
      </c>
      <c r="J363" s="860">
        <v>0</v>
      </c>
      <c r="K363" s="860">
        <v>0</v>
      </c>
      <c r="L363" s="859">
        <v>0</v>
      </c>
    </row>
    <row r="364" spans="1:12" hidden="1">
      <c r="A364" s="809">
        <v>3</v>
      </c>
      <c r="B364" s="809">
        <v>3</v>
      </c>
      <c r="C364" s="805">
        <v>2</v>
      </c>
      <c r="D364" s="806">
        <v>7</v>
      </c>
      <c r="E364" s="806"/>
      <c r="F364" s="808"/>
      <c r="G364" s="807" t="s">
        <v>213</v>
      </c>
      <c r="H364" s="852">
        <v>331</v>
      </c>
      <c r="I364" s="794">
        <f>I365</f>
        <v>0</v>
      </c>
      <c r="J364" s="835">
        <f>J365</f>
        <v>0</v>
      </c>
      <c r="K364" s="795">
        <f>K365</f>
        <v>0</v>
      </c>
      <c r="L364" s="795">
        <f>L365</f>
        <v>0</v>
      </c>
    </row>
    <row r="365" spans="1:12" hidden="1">
      <c r="A365" s="817">
        <v>3</v>
      </c>
      <c r="B365" s="817">
        <v>3</v>
      </c>
      <c r="C365" s="818">
        <v>2</v>
      </c>
      <c r="D365" s="819">
        <v>7</v>
      </c>
      <c r="E365" s="819">
        <v>1</v>
      </c>
      <c r="F365" s="821"/>
      <c r="G365" s="807" t="s">
        <v>213</v>
      </c>
      <c r="H365" s="852">
        <v>332</v>
      </c>
      <c r="I365" s="794">
        <f>SUM(I366:I367)</f>
        <v>0</v>
      </c>
      <c r="J365" s="794">
        <f>SUM(J366:J367)</f>
        <v>0</v>
      </c>
      <c r="K365" s="794">
        <f>SUM(K366:K367)</f>
        <v>0</v>
      </c>
      <c r="L365" s="794">
        <f>SUM(L366:L367)</f>
        <v>0</v>
      </c>
    </row>
    <row r="366" spans="1:12" ht="25.5" hidden="1" customHeight="1">
      <c r="A366" s="809">
        <v>3</v>
      </c>
      <c r="B366" s="809">
        <v>3</v>
      </c>
      <c r="C366" s="805">
        <v>2</v>
      </c>
      <c r="D366" s="806">
        <v>7</v>
      </c>
      <c r="E366" s="806">
        <v>1</v>
      </c>
      <c r="F366" s="808">
        <v>1</v>
      </c>
      <c r="G366" s="807" t="s">
        <v>214</v>
      </c>
      <c r="H366" s="852">
        <v>333</v>
      </c>
      <c r="I366" s="860">
        <v>0</v>
      </c>
      <c r="J366" s="860">
        <v>0</v>
      </c>
      <c r="K366" s="860">
        <v>0</v>
      </c>
      <c r="L366" s="859">
        <v>0</v>
      </c>
    </row>
    <row r="367" spans="1:12" ht="25.5" hidden="1" customHeight="1">
      <c r="A367" s="809">
        <v>3</v>
      </c>
      <c r="B367" s="809">
        <v>3</v>
      </c>
      <c r="C367" s="805">
        <v>2</v>
      </c>
      <c r="D367" s="806">
        <v>7</v>
      </c>
      <c r="E367" s="806">
        <v>1</v>
      </c>
      <c r="F367" s="808">
        <v>2</v>
      </c>
      <c r="G367" s="807" t="s">
        <v>215</v>
      </c>
      <c r="H367" s="852">
        <v>334</v>
      </c>
      <c r="I367" s="812">
        <v>0</v>
      </c>
      <c r="J367" s="812">
        <v>0</v>
      </c>
      <c r="K367" s="812">
        <v>0</v>
      </c>
      <c r="L367" s="812">
        <v>0</v>
      </c>
    </row>
    <row r="368" spans="1:12">
      <c r="A368" s="775"/>
      <c r="B368" s="775"/>
      <c r="C368" s="776"/>
      <c r="D368" s="876"/>
      <c r="E368" s="877"/>
      <c r="F368" s="878"/>
      <c r="G368" s="879" t="s">
        <v>218</v>
      </c>
      <c r="H368" s="852">
        <v>335</v>
      </c>
      <c r="I368" s="846">
        <f>SUM(I34+I184)</f>
        <v>75000</v>
      </c>
      <c r="J368" s="846">
        <f>SUM(J34+J184)</f>
        <v>75000</v>
      </c>
      <c r="K368" s="846">
        <f>SUM(K34+K184)</f>
        <v>70831.530000000013</v>
      </c>
      <c r="L368" s="846">
        <f>SUM(L34+L184)</f>
        <v>70831.530000000013</v>
      </c>
    </row>
    <row r="369" spans="1:12">
      <c r="G369" s="796"/>
      <c r="H369" s="785"/>
      <c r="I369" s="880"/>
      <c r="J369" s="881"/>
      <c r="K369" s="881"/>
      <c r="L369" s="881"/>
    </row>
    <row r="370" spans="1:12">
      <c r="A370" s="882"/>
      <c r="B370" s="882"/>
      <c r="C370" s="882"/>
      <c r="D370" s="936" t="s">
        <v>416</v>
      </c>
      <c r="E370" s="936"/>
      <c r="F370" s="936"/>
      <c r="G370" s="936"/>
      <c r="H370" s="883"/>
      <c r="I370" s="884"/>
      <c r="J370" s="881"/>
      <c r="K370" s="936" t="s">
        <v>219</v>
      </c>
      <c r="L370" s="936"/>
    </row>
    <row r="371" spans="1:12" ht="18.75" customHeight="1">
      <c r="A371" s="885" t="s">
        <v>491</v>
      </c>
      <c r="B371" s="885"/>
      <c r="C371" s="885"/>
      <c r="D371" s="885"/>
      <c r="E371" s="885"/>
      <c r="F371" s="885"/>
      <c r="G371" s="885"/>
      <c r="I371" s="886" t="s">
        <v>220</v>
      </c>
      <c r="K371" s="938" t="s">
        <v>221</v>
      </c>
      <c r="L371" s="938"/>
    </row>
    <row r="372" spans="1:12" ht="15.75" customHeight="1">
      <c r="D372" s="887"/>
      <c r="I372" s="888"/>
      <c r="K372" s="888"/>
      <c r="L372" s="888"/>
    </row>
    <row r="373" spans="1:12" ht="27" customHeight="1">
      <c r="A373" s="882"/>
      <c r="B373" s="882"/>
      <c r="C373" s="882"/>
      <c r="D373" s="909" t="s">
        <v>313</v>
      </c>
      <c r="E373" s="909"/>
      <c r="F373" s="909"/>
      <c r="G373" s="909"/>
      <c r="I373" s="888"/>
      <c r="K373" s="936" t="s">
        <v>407</v>
      </c>
      <c r="L373" s="936"/>
    </row>
    <row r="374" spans="1:12" ht="24.75" customHeight="1">
      <c r="A374" s="937" t="s">
        <v>492</v>
      </c>
      <c r="B374" s="937"/>
      <c r="C374" s="937"/>
      <c r="D374" s="937"/>
      <c r="E374" s="937"/>
      <c r="F374" s="937"/>
      <c r="G374" s="937"/>
      <c r="H374" s="748"/>
      <c r="I374" s="889" t="s">
        <v>220</v>
      </c>
      <c r="K374" s="938" t="s">
        <v>221</v>
      </c>
      <c r="L374" s="938"/>
    </row>
  </sheetData>
  <mergeCells count="30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A374:G374"/>
    <mergeCell ref="K374:L374"/>
    <mergeCell ref="K31:K32"/>
    <mergeCell ref="L31:L32"/>
    <mergeCell ref="A33:F33"/>
    <mergeCell ref="D370:G370"/>
    <mergeCell ref="K370:L370"/>
    <mergeCell ref="K371:L371"/>
  </mergeCells>
  <pageMargins left="0.51181102362204722" right="0" top="0.15748031496062992" bottom="0.15748031496062992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workbookViewId="0">
      <selection activeCell="K12" sqref="K12"/>
    </sheetView>
  </sheetViews>
  <sheetFormatPr defaultRowHeight="15"/>
  <cols>
    <col min="1" max="3" width="9.140625" style="641"/>
    <col min="4" max="4" width="21.28515625" style="641" customWidth="1"/>
    <col min="5" max="5" width="11.7109375" style="641" customWidth="1"/>
    <col min="6" max="6" width="4.28515625" style="641" customWidth="1"/>
    <col min="7" max="8" width="9.140625" style="641"/>
    <col min="9" max="9" width="11.7109375" style="641" customWidth="1"/>
    <col min="10" max="10" width="9.140625" style="641"/>
    <col min="11" max="11" width="7" style="641" customWidth="1"/>
    <col min="12" max="12" width="7.140625" style="641" customWidth="1"/>
    <col min="13" max="13" width="6.7109375" style="641" customWidth="1"/>
    <col min="14" max="14" width="17.85546875" style="641" customWidth="1"/>
    <col min="15" max="16384" width="9.140625" style="641"/>
  </cols>
  <sheetData>
    <row r="1" spans="1:14">
      <c r="M1" s="641" t="s">
        <v>237</v>
      </c>
    </row>
    <row r="2" spans="1:14">
      <c r="M2" s="641" t="s">
        <v>238</v>
      </c>
    </row>
    <row r="3" spans="1:14">
      <c r="M3" s="641" t="s">
        <v>239</v>
      </c>
    </row>
    <row r="4" spans="1:14" ht="13.5" customHeight="1">
      <c r="B4" s="1" t="s">
        <v>413</v>
      </c>
      <c r="C4" s="2"/>
      <c r="D4" s="2"/>
      <c r="E4" s="2"/>
      <c r="M4" s="641" t="s">
        <v>241</v>
      </c>
    </row>
    <row r="5" spans="1:14" hidden="1">
      <c r="B5" s="971" t="s">
        <v>242</v>
      </c>
      <c r="C5" s="971"/>
      <c r="D5" s="971"/>
      <c r="E5" s="971"/>
      <c r="M5" s="641" t="s">
        <v>243</v>
      </c>
    </row>
    <row r="6" spans="1:14" hidden="1"/>
    <row r="7" spans="1:14" hidden="1">
      <c r="B7" s="1" t="s">
        <v>410</v>
      </c>
      <c r="C7" s="2"/>
      <c r="D7" s="2"/>
      <c r="E7" s="2"/>
    </row>
    <row r="8" spans="1:14">
      <c r="B8" s="971" t="s">
        <v>244</v>
      </c>
      <c r="C8" s="971"/>
      <c r="D8" s="971"/>
      <c r="E8" s="971"/>
    </row>
    <row r="9" spans="1:14">
      <c r="A9" s="3"/>
      <c r="B9" s="972"/>
      <c r="C9" s="972"/>
      <c r="D9" s="972"/>
      <c r="E9" s="972"/>
      <c r="F9" s="3"/>
      <c r="G9" s="3"/>
      <c r="H9" s="3"/>
      <c r="I9" s="3"/>
      <c r="J9" s="3"/>
      <c r="K9" s="3"/>
      <c r="L9" s="3"/>
      <c r="M9" s="973" t="s">
        <v>496</v>
      </c>
      <c r="N9" s="974"/>
    </row>
    <row r="10" spans="1:14">
      <c r="A10" s="643"/>
      <c r="B10" s="643"/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</row>
    <row r="11" spans="1:14">
      <c r="A11" s="972" t="s">
        <v>495</v>
      </c>
      <c r="B11" s="972"/>
      <c r="C11" s="972"/>
      <c r="D11" s="972"/>
      <c r="E11" s="972"/>
      <c r="F11" s="972"/>
      <c r="G11" s="972"/>
      <c r="H11" s="972"/>
      <c r="I11" s="972"/>
      <c r="J11" s="972"/>
      <c r="K11" s="972"/>
      <c r="L11" s="972"/>
      <c r="M11" s="3"/>
      <c r="N11" s="3"/>
    </row>
    <row r="12" spans="1:14">
      <c r="M12" s="975"/>
      <c r="N12" s="975"/>
    </row>
    <row r="13" spans="1:14">
      <c r="D13" s="976">
        <v>44938</v>
      </c>
      <c r="E13" s="977"/>
    </row>
    <row r="14" spans="1:14">
      <c r="D14" s="642"/>
      <c r="E14" s="4"/>
    </row>
    <row r="15" spans="1:14">
      <c r="J15" s="639"/>
      <c r="N15" s="640" t="s">
        <v>412</v>
      </c>
    </row>
    <row r="16" spans="1:14">
      <c r="A16" s="5"/>
      <c r="B16" s="634"/>
      <c r="C16" s="634"/>
      <c r="D16" s="635"/>
      <c r="E16" s="978" t="s">
        <v>245</v>
      </c>
      <c r="F16" s="979"/>
      <c r="G16" s="980"/>
      <c r="H16" s="6" t="s">
        <v>246</v>
      </c>
      <c r="I16" s="635"/>
      <c r="J16" s="978" t="s">
        <v>247</v>
      </c>
      <c r="K16" s="980"/>
      <c r="L16" s="981"/>
      <c r="M16" s="982"/>
      <c r="N16" s="636" t="s">
        <v>248</v>
      </c>
    </row>
    <row r="17" spans="1:18">
      <c r="A17" s="7"/>
      <c r="B17" s="972" t="s">
        <v>249</v>
      </c>
      <c r="C17" s="972"/>
      <c r="D17" s="637"/>
      <c r="E17" s="983" t="s">
        <v>250</v>
      </c>
      <c r="F17" s="984"/>
      <c r="G17" s="985"/>
      <c r="H17" s="968" t="s">
        <v>251</v>
      </c>
      <c r="I17" s="969"/>
      <c r="J17" s="968" t="s">
        <v>252</v>
      </c>
      <c r="K17" s="969"/>
      <c r="L17" s="968" t="s">
        <v>253</v>
      </c>
      <c r="M17" s="970"/>
      <c r="N17" s="8" t="s">
        <v>254</v>
      </c>
      <c r="P17" s="3"/>
    </row>
    <row r="18" spans="1:18">
      <c r="A18" s="7"/>
      <c r="D18" s="637"/>
      <c r="E18" s="986" t="s">
        <v>255</v>
      </c>
      <c r="F18" s="978" t="s">
        <v>256</v>
      </c>
      <c r="G18" s="980"/>
      <c r="H18" s="968" t="s">
        <v>257</v>
      </c>
      <c r="I18" s="969"/>
      <c r="J18" s="9" t="s">
        <v>258</v>
      </c>
      <c r="K18" s="637"/>
      <c r="L18" s="968" t="s">
        <v>252</v>
      </c>
      <c r="M18" s="970"/>
      <c r="N18" s="8" t="s">
        <v>257</v>
      </c>
      <c r="Q18" s="3"/>
      <c r="R18" s="3"/>
    </row>
    <row r="19" spans="1:18">
      <c r="A19" s="10"/>
      <c r="B19" s="2"/>
      <c r="C19" s="2"/>
      <c r="D19" s="638"/>
      <c r="E19" s="987"/>
      <c r="F19" s="983" t="s">
        <v>259</v>
      </c>
      <c r="G19" s="985"/>
      <c r="H19" s="983" t="s">
        <v>260</v>
      </c>
      <c r="I19" s="985"/>
      <c r="J19" s="983" t="s">
        <v>260</v>
      </c>
      <c r="K19" s="985"/>
      <c r="L19" s="988"/>
      <c r="M19" s="989"/>
      <c r="N19" s="8" t="s">
        <v>260</v>
      </c>
    </row>
    <row r="20" spans="1:18">
      <c r="A20" s="996" t="s">
        <v>261</v>
      </c>
      <c r="B20" s="997"/>
      <c r="C20" s="997"/>
      <c r="D20" s="998"/>
      <c r="E20" s="990" t="s">
        <v>262</v>
      </c>
      <c r="F20" s="981" t="s">
        <v>262</v>
      </c>
      <c r="G20" s="995"/>
      <c r="H20" s="981" t="s">
        <v>262</v>
      </c>
      <c r="I20" s="995"/>
      <c r="J20" s="981" t="s">
        <v>262</v>
      </c>
      <c r="K20" s="995"/>
      <c r="L20" s="981" t="s">
        <v>262</v>
      </c>
      <c r="M20" s="995"/>
      <c r="N20" s="990"/>
    </row>
    <row r="21" spans="1:18">
      <c r="A21" s="999"/>
      <c r="B21" s="1000"/>
      <c r="C21" s="1000"/>
      <c r="D21" s="1001"/>
      <c r="E21" s="991"/>
      <c r="F21" s="988"/>
      <c r="G21" s="1002"/>
      <c r="H21" s="988"/>
      <c r="I21" s="1002"/>
      <c r="J21" s="988"/>
      <c r="K21" s="1002"/>
      <c r="L21" s="988"/>
      <c r="M21" s="1002"/>
      <c r="N21" s="991"/>
    </row>
    <row r="22" spans="1:18">
      <c r="A22" s="992" t="s">
        <v>263</v>
      </c>
      <c r="B22" s="993"/>
      <c r="C22" s="993"/>
      <c r="D22" s="994"/>
      <c r="E22" s="633">
        <v>65000</v>
      </c>
      <c r="F22" s="981">
        <v>65000</v>
      </c>
      <c r="G22" s="995"/>
      <c r="H22" s="981">
        <v>62657.78</v>
      </c>
      <c r="I22" s="995"/>
      <c r="J22" s="981">
        <v>62657.78</v>
      </c>
      <c r="K22" s="995"/>
      <c r="L22" s="981">
        <v>62657.78</v>
      </c>
      <c r="M22" s="995"/>
      <c r="N22" s="633">
        <f>(H22-J22)</f>
        <v>0</v>
      </c>
    </row>
    <row r="23" spans="1:18" ht="30" customHeight="1">
      <c r="A23" s="992" t="s">
        <v>264</v>
      </c>
      <c r="B23" s="993"/>
      <c r="C23" s="993"/>
      <c r="D23" s="994"/>
      <c r="E23" s="633">
        <v>3000</v>
      </c>
      <c r="F23" s="981">
        <v>3000</v>
      </c>
      <c r="G23" s="995"/>
      <c r="H23" s="1005">
        <v>2445.37</v>
      </c>
      <c r="I23" s="1006"/>
      <c r="J23" s="981">
        <v>2445.37</v>
      </c>
      <c r="K23" s="995"/>
      <c r="L23" s="981">
        <v>2445.37</v>
      </c>
      <c r="M23" s="995"/>
      <c r="N23" s="633">
        <f>(H23-J23)</f>
        <v>0</v>
      </c>
    </row>
    <row r="24" spans="1:18">
      <c r="A24" s="1003" t="s">
        <v>265</v>
      </c>
      <c r="B24" s="1004"/>
      <c r="C24" s="1004"/>
      <c r="D24" s="982"/>
      <c r="E24" s="633">
        <v>7000</v>
      </c>
      <c r="F24" s="981">
        <v>7000</v>
      </c>
      <c r="G24" s="995"/>
      <c r="H24" s="1005">
        <v>5728.38</v>
      </c>
      <c r="I24" s="1006"/>
      <c r="J24" s="981">
        <v>5728.38</v>
      </c>
      <c r="K24" s="995"/>
      <c r="L24" s="981">
        <v>5728.38</v>
      </c>
      <c r="M24" s="995"/>
      <c r="N24" s="633">
        <f>(H24-J24)</f>
        <v>0</v>
      </c>
    </row>
    <row r="25" spans="1:18">
      <c r="A25" s="992" t="s">
        <v>266</v>
      </c>
      <c r="B25" s="993"/>
      <c r="C25" s="993"/>
      <c r="D25" s="994"/>
      <c r="E25" s="633"/>
      <c r="F25" s="1007"/>
      <c r="G25" s="1008"/>
      <c r="H25" s="1007"/>
      <c r="I25" s="1008"/>
      <c r="J25" s="1007"/>
      <c r="K25" s="1008"/>
      <c r="L25" s="1007"/>
      <c r="M25" s="1008"/>
      <c r="N25" s="633">
        <f>(H25-J25)</f>
        <v>0</v>
      </c>
    </row>
    <row r="26" spans="1:18">
      <c r="A26" s="992" t="s">
        <v>267</v>
      </c>
      <c r="B26" s="993"/>
      <c r="C26" s="993"/>
      <c r="D26" s="994"/>
      <c r="E26" s="633"/>
      <c r="F26" s="1007"/>
      <c r="G26" s="1008"/>
      <c r="H26" s="1007"/>
      <c r="I26" s="1008"/>
      <c r="J26" s="1007"/>
      <c r="K26" s="1008"/>
      <c r="L26" s="1007"/>
      <c r="M26" s="1008"/>
      <c r="N26" s="633">
        <f>(H26-J26)</f>
        <v>0</v>
      </c>
    </row>
    <row r="27" spans="1:18">
      <c r="A27" s="1010" t="s">
        <v>268</v>
      </c>
      <c r="B27" s="1011"/>
      <c r="C27" s="1011"/>
      <c r="D27" s="1012"/>
      <c r="E27" s="990">
        <f>(E22+E23+E24+E26)</f>
        <v>75000</v>
      </c>
      <c r="F27" s="981">
        <f>(F22+F23+F24+F26)</f>
        <v>75000</v>
      </c>
      <c r="G27" s="995"/>
      <c r="H27" s="1005">
        <f>(H22+H23+H24+H26)</f>
        <v>70831.53</v>
      </c>
      <c r="I27" s="1006"/>
      <c r="J27" s="1005">
        <f>(J22+J23+J24+J26)</f>
        <v>70831.53</v>
      </c>
      <c r="K27" s="1006"/>
      <c r="L27" s="1005">
        <f>(L22+L23+L24+L26)</f>
        <v>70831.53</v>
      </c>
      <c r="M27" s="1006"/>
      <c r="N27" s="990" t="s">
        <v>262</v>
      </c>
    </row>
    <row r="28" spans="1:18">
      <c r="A28" s="1013"/>
      <c r="B28" s="1014"/>
      <c r="C28" s="1014"/>
      <c r="D28" s="1015"/>
      <c r="E28" s="1009"/>
      <c r="F28" s="988"/>
      <c r="G28" s="1002"/>
      <c r="H28" s="1018"/>
      <c r="I28" s="1019"/>
      <c r="J28" s="1018"/>
      <c r="K28" s="1019"/>
      <c r="L28" s="1018"/>
      <c r="M28" s="1019"/>
      <c r="N28" s="1009"/>
    </row>
    <row r="29" spans="1:18">
      <c r="A29" s="1010" t="s">
        <v>269</v>
      </c>
      <c r="B29" s="1011"/>
      <c r="C29" s="1011"/>
      <c r="D29" s="1012"/>
      <c r="E29" s="990" t="s">
        <v>262</v>
      </c>
      <c r="F29" s="981" t="s">
        <v>262</v>
      </c>
      <c r="G29" s="995"/>
      <c r="H29" s="981" t="s">
        <v>262</v>
      </c>
      <c r="I29" s="995"/>
      <c r="J29" s="981" t="s">
        <v>262</v>
      </c>
      <c r="K29" s="995"/>
      <c r="L29" s="981" t="s">
        <v>262</v>
      </c>
      <c r="M29" s="995"/>
      <c r="N29" s="1016">
        <f>(N22+N23+N24+N26)</f>
        <v>0</v>
      </c>
    </row>
    <row r="30" spans="1:18">
      <c r="A30" s="1013"/>
      <c r="B30" s="1014"/>
      <c r="C30" s="1014"/>
      <c r="D30" s="1015"/>
      <c r="E30" s="991"/>
      <c r="F30" s="988"/>
      <c r="G30" s="1002"/>
      <c r="H30" s="988"/>
      <c r="I30" s="1002"/>
      <c r="J30" s="988"/>
      <c r="K30" s="1002"/>
      <c r="L30" s="988"/>
      <c r="M30" s="1002"/>
      <c r="N30" s="1017"/>
    </row>
    <row r="32" spans="1:18">
      <c r="A32" s="1021" t="s">
        <v>270</v>
      </c>
      <c r="B32" s="1022"/>
      <c r="C32" s="1022"/>
      <c r="H32" s="1023"/>
      <c r="I32" s="1023"/>
      <c r="K32" s="1025" t="s">
        <v>219</v>
      </c>
      <c r="L32" s="1025"/>
      <c r="M32" s="1025"/>
      <c r="N32" s="644"/>
    </row>
    <row r="33" spans="1:14">
      <c r="H33" s="1020" t="s">
        <v>220</v>
      </c>
      <c r="I33" s="1020"/>
      <c r="K33" s="1020" t="s">
        <v>221</v>
      </c>
      <c r="L33" s="1020"/>
      <c r="M33" s="1020"/>
      <c r="N33" s="1020"/>
    </row>
    <row r="34" spans="1:14">
      <c r="G34" s="639"/>
      <c r="H34" s="639"/>
      <c r="I34" s="639"/>
      <c r="J34" s="639"/>
      <c r="K34" s="639"/>
      <c r="L34" s="639"/>
      <c r="M34" s="639"/>
      <c r="N34" s="639"/>
    </row>
    <row r="35" spans="1:14" ht="24.75" customHeight="1">
      <c r="A35" s="934" t="s">
        <v>411</v>
      </c>
      <c r="B35" s="934"/>
      <c r="C35" s="934"/>
      <c r="D35" s="934"/>
      <c r="H35" s="1023"/>
      <c r="I35" s="1023"/>
      <c r="K35" s="1024" t="s">
        <v>407</v>
      </c>
      <c r="L35" s="1024"/>
      <c r="M35" s="1024"/>
      <c r="N35" s="1024"/>
    </row>
    <row r="36" spans="1:14">
      <c r="G36" s="641" t="s">
        <v>271</v>
      </c>
      <c r="H36" s="1020" t="s">
        <v>220</v>
      </c>
      <c r="I36" s="1020"/>
      <c r="K36" s="1020" t="s">
        <v>221</v>
      </c>
      <c r="L36" s="1020"/>
      <c r="M36" s="1020"/>
      <c r="N36" s="1020"/>
    </row>
    <row r="37" spans="1:14">
      <c r="A37" s="74" t="s">
        <v>314</v>
      </c>
      <c r="B37" s="74"/>
      <c r="C37" s="74"/>
      <c r="D37" s="74"/>
      <c r="H37" s="632"/>
    </row>
  </sheetData>
  <mergeCells count="79">
    <mergeCell ref="H36:I36"/>
    <mergeCell ref="K36:N36"/>
    <mergeCell ref="A32:C32"/>
    <mergeCell ref="H32:I32"/>
    <mergeCell ref="H33:I33"/>
    <mergeCell ref="K33:N33"/>
    <mergeCell ref="H35:I35"/>
    <mergeCell ref="A35:D35"/>
    <mergeCell ref="K35:N35"/>
    <mergeCell ref="K32:M32"/>
    <mergeCell ref="N27:N28"/>
    <mergeCell ref="A29:D30"/>
    <mergeCell ref="E29:E30"/>
    <mergeCell ref="F29:G30"/>
    <mergeCell ref="H29:I30"/>
    <mergeCell ref="J29:K30"/>
    <mergeCell ref="L29:M30"/>
    <mergeCell ref="N29:N30"/>
    <mergeCell ref="A27:D28"/>
    <mergeCell ref="E27:E28"/>
    <mergeCell ref="F27:G28"/>
    <mergeCell ref="H27:I28"/>
    <mergeCell ref="J27:K28"/>
    <mergeCell ref="L27:M28"/>
    <mergeCell ref="A25:D25"/>
    <mergeCell ref="F25:G25"/>
    <mergeCell ref="H25:I25"/>
    <mergeCell ref="J25:K25"/>
    <mergeCell ref="L25:M25"/>
    <mergeCell ref="A26:D26"/>
    <mergeCell ref="F26:G26"/>
    <mergeCell ref="H26:I26"/>
    <mergeCell ref="J26:K26"/>
    <mergeCell ref="L26:M26"/>
    <mergeCell ref="A23:D23"/>
    <mergeCell ref="F23:G23"/>
    <mergeCell ref="H23:I23"/>
    <mergeCell ref="J23:K23"/>
    <mergeCell ref="L23:M23"/>
    <mergeCell ref="A24:D24"/>
    <mergeCell ref="F24:G24"/>
    <mergeCell ref="H24:I24"/>
    <mergeCell ref="J24:K24"/>
    <mergeCell ref="L24:M24"/>
    <mergeCell ref="N20:N21"/>
    <mergeCell ref="A22:D22"/>
    <mergeCell ref="F22:G22"/>
    <mergeCell ref="H22:I22"/>
    <mergeCell ref="J22:K22"/>
    <mergeCell ref="L22:M22"/>
    <mergeCell ref="A20:D21"/>
    <mergeCell ref="E20:E21"/>
    <mergeCell ref="F20:G21"/>
    <mergeCell ref="H20:I21"/>
    <mergeCell ref="J20:K21"/>
    <mergeCell ref="L20:M21"/>
    <mergeCell ref="E18:E19"/>
    <mergeCell ref="F18:G18"/>
    <mergeCell ref="H18:I18"/>
    <mergeCell ref="L18:M18"/>
    <mergeCell ref="F19:G19"/>
    <mergeCell ref="H19:I19"/>
    <mergeCell ref="J19:K19"/>
    <mergeCell ref="L19:M19"/>
    <mergeCell ref="H17:I17"/>
    <mergeCell ref="J17:K17"/>
    <mergeCell ref="L17:M17"/>
    <mergeCell ref="B5:E5"/>
    <mergeCell ref="B8:E8"/>
    <mergeCell ref="B9:E9"/>
    <mergeCell ref="M9:N9"/>
    <mergeCell ref="A11:L11"/>
    <mergeCell ref="M12:N12"/>
    <mergeCell ref="D13:E13"/>
    <mergeCell ref="E16:G16"/>
    <mergeCell ref="J16:K16"/>
    <mergeCell ref="L16:M16"/>
    <mergeCell ref="B17:C17"/>
    <mergeCell ref="E17:G17"/>
  </mergeCells>
  <pageMargins left="0.70866141732283472" right="0.31496062992125984" top="0" bottom="0" header="0.31496062992125984" footer="0.31496062992125984"/>
  <pageSetup paperSize="9" scale="9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7"/>
  <sheetViews>
    <sheetView workbookViewId="0">
      <selection activeCell="G24" sqref="G24"/>
    </sheetView>
  </sheetViews>
  <sheetFormatPr defaultRowHeight="15"/>
  <cols>
    <col min="1" max="1" width="5.7109375" style="11" customWidth="1"/>
    <col min="2" max="2" width="13.7109375" style="11" customWidth="1"/>
    <col min="3" max="3" width="30.42578125" style="12" customWidth="1"/>
    <col min="4" max="4" width="14.5703125" style="12" customWidth="1"/>
    <col min="5" max="5" width="17" style="12" customWidth="1"/>
    <col min="6" max="6" width="14.140625" style="12" customWidth="1"/>
    <col min="7" max="7" width="15.140625" style="11" customWidth="1"/>
    <col min="8" max="8" width="19.42578125" style="11" customWidth="1"/>
    <col min="9" max="9" width="9.28515625" style="11" customWidth="1"/>
    <col min="10" max="10" width="9.85546875" style="11" customWidth="1"/>
    <col min="11" max="11" width="8" style="11" customWidth="1"/>
    <col min="12" max="12" width="7.85546875" style="11" customWidth="1"/>
    <col min="13" max="15" width="0" style="11" hidden="1" customWidth="1"/>
    <col min="16" max="16384" width="9.140625" style="11"/>
  </cols>
  <sheetData>
    <row r="1" spans="2:18" ht="12" customHeight="1">
      <c r="H1" s="1044" t="s">
        <v>272</v>
      </c>
      <c r="I1" s="1022"/>
    </row>
    <row r="2" spans="2:18" ht="12" customHeight="1">
      <c r="D2" s="13"/>
      <c r="E2" s="13"/>
      <c r="F2" s="1045" t="s">
        <v>273</v>
      </c>
      <c r="G2" s="1046"/>
      <c r="H2" s="1046"/>
      <c r="I2" s="1047"/>
      <c r="J2" s="14"/>
      <c r="K2" s="14"/>
    </row>
    <row r="3" spans="2:18" ht="12" customHeight="1">
      <c r="D3" s="13"/>
      <c r="E3" s="13"/>
      <c r="F3" s="1045" t="s">
        <v>274</v>
      </c>
      <c r="G3" s="1046"/>
      <c r="H3" s="1046"/>
      <c r="I3" s="14"/>
      <c r="J3" s="14"/>
      <c r="K3" s="14"/>
    </row>
    <row r="4" spans="2:18" ht="12" customHeight="1">
      <c r="D4" s="13"/>
      <c r="E4" s="13"/>
      <c r="F4" s="1045" t="s">
        <v>275</v>
      </c>
      <c r="G4" s="1046"/>
      <c r="H4" s="1046"/>
      <c r="I4" s="14"/>
      <c r="J4" s="14"/>
      <c r="K4" s="14"/>
    </row>
    <row r="5" spans="2:18" ht="12" customHeight="1">
      <c r="D5" s="13"/>
      <c r="E5" s="13"/>
      <c r="F5" s="13" t="s">
        <v>276</v>
      </c>
      <c r="G5" s="13"/>
      <c r="H5" s="13"/>
      <c r="I5" s="13"/>
      <c r="J5" s="14"/>
      <c r="K5" s="14"/>
    </row>
    <row r="6" spans="2:18" ht="21.75" customHeight="1">
      <c r="C6" s="1048" t="s">
        <v>277</v>
      </c>
      <c r="D6" s="1048"/>
      <c r="E6" s="1048"/>
      <c r="F6" s="1048"/>
      <c r="G6" s="1048"/>
      <c r="H6" s="1048"/>
      <c r="I6" s="15"/>
      <c r="J6" s="16"/>
      <c r="K6" s="13"/>
    </row>
    <row r="7" spans="2:18" ht="9" customHeight="1">
      <c r="B7" s="17"/>
      <c r="C7" s="15"/>
      <c r="D7" s="15"/>
      <c r="E7" s="15"/>
      <c r="F7" s="15"/>
      <c r="G7" s="15"/>
      <c r="H7" s="15"/>
      <c r="I7" s="17"/>
      <c r="J7" s="17"/>
      <c r="K7" s="17"/>
    </row>
    <row r="8" spans="2:18" ht="15.75" customHeight="1">
      <c r="B8" s="17"/>
      <c r="C8" s="18"/>
      <c r="D8" s="1049" t="s">
        <v>413</v>
      </c>
      <c r="E8" s="1049"/>
      <c r="F8" s="1049"/>
      <c r="G8" s="1049"/>
      <c r="H8" s="18"/>
      <c r="I8" s="17"/>
      <c r="J8" s="17"/>
      <c r="K8" s="17"/>
      <c r="N8" s="13"/>
      <c r="O8" s="13"/>
      <c r="P8" s="13"/>
      <c r="Q8" s="13"/>
      <c r="R8" s="13"/>
    </row>
    <row r="9" spans="2:18" ht="19.5" customHeight="1">
      <c r="C9" s="1043" t="s">
        <v>278</v>
      </c>
      <c r="D9" s="1043"/>
      <c r="E9" s="1043"/>
      <c r="F9" s="1043"/>
      <c r="G9" s="1043"/>
      <c r="H9" s="1043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2:18" ht="29.25" customHeight="1">
      <c r="B10" s="1033" t="s">
        <v>497</v>
      </c>
      <c r="C10" s="1033"/>
      <c r="D10" s="1033"/>
      <c r="E10" s="1033"/>
      <c r="F10" s="1033"/>
      <c r="G10" s="1033"/>
      <c r="H10" s="1033"/>
      <c r="I10" s="20"/>
      <c r="J10" s="20"/>
      <c r="K10" s="20" t="s">
        <v>279</v>
      </c>
      <c r="L10" s="21"/>
      <c r="M10" s="21"/>
      <c r="N10" s="21"/>
      <c r="O10" s="21"/>
      <c r="P10" s="21"/>
      <c r="Q10" s="21"/>
      <c r="R10" s="21"/>
    </row>
    <row r="11" spans="2:18" ht="20.25" customHeight="1">
      <c r="C11" s="15"/>
      <c r="D11" s="15"/>
      <c r="E11" s="22" t="s">
        <v>498</v>
      </c>
      <c r="F11" s="23"/>
    </row>
    <row r="12" spans="2:18" ht="12.75">
      <c r="C12" s="15"/>
      <c r="D12" s="1034" t="s">
        <v>280</v>
      </c>
      <c r="E12" s="1034"/>
      <c r="F12" s="11"/>
    </row>
    <row r="13" spans="2:18" ht="12.75">
      <c r="C13" s="15"/>
      <c r="D13" s="11"/>
      <c r="E13" s="222" t="s">
        <v>281</v>
      </c>
      <c r="F13" s="24"/>
    </row>
    <row r="14" spans="2:18" ht="12.75">
      <c r="C14" s="11"/>
      <c r="D14" s="11"/>
      <c r="E14" s="25" t="s">
        <v>282</v>
      </c>
      <c r="F14" s="25"/>
    </row>
    <row r="15" spans="2:18" ht="9.75" customHeight="1">
      <c r="B15" s="21"/>
    </row>
    <row r="16" spans="2:18" ht="17.25" customHeight="1">
      <c r="B16" s="26"/>
      <c r="H16" s="25" t="s">
        <v>283</v>
      </c>
    </row>
    <row r="17" spans="2:12" ht="22.5" customHeight="1">
      <c r="B17" s="1035" t="s">
        <v>284</v>
      </c>
      <c r="C17" s="1035" t="s">
        <v>285</v>
      </c>
      <c r="D17" s="1037" t="s">
        <v>286</v>
      </c>
      <c r="E17" s="1038"/>
      <c r="F17" s="1038"/>
      <c r="G17" s="1038"/>
      <c r="H17" s="1039"/>
    </row>
    <row r="18" spans="2:12" ht="21" hidden="1" customHeight="1">
      <c r="B18" s="1036"/>
      <c r="C18" s="1036"/>
      <c r="D18" s="27"/>
      <c r="E18" s="28"/>
      <c r="F18" s="28"/>
      <c r="G18" s="28"/>
      <c r="H18" s="29"/>
    </row>
    <row r="19" spans="2:12" ht="12.75" hidden="1" customHeight="1">
      <c r="B19" s="1036"/>
      <c r="C19" s="1036"/>
      <c r="D19" s="1035" t="s">
        <v>287</v>
      </c>
      <c r="E19" s="1035" t="s">
        <v>288</v>
      </c>
      <c r="F19" s="1041" t="s">
        <v>289</v>
      </c>
      <c r="G19" s="1035" t="s">
        <v>290</v>
      </c>
      <c r="H19" s="1035" t="s">
        <v>291</v>
      </c>
    </row>
    <row r="20" spans="2:12" ht="47.25" customHeight="1">
      <c r="B20" s="1036"/>
      <c r="C20" s="1036"/>
      <c r="D20" s="1040"/>
      <c r="E20" s="1040"/>
      <c r="F20" s="1042"/>
      <c r="G20" s="1040"/>
      <c r="H20" s="1040"/>
    </row>
    <row r="21" spans="2:12" ht="11.25" customHeight="1">
      <c r="B21" s="30">
        <v>1</v>
      </c>
      <c r="C21" s="31">
        <v>2</v>
      </c>
      <c r="D21" s="30">
        <v>3</v>
      </c>
      <c r="E21" s="30">
        <v>4</v>
      </c>
      <c r="F21" s="30">
        <v>5</v>
      </c>
      <c r="G21" s="30">
        <v>6</v>
      </c>
      <c r="H21" s="30">
        <v>7</v>
      </c>
    </row>
    <row r="22" spans="2:12" ht="14.45" customHeight="1">
      <c r="B22" s="32">
        <v>731</v>
      </c>
      <c r="C22" s="33" t="s">
        <v>292</v>
      </c>
      <c r="D22" s="34">
        <v>136.68000000000006</v>
      </c>
      <c r="E22" s="35">
        <v>1269.02</v>
      </c>
      <c r="F22" s="35">
        <v>1405.7</v>
      </c>
      <c r="G22" s="37"/>
      <c r="H22" s="35">
        <f>D22+E22-F22-G22</f>
        <v>0</v>
      </c>
    </row>
    <row r="23" spans="2:12" ht="25.5" customHeight="1">
      <c r="B23" s="32">
        <v>741</v>
      </c>
      <c r="C23" s="38" t="s">
        <v>293</v>
      </c>
      <c r="D23" s="34">
        <v>5632.0199999999977</v>
      </c>
      <c r="E23" s="36">
        <v>30886.35</v>
      </c>
      <c r="F23" s="36">
        <v>36518.370000000003</v>
      </c>
      <c r="G23" s="37"/>
      <c r="H23" s="35">
        <f>D23+E23-F23-G23</f>
        <v>-7.2759576141834259E-12</v>
      </c>
    </row>
    <row r="24" spans="2:12" ht="14.45" customHeight="1">
      <c r="B24" s="32"/>
      <c r="C24" s="33"/>
      <c r="D24" s="34"/>
      <c r="E24" s="36"/>
      <c r="F24" s="36"/>
      <c r="G24" s="37"/>
      <c r="H24" s="37"/>
    </row>
    <row r="25" spans="2:12" ht="14.45" customHeight="1">
      <c r="B25" s="32"/>
      <c r="C25" s="32"/>
      <c r="D25" s="34"/>
      <c r="E25" s="36"/>
      <c r="F25" s="36"/>
      <c r="G25" s="37"/>
      <c r="H25" s="37"/>
    </row>
    <row r="26" spans="2:12" ht="14.45" customHeight="1">
      <c r="B26" s="32"/>
      <c r="C26" s="32"/>
      <c r="D26" s="34"/>
      <c r="E26" s="36"/>
      <c r="F26" s="36"/>
      <c r="G26" s="37"/>
      <c r="H26" s="37"/>
    </row>
    <row r="27" spans="2:12" ht="14.45" customHeight="1">
      <c r="B27" s="39"/>
      <c r="C27" s="40" t="s">
        <v>294</v>
      </c>
      <c r="D27" s="41">
        <f>D22+D23</f>
        <v>5768.699999999998</v>
      </c>
      <c r="E27" s="41">
        <f>E22+E23</f>
        <v>32155.37</v>
      </c>
      <c r="F27" s="41">
        <f>F22+F23</f>
        <v>37924.07</v>
      </c>
      <c r="G27" s="41">
        <f>G22+G23</f>
        <v>0</v>
      </c>
      <c r="H27" s="41">
        <f>H22+H23</f>
        <v>-7.2759576141834259E-12</v>
      </c>
    </row>
    <row r="29" spans="2:12" ht="3" customHeight="1">
      <c r="C29" s="11"/>
      <c r="D29" s="11"/>
      <c r="E29" s="11"/>
      <c r="F29" s="11"/>
    </row>
    <row r="30" spans="2:12" ht="15.75">
      <c r="B30" s="1032" t="s">
        <v>416</v>
      </c>
      <c r="C30" s="1032"/>
      <c r="D30" s="1032"/>
      <c r="E30" s="1032"/>
      <c r="F30" s="11"/>
      <c r="G30" s="1028" t="s">
        <v>219</v>
      </c>
      <c r="H30" s="1028"/>
      <c r="J30" s="42"/>
      <c r="L30" s="19"/>
    </row>
    <row r="31" spans="2:12" ht="21" customHeight="1">
      <c r="B31" s="1029" t="s">
        <v>295</v>
      </c>
      <c r="C31" s="1029"/>
      <c r="D31" s="44"/>
      <c r="E31" s="45" t="s">
        <v>220</v>
      </c>
      <c r="F31" s="45"/>
      <c r="G31" s="1027" t="s">
        <v>221</v>
      </c>
      <c r="H31" s="1027"/>
      <c r="I31" s="46"/>
      <c r="J31" s="47"/>
      <c r="L31" s="48"/>
    </row>
    <row r="32" spans="2:12" ht="4.5" customHeight="1">
      <c r="C32" s="11"/>
      <c r="D32" s="24"/>
      <c r="E32" s="11"/>
      <c r="F32" s="11"/>
      <c r="I32" s="24"/>
      <c r="J32" s="23"/>
      <c r="K32" s="23"/>
      <c r="L32" s="19"/>
    </row>
    <row r="33" spans="2:14" ht="27.75" customHeight="1">
      <c r="B33" s="1030" t="s">
        <v>313</v>
      </c>
      <c r="C33" s="1030"/>
      <c r="D33" s="11"/>
      <c r="E33" s="43"/>
      <c r="F33" s="11"/>
      <c r="G33" s="1031" t="s">
        <v>407</v>
      </c>
      <c r="H33" s="1031"/>
      <c r="I33" s="49"/>
      <c r="J33" s="42"/>
      <c r="L33" s="19"/>
      <c r="N33" s="50"/>
    </row>
    <row r="34" spans="2:14" ht="40.5" customHeight="1">
      <c r="B34" s="1026" t="s">
        <v>426</v>
      </c>
      <c r="C34" s="1026"/>
      <c r="D34" s="210"/>
      <c r="E34" s="45" t="s">
        <v>220</v>
      </c>
      <c r="F34" s="45"/>
      <c r="G34" s="1027" t="s">
        <v>221</v>
      </c>
      <c r="H34" s="1027"/>
      <c r="I34" s="51"/>
      <c r="J34" s="47"/>
      <c r="L34" s="48"/>
      <c r="N34" s="52"/>
    </row>
    <row r="35" spans="2:14">
      <c r="B35" s="74" t="s">
        <v>314</v>
      </c>
      <c r="C35" s="74"/>
      <c r="D35" s="74"/>
      <c r="E35" s="74"/>
      <c r="F35" s="53"/>
      <c r="G35" s="17"/>
      <c r="H35" s="17"/>
      <c r="I35" s="17"/>
      <c r="J35" s="17"/>
      <c r="K35" s="17"/>
    </row>
    <row r="36" spans="2:14">
      <c r="B36" s="17"/>
      <c r="C36" s="53"/>
      <c r="D36" s="53"/>
      <c r="E36" s="53"/>
      <c r="F36" s="53"/>
      <c r="G36" s="17"/>
      <c r="H36" s="17"/>
      <c r="I36" s="17"/>
      <c r="J36" s="17"/>
      <c r="K36" s="17"/>
    </row>
    <row r="37" spans="2:14">
      <c r="B37" s="17"/>
      <c r="C37" s="53"/>
      <c r="D37" s="53"/>
      <c r="E37" s="53"/>
      <c r="F37" s="53"/>
      <c r="G37" s="17"/>
      <c r="H37" s="17"/>
      <c r="I37" s="17"/>
      <c r="J37" s="17"/>
      <c r="K37" s="17"/>
    </row>
    <row r="38" spans="2:14">
      <c r="B38" s="17"/>
      <c r="C38" s="53"/>
      <c r="D38" s="53"/>
      <c r="E38" s="53"/>
      <c r="F38" s="53"/>
      <c r="G38" s="17"/>
      <c r="H38" s="17"/>
      <c r="I38" s="17"/>
      <c r="J38" s="17"/>
      <c r="K38" s="17"/>
    </row>
    <row r="39" spans="2:14">
      <c r="B39" s="17"/>
      <c r="C39" s="53"/>
      <c r="D39" s="53"/>
      <c r="E39" s="53"/>
      <c r="F39" s="53"/>
      <c r="G39" s="17"/>
      <c r="H39" s="17"/>
      <c r="I39" s="17"/>
      <c r="J39" s="17"/>
      <c r="K39" s="17"/>
    </row>
    <row r="40" spans="2:14">
      <c r="B40" s="17"/>
      <c r="C40" s="53"/>
      <c r="D40" s="53"/>
      <c r="E40" s="53"/>
      <c r="F40" s="53"/>
      <c r="G40" s="17"/>
      <c r="H40" s="17"/>
      <c r="I40" s="17"/>
      <c r="J40" s="17"/>
      <c r="K40" s="17"/>
    </row>
    <row r="41" spans="2:14">
      <c r="B41" s="17"/>
      <c r="C41" s="53"/>
      <c r="D41" s="53"/>
      <c r="E41" s="53"/>
      <c r="F41" s="53"/>
      <c r="G41" s="17"/>
      <c r="H41" s="17"/>
      <c r="I41" s="17"/>
      <c r="J41" s="17"/>
      <c r="K41" s="17"/>
    </row>
    <row r="42" spans="2:14">
      <c r="B42" s="17"/>
      <c r="C42" s="53"/>
      <c r="D42" s="53"/>
      <c r="E42" s="53"/>
      <c r="F42" s="53"/>
      <c r="G42" s="17"/>
      <c r="H42" s="17"/>
      <c r="I42" s="17"/>
      <c r="J42" s="17"/>
      <c r="K42" s="17"/>
    </row>
    <row r="43" spans="2:14">
      <c r="B43" s="17"/>
      <c r="C43" s="53"/>
      <c r="D43" s="53"/>
      <c r="E43" s="53"/>
      <c r="F43" s="53"/>
      <c r="G43" s="17"/>
      <c r="H43" s="17"/>
      <c r="I43" s="17"/>
      <c r="J43" s="17"/>
      <c r="K43" s="17"/>
    </row>
    <row r="44" spans="2:14">
      <c r="B44" s="17"/>
      <c r="C44" s="53"/>
      <c r="D44" s="53"/>
      <c r="E44" s="53"/>
      <c r="F44" s="53"/>
      <c r="G44" s="17"/>
      <c r="H44" s="17"/>
      <c r="I44" s="17"/>
      <c r="J44" s="17"/>
      <c r="K44" s="17"/>
    </row>
    <row r="45" spans="2:14">
      <c r="B45" s="17"/>
      <c r="C45" s="53"/>
      <c r="D45" s="53"/>
      <c r="E45" s="53"/>
      <c r="F45" s="53"/>
      <c r="G45" s="17"/>
      <c r="H45" s="17"/>
      <c r="I45" s="17"/>
      <c r="J45" s="17"/>
      <c r="K45" s="17"/>
    </row>
    <row r="46" spans="2:14">
      <c r="B46" s="17"/>
      <c r="C46" s="53"/>
      <c r="D46" s="53"/>
      <c r="E46" s="53"/>
      <c r="F46" s="53"/>
      <c r="G46" s="17"/>
      <c r="H46" s="17"/>
      <c r="I46" s="17"/>
      <c r="J46" s="17"/>
      <c r="K46" s="17"/>
    </row>
    <row r="47" spans="2:14">
      <c r="B47" s="17"/>
      <c r="C47" s="53"/>
      <c r="D47" s="53"/>
      <c r="E47" s="53"/>
      <c r="F47" s="53"/>
      <c r="G47" s="17"/>
      <c r="H47" s="17"/>
      <c r="I47" s="17"/>
      <c r="J47" s="17"/>
      <c r="K47" s="17"/>
    </row>
    <row r="48" spans="2:14">
      <c r="B48" s="17"/>
      <c r="C48" s="53"/>
      <c r="D48" s="53"/>
      <c r="E48" s="53"/>
      <c r="F48" s="53"/>
      <c r="G48" s="17"/>
      <c r="H48" s="17"/>
      <c r="I48" s="17"/>
      <c r="J48" s="17"/>
      <c r="K48" s="17"/>
    </row>
    <row r="49" spans="2:11">
      <c r="B49" s="17"/>
      <c r="C49" s="53"/>
      <c r="D49" s="53"/>
      <c r="E49" s="53"/>
      <c r="F49" s="53"/>
      <c r="G49" s="17"/>
      <c r="H49" s="17"/>
      <c r="I49" s="17"/>
      <c r="J49" s="17"/>
      <c r="K49" s="17"/>
    </row>
    <row r="50" spans="2:11">
      <c r="B50" s="17"/>
      <c r="C50" s="53"/>
      <c r="D50" s="53"/>
      <c r="E50" s="53"/>
      <c r="F50" s="53"/>
      <c r="G50" s="17"/>
      <c r="H50" s="17"/>
      <c r="I50" s="17"/>
      <c r="J50" s="17"/>
      <c r="K50" s="17"/>
    </row>
    <row r="51" spans="2:11">
      <c r="B51" s="17"/>
      <c r="C51" s="53"/>
      <c r="D51" s="53"/>
      <c r="E51" s="53"/>
      <c r="F51" s="53"/>
      <c r="G51" s="17"/>
      <c r="H51" s="17"/>
      <c r="I51" s="17"/>
      <c r="J51" s="17"/>
      <c r="K51" s="17"/>
    </row>
    <row r="52" spans="2:11">
      <c r="B52" s="17"/>
      <c r="C52" s="53"/>
      <c r="D52" s="53"/>
      <c r="E52" s="53"/>
      <c r="F52" s="53"/>
      <c r="G52" s="17"/>
      <c r="H52" s="17"/>
      <c r="I52" s="17"/>
      <c r="J52" s="17"/>
      <c r="K52" s="17"/>
    </row>
    <row r="53" spans="2:11">
      <c r="B53" s="17"/>
      <c r="C53" s="53"/>
      <c r="D53" s="53"/>
      <c r="E53" s="53"/>
      <c r="F53" s="53"/>
      <c r="G53" s="17"/>
      <c r="H53" s="17"/>
      <c r="I53" s="17"/>
      <c r="J53" s="17"/>
      <c r="K53" s="17"/>
    </row>
    <row r="54" spans="2:11">
      <c r="B54" s="17"/>
      <c r="C54" s="53"/>
      <c r="D54" s="53"/>
      <c r="E54" s="53"/>
      <c r="F54" s="53"/>
      <c r="G54" s="17"/>
      <c r="H54" s="17"/>
      <c r="I54" s="17"/>
      <c r="J54" s="17"/>
      <c r="K54" s="17"/>
    </row>
    <row r="55" spans="2:11">
      <c r="B55" s="17"/>
      <c r="C55" s="53"/>
      <c r="D55" s="53"/>
      <c r="E55" s="53"/>
      <c r="F55" s="53"/>
      <c r="G55" s="17"/>
      <c r="H55" s="17"/>
      <c r="I55" s="17"/>
      <c r="J55" s="17"/>
      <c r="K55" s="17"/>
    </row>
    <row r="56" spans="2:11">
      <c r="B56" s="17"/>
      <c r="C56" s="53"/>
      <c r="D56" s="53"/>
      <c r="E56" s="53"/>
      <c r="F56" s="53"/>
      <c r="G56" s="17"/>
      <c r="H56" s="17"/>
      <c r="I56" s="17"/>
      <c r="J56" s="17"/>
      <c r="K56" s="17"/>
    </row>
    <row r="57" spans="2:11">
      <c r="B57" s="17"/>
      <c r="C57" s="53"/>
      <c r="D57" s="53"/>
      <c r="E57" s="53"/>
      <c r="F57" s="53"/>
      <c r="G57" s="17"/>
      <c r="H57" s="17"/>
      <c r="I57" s="17"/>
      <c r="J57" s="17"/>
      <c r="K57" s="17"/>
    </row>
  </sheetData>
  <mergeCells count="25">
    <mergeCell ref="C9:H9"/>
    <mergeCell ref="H1:I1"/>
    <mergeCell ref="F2:I2"/>
    <mergeCell ref="F3:H3"/>
    <mergeCell ref="F4:H4"/>
    <mergeCell ref="C6:H6"/>
    <mergeCell ref="D8:G8"/>
    <mergeCell ref="B10:H10"/>
    <mergeCell ref="D12:E12"/>
    <mergeCell ref="B17:B20"/>
    <mergeCell ref="C17:C20"/>
    <mergeCell ref="D17:H17"/>
    <mergeCell ref="D19:D20"/>
    <mergeCell ref="E19:E20"/>
    <mergeCell ref="F19:F20"/>
    <mergeCell ref="G19:G20"/>
    <mergeCell ref="H19:H20"/>
    <mergeCell ref="B34:C34"/>
    <mergeCell ref="G34:H34"/>
    <mergeCell ref="G30:H30"/>
    <mergeCell ref="B31:C31"/>
    <mergeCell ref="G31:H31"/>
    <mergeCell ref="B33:C33"/>
    <mergeCell ref="G33:H33"/>
    <mergeCell ref="B30:E30"/>
  </mergeCells>
  <pageMargins left="0.70866141732283472" right="0.70866141732283472" top="0" bottom="0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7"/>
  <sheetViews>
    <sheetView topLeftCell="A13" workbookViewId="0">
      <selection activeCell="A37" sqref="A37"/>
    </sheetView>
  </sheetViews>
  <sheetFormatPr defaultRowHeight="15"/>
  <cols>
    <col min="1" max="1" width="6.42578125" style="743" customWidth="1"/>
    <col min="2" max="2" width="13.7109375" style="743" customWidth="1"/>
    <col min="3" max="3" width="11.5703125" style="743" customWidth="1"/>
    <col min="4" max="4" width="9.140625" style="743"/>
    <col min="5" max="5" width="7.140625" style="743" customWidth="1"/>
    <col min="6" max="6" width="13.7109375" style="743" customWidth="1"/>
    <col min="7" max="7" width="10" style="743" customWidth="1"/>
    <col min="8" max="8" width="13.5703125" style="743" customWidth="1"/>
    <col min="9" max="9" width="9.140625" style="743"/>
    <col min="10" max="256" width="9.140625" style="730"/>
    <col min="257" max="257" width="6.42578125" style="730" customWidth="1"/>
    <col min="258" max="258" width="13.7109375" style="730" customWidth="1"/>
    <col min="259" max="259" width="11.5703125" style="730" customWidth="1"/>
    <col min="260" max="260" width="9.140625" style="730"/>
    <col min="261" max="261" width="7.140625" style="730" customWidth="1"/>
    <col min="262" max="262" width="13.7109375" style="730" customWidth="1"/>
    <col min="263" max="263" width="10" style="730" customWidth="1"/>
    <col min="264" max="264" width="13.5703125" style="730" customWidth="1"/>
    <col min="265" max="512" width="9.140625" style="730"/>
    <col min="513" max="513" width="6.42578125" style="730" customWidth="1"/>
    <col min="514" max="514" width="13.7109375" style="730" customWidth="1"/>
    <col min="515" max="515" width="11.5703125" style="730" customWidth="1"/>
    <col min="516" max="516" width="9.140625" style="730"/>
    <col min="517" max="517" width="7.140625" style="730" customWidth="1"/>
    <col min="518" max="518" width="13.7109375" style="730" customWidth="1"/>
    <col min="519" max="519" width="10" style="730" customWidth="1"/>
    <col min="520" max="520" width="13.5703125" style="730" customWidth="1"/>
    <col min="521" max="768" width="9.140625" style="730"/>
    <col min="769" max="769" width="6.42578125" style="730" customWidth="1"/>
    <col min="770" max="770" width="13.7109375" style="730" customWidth="1"/>
    <col min="771" max="771" width="11.5703125" style="730" customWidth="1"/>
    <col min="772" max="772" width="9.140625" style="730"/>
    <col min="773" max="773" width="7.140625" style="730" customWidth="1"/>
    <col min="774" max="774" width="13.7109375" style="730" customWidth="1"/>
    <col min="775" max="775" width="10" style="730" customWidth="1"/>
    <col min="776" max="776" width="13.5703125" style="730" customWidth="1"/>
    <col min="777" max="1024" width="9.140625" style="730"/>
    <col min="1025" max="1025" width="6.42578125" style="730" customWidth="1"/>
    <col min="1026" max="1026" width="13.7109375" style="730" customWidth="1"/>
    <col min="1027" max="1027" width="11.5703125" style="730" customWidth="1"/>
    <col min="1028" max="1028" width="9.140625" style="730"/>
    <col min="1029" max="1029" width="7.140625" style="730" customWidth="1"/>
    <col min="1030" max="1030" width="13.7109375" style="730" customWidth="1"/>
    <col min="1031" max="1031" width="10" style="730" customWidth="1"/>
    <col min="1032" max="1032" width="13.5703125" style="730" customWidth="1"/>
    <col min="1033" max="1280" width="9.140625" style="730"/>
    <col min="1281" max="1281" width="6.42578125" style="730" customWidth="1"/>
    <col min="1282" max="1282" width="13.7109375" style="730" customWidth="1"/>
    <col min="1283" max="1283" width="11.5703125" style="730" customWidth="1"/>
    <col min="1284" max="1284" width="9.140625" style="730"/>
    <col min="1285" max="1285" width="7.140625" style="730" customWidth="1"/>
    <col min="1286" max="1286" width="13.7109375" style="730" customWidth="1"/>
    <col min="1287" max="1287" width="10" style="730" customWidth="1"/>
    <col min="1288" max="1288" width="13.5703125" style="730" customWidth="1"/>
    <col min="1289" max="1536" width="9.140625" style="730"/>
    <col min="1537" max="1537" width="6.42578125" style="730" customWidth="1"/>
    <col min="1538" max="1538" width="13.7109375" style="730" customWidth="1"/>
    <col min="1539" max="1539" width="11.5703125" style="730" customWidth="1"/>
    <col min="1540" max="1540" width="9.140625" style="730"/>
    <col min="1541" max="1541" width="7.140625" style="730" customWidth="1"/>
    <col min="1542" max="1542" width="13.7109375" style="730" customWidth="1"/>
    <col min="1543" max="1543" width="10" style="730" customWidth="1"/>
    <col min="1544" max="1544" width="13.5703125" style="730" customWidth="1"/>
    <col min="1545" max="1792" width="9.140625" style="730"/>
    <col min="1793" max="1793" width="6.42578125" style="730" customWidth="1"/>
    <col min="1794" max="1794" width="13.7109375" style="730" customWidth="1"/>
    <col min="1795" max="1795" width="11.5703125" style="730" customWidth="1"/>
    <col min="1796" max="1796" width="9.140625" style="730"/>
    <col min="1797" max="1797" width="7.140625" style="730" customWidth="1"/>
    <col min="1798" max="1798" width="13.7109375" style="730" customWidth="1"/>
    <col min="1799" max="1799" width="10" style="730" customWidth="1"/>
    <col min="1800" max="1800" width="13.5703125" style="730" customWidth="1"/>
    <col min="1801" max="2048" width="9.140625" style="730"/>
    <col min="2049" max="2049" width="6.42578125" style="730" customWidth="1"/>
    <col min="2050" max="2050" width="13.7109375" style="730" customWidth="1"/>
    <col min="2051" max="2051" width="11.5703125" style="730" customWidth="1"/>
    <col min="2052" max="2052" width="9.140625" style="730"/>
    <col min="2053" max="2053" width="7.140625" style="730" customWidth="1"/>
    <col min="2054" max="2054" width="13.7109375" style="730" customWidth="1"/>
    <col min="2055" max="2055" width="10" style="730" customWidth="1"/>
    <col min="2056" max="2056" width="13.5703125" style="730" customWidth="1"/>
    <col min="2057" max="2304" width="9.140625" style="730"/>
    <col min="2305" max="2305" width="6.42578125" style="730" customWidth="1"/>
    <col min="2306" max="2306" width="13.7109375" style="730" customWidth="1"/>
    <col min="2307" max="2307" width="11.5703125" style="730" customWidth="1"/>
    <col min="2308" max="2308" width="9.140625" style="730"/>
    <col min="2309" max="2309" width="7.140625" style="730" customWidth="1"/>
    <col min="2310" max="2310" width="13.7109375" style="730" customWidth="1"/>
    <col min="2311" max="2311" width="10" style="730" customWidth="1"/>
    <col min="2312" max="2312" width="13.5703125" style="730" customWidth="1"/>
    <col min="2313" max="2560" width="9.140625" style="730"/>
    <col min="2561" max="2561" width="6.42578125" style="730" customWidth="1"/>
    <col min="2562" max="2562" width="13.7109375" style="730" customWidth="1"/>
    <col min="2563" max="2563" width="11.5703125" style="730" customWidth="1"/>
    <col min="2564" max="2564" width="9.140625" style="730"/>
    <col min="2565" max="2565" width="7.140625" style="730" customWidth="1"/>
    <col min="2566" max="2566" width="13.7109375" style="730" customWidth="1"/>
    <col min="2567" max="2567" width="10" style="730" customWidth="1"/>
    <col min="2568" max="2568" width="13.5703125" style="730" customWidth="1"/>
    <col min="2569" max="2816" width="9.140625" style="730"/>
    <col min="2817" max="2817" width="6.42578125" style="730" customWidth="1"/>
    <col min="2818" max="2818" width="13.7109375" style="730" customWidth="1"/>
    <col min="2819" max="2819" width="11.5703125" style="730" customWidth="1"/>
    <col min="2820" max="2820" width="9.140625" style="730"/>
    <col min="2821" max="2821" width="7.140625" style="730" customWidth="1"/>
    <col min="2822" max="2822" width="13.7109375" style="730" customWidth="1"/>
    <col min="2823" max="2823" width="10" style="730" customWidth="1"/>
    <col min="2824" max="2824" width="13.5703125" style="730" customWidth="1"/>
    <col min="2825" max="3072" width="9.140625" style="730"/>
    <col min="3073" max="3073" width="6.42578125" style="730" customWidth="1"/>
    <col min="3074" max="3074" width="13.7109375" style="730" customWidth="1"/>
    <col min="3075" max="3075" width="11.5703125" style="730" customWidth="1"/>
    <col min="3076" max="3076" width="9.140625" style="730"/>
    <col min="3077" max="3077" width="7.140625" style="730" customWidth="1"/>
    <col min="3078" max="3078" width="13.7109375" style="730" customWidth="1"/>
    <col min="3079" max="3079" width="10" style="730" customWidth="1"/>
    <col min="3080" max="3080" width="13.5703125" style="730" customWidth="1"/>
    <col min="3081" max="3328" width="9.140625" style="730"/>
    <col min="3329" max="3329" width="6.42578125" style="730" customWidth="1"/>
    <col min="3330" max="3330" width="13.7109375" style="730" customWidth="1"/>
    <col min="3331" max="3331" width="11.5703125" style="730" customWidth="1"/>
    <col min="3332" max="3332" width="9.140625" style="730"/>
    <col min="3333" max="3333" width="7.140625" style="730" customWidth="1"/>
    <col min="3334" max="3334" width="13.7109375" style="730" customWidth="1"/>
    <col min="3335" max="3335" width="10" style="730" customWidth="1"/>
    <col min="3336" max="3336" width="13.5703125" style="730" customWidth="1"/>
    <col min="3337" max="3584" width="9.140625" style="730"/>
    <col min="3585" max="3585" width="6.42578125" style="730" customWidth="1"/>
    <col min="3586" max="3586" width="13.7109375" style="730" customWidth="1"/>
    <col min="3587" max="3587" width="11.5703125" style="730" customWidth="1"/>
    <col min="3588" max="3588" width="9.140625" style="730"/>
    <col min="3589" max="3589" width="7.140625" style="730" customWidth="1"/>
    <col min="3590" max="3590" width="13.7109375" style="730" customWidth="1"/>
    <col min="3591" max="3591" width="10" style="730" customWidth="1"/>
    <col min="3592" max="3592" width="13.5703125" style="730" customWidth="1"/>
    <col min="3593" max="3840" width="9.140625" style="730"/>
    <col min="3841" max="3841" width="6.42578125" style="730" customWidth="1"/>
    <col min="3842" max="3842" width="13.7109375" style="730" customWidth="1"/>
    <col min="3843" max="3843" width="11.5703125" style="730" customWidth="1"/>
    <col min="3844" max="3844" width="9.140625" style="730"/>
    <col min="3845" max="3845" width="7.140625" style="730" customWidth="1"/>
    <col min="3846" max="3846" width="13.7109375" style="730" customWidth="1"/>
    <col min="3847" max="3847" width="10" style="730" customWidth="1"/>
    <col min="3848" max="3848" width="13.5703125" style="730" customWidth="1"/>
    <col min="3849" max="4096" width="9.140625" style="730"/>
    <col min="4097" max="4097" width="6.42578125" style="730" customWidth="1"/>
    <col min="4098" max="4098" width="13.7109375" style="730" customWidth="1"/>
    <col min="4099" max="4099" width="11.5703125" style="730" customWidth="1"/>
    <col min="4100" max="4100" width="9.140625" style="730"/>
    <col min="4101" max="4101" width="7.140625" style="730" customWidth="1"/>
    <col min="4102" max="4102" width="13.7109375" style="730" customWidth="1"/>
    <col min="4103" max="4103" width="10" style="730" customWidth="1"/>
    <col min="4104" max="4104" width="13.5703125" style="730" customWidth="1"/>
    <col min="4105" max="4352" width="9.140625" style="730"/>
    <col min="4353" max="4353" width="6.42578125" style="730" customWidth="1"/>
    <col min="4354" max="4354" width="13.7109375" style="730" customWidth="1"/>
    <col min="4355" max="4355" width="11.5703125" style="730" customWidth="1"/>
    <col min="4356" max="4356" width="9.140625" style="730"/>
    <col min="4357" max="4357" width="7.140625" style="730" customWidth="1"/>
    <col min="4358" max="4358" width="13.7109375" style="730" customWidth="1"/>
    <col min="4359" max="4359" width="10" style="730" customWidth="1"/>
    <col min="4360" max="4360" width="13.5703125" style="730" customWidth="1"/>
    <col min="4361" max="4608" width="9.140625" style="730"/>
    <col min="4609" max="4609" width="6.42578125" style="730" customWidth="1"/>
    <col min="4610" max="4610" width="13.7109375" style="730" customWidth="1"/>
    <col min="4611" max="4611" width="11.5703125" style="730" customWidth="1"/>
    <col min="4612" max="4612" width="9.140625" style="730"/>
    <col min="4613" max="4613" width="7.140625" style="730" customWidth="1"/>
    <col min="4614" max="4614" width="13.7109375" style="730" customWidth="1"/>
    <col min="4615" max="4615" width="10" style="730" customWidth="1"/>
    <col min="4616" max="4616" width="13.5703125" style="730" customWidth="1"/>
    <col min="4617" max="4864" width="9.140625" style="730"/>
    <col min="4865" max="4865" width="6.42578125" style="730" customWidth="1"/>
    <col min="4866" max="4866" width="13.7109375" style="730" customWidth="1"/>
    <col min="4867" max="4867" width="11.5703125" style="730" customWidth="1"/>
    <col min="4868" max="4868" width="9.140625" style="730"/>
    <col min="4869" max="4869" width="7.140625" style="730" customWidth="1"/>
    <col min="4870" max="4870" width="13.7109375" style="730" customWidth="1"/>
    <col min="4871" max="4871" width="10" style="730" customWidth="1"/>
    <col min="4872" max="4872" width="13.5703125" style="730" customWidth="1"/>
    <col min="4873" max="5120" width="9.140625" style="730"/>
    <col min="5121" max="5121" width="6.42578125" style="730" customWidth="1"/>
    <col min="5122" max="5122" width="13.7109375" style="730" customWidth="1"/>
    <col min="5123" max="5123" width="11.5703125" style="730" customWidth="1"/>
    <col min="5124" max="5124" width="9.140625" style="730"/>
    <col min="5125" max="5125" width="7.140625" style="730" customWidth="1"/>
    <col min="5126" max="5126" width="13.7109375" style="730" customWidth="1"/>
    <col min="5127" max="5127" width="10" style="730" customWidth="1"/>
    <col min="5128" max="5128" width="13.5703125" style="730" customWidth="1"/>
    <col min="5129" max="5376" width="9.140625" style="730"/>
    <col min="5377" max="5377" width="6.42578125" style="730" customWidth="1"/>
    <col min="5378" max="5378" width="13.7109375" style="730" customWidth="1"/>
    <col min="5379" max="5379" width="11.5703125" style="730" customWidth="1"/>
    <col min="5380" max="5380" width="9.140625" style="730"/>
    <col min="5381" max="5381" width="7.140625" style="730" customWidth="1"/>
    <col min="5382" max="5382" width="13.7109375" style="730" customWidth="1"/>
    <col min="5383" max="5383" width="10" style="730" customWidth="1"/>
    <col min="5384" max="5384" width="13.5703125" style="730" customWidth="1"/>
    <col min="5385" max="5632" width="9.140625" style="730"/>
    <col min="5633" max="5633" width="6.42578125" style="730" customWidth="1"/>
    <col min="5634" max="5634" width="13.7109375" style="730" customWidth="1"/>
    <col min="5635" max="5635" width="11.5703125" style="730" customWidth="1"/>
    <col min="5636" max="5636" width="9.140625" style="730"/>
    <col min="5637" max="5637" width="7.140625" style="730" customWidth="1"/>
    <col min="5638" max="5638" width="13.7109375" style="730" customWidth="1"/>
    <col min="5639" max="5639" width="10" style="730" customWidth="1"/>
    <col min="5640" max="5640" width="13.5703125" style="730" customWidth="1"/>
    <col min="5641" max="5888" width="9.140625" style="730"/>
    <col min="5889" max="5889" width="6.42578125" style="730" customWidth="1"/>
    <col min="5890" max="5890" width="13.7109375" style="730" customWidth="1"/>
    <col min="5891" max="5891" width="11.5703125" style="730" customWidth="1"/>
    <col min="5892" max="5892" width="9.140625" style="730"/>
    <col min="5893" max="5893" width="7.140625" style="730" customWidth="1"/>
    <col min="5894" max="5894" width="13.7109375" style="730" customWidth="1"/>
    <col min="5895" max="5895" width="10" style="730" customWidth="1"/>
    <col min="5896" max="5896" width="13.5703125" style="730" customWidth="1"/>
    <col min="5897" max="6144" width="9.140625" style="730"/>
    <col min="6145" max="6145" width="6.42578125" style="730" customWidth="1"/>
    <col min="6146" max="6146" width="13.7109375" style="730" customWidth="1"/>
    <col min="6147" max="6147" width="11.5703125" style="730" customWidth="1"/>
    <col min="6148" max="6148" width="9.140625" style="730"/>
    <col min="6149" max="6149" width="7.140625" style="730" customWidth="1"/>
    <col min="6150" max="6150" width="13.7109375" style="730" customWidth="1"/>
    <col min="6151" max="6151" width="10" style="730" customWidth="1"/>
    <col min="6152" max="6152" width="13.5703125" style="730" customWidth="1"/>
    <col min="6153" max="6400" width="9.140625" style="730"/>
    <col min="6401" max="6401" width="6.42578125" style="730" customWidth="1"/>
    <col min="6402" max="6402" width="13.7109375" style="730" customWidth="1"/>
    <col min="6403" max="6403" width="11.5703125" style="730" customWidth="1"/>
    <col min="6404" max="6404" width="9.140625" style="730"/>
    <col min="6405" max="6405" width="7.140625" style="730" customWidth="1"/>
    <col min="6406" max="6406" width="13.7109375" style="730" customWidth="1"/>
    <col min="6407" max="6407" width="10" style="730" customWidth="1"/>
    <col min="6408" max="6408" width="13.5703125" style="730" customWidth="1"/>
    <col min="6409" max="6656" width="9.140625" style="730"/>
    <col min="6657" max="6657" width="6.42578125" style="730" customWidth="1"/>
    <col min="6658" max="6658" width="13.7109375" style="730" customWidth="1"/>
    <col min="6659" max="6659" width="11.5703125" style="730" customWidth="1"/>
    <col min="6660" max="6660" width="9.140625" style="730"/>
    <col min="6661" max="6661" width="7.140625" style="730" customWidth="1"/>
    <col min="6662" max="6662" width="13.7109375" style="730" customWidth="1"/>
    <col min="6663" max="6663" width="10" style="730" customWidth="1"/>
    <col min="6664" max="6664" width="13.5703125" style="730" customWidth="1"/>
    <col min="6665" max="6912" width="9.140625" style="730"/>
    <col min="6913" max="6913" width="6.42578125" style="730" customWidth="1"/>
    <col min="6914" max="6914" width="13.7109375" style="730" customWidth="1"/>
    <col min="6915" max="6915" width="11.5703125" style="730" customWidth="1"/>
    <col min="6916" max="6916" width="9.140625" style="730"/>
    <col min="6917" max="6917" width="7.140625" style="730" customWidth="1"/>
    <col min="6918" max="6918" width="13.7109375" style="730" customWidth="1"/>
    <col min="6919" max="6919" width="10" style="730" customWidth="1"/>
    <col min="6920" max="6920" width="13.5703125" style="730" customWidth="1"/>
    <col min="6921" max="7168" width="9.140625" style="730"/>
    <col min="7169" max="7169" width="6.42578125" style="730" customWidth="1"/>
    <col min="7170" max="7170" width="13.7109375" style="730" customWidth="1"/>
    <col min="7171" max="7171" width="11.5703125" style="730" customWidth="1"/>
    <col min="7172" max="7172" width="9.140625" style="730"/>
    <col min="7173" max="7173" width="7.140625" style="730" customWidth="1"/>
    <col min="7174" max="7174" width="13.7109375" style="730" customWidth="1"/>
    <col min="7175" max="7175" width="10" style="730" customWidth="1"/>
    <col min="7176" max="7176" width="13.5703125" style="730" customWidth="1"/>
    <col min="7177" max="7424" width="9.140625" style="730"/>
    <col min="7425" max="7425" width="6.42578125" style="730" customWidth="1"/>
    <col min="7426" max="7426" width="13.7109375" style="730" customWidth="1"/>
    <col min="7427" max="7427" width="11.5703125" style="730" customWidth="1"/>
    <col min="7428" max="7428" width="9.140625" style="730"/>
    <col min="7429" max="7429" width="7.140625" style="730" customWidth="1"/>
    <col min="7430" max="7430" width="13.7109375" style="730" customWidth="1"/>
    <col min="7431" max="7431" width="10" style="730" customWidth="1"/>
    <col min="7432" max="7432" width="13.5703125" style="730" customWidth="1"/>
    <col min="7433" max="7680" width="9.140625" style="730"/>
    <col min="7681" max="7681" width="6.42578125" style="730" customWidth="1"/>
    <col min="7682" max="7682" width="13.7109375" style="730" customWidth="1"/>
    <col min="7683" max="7683" width="11.5703125" style="730" customWidth="1"/>
    <col min="7684" max="7684" width="9.140625" style="730"/>
    <col min="7685" max="7685" width="7.140625" style="730" customWidth="1"/>
    <col min="7686" max="7686" width="13.7109375" style="730" customWidth="1"/>
    <col min="7687" max="7687" width="10" style="730" customWidth="1"/>
    <col min="7688" max="7688" width="13.5703125" style="730" customWidth="1"/>
    <col min="7689" max="7936" width="9.140625" style="730"/>
    <col min="7937" max="7937" width="6.42578125" style="730" customWidth="1"/>
    <col min="7938" max="7938" width="13.7109375" style="730" customWidth="1"/>
    <col min="7939" max="7939" width="11.5703125" style="730" customWidth="1"/>
    <col min="7940" max="7940" width="9.140625" style="730"/>
    <col min="7941" max="7941" width="7.140625" style="730" customWidth="1"/>
    <col min="7942" max="7942" width="13.7109375" style="730" customWidth="1"/>
    <col min="7943" max="7943" width="10" style="730" customWidth="1"/>
    <col min="7944" max="7944" width="13.5703125" style="730" customWidth="1"/>
    <col min="7945" max="8192" width="9.140625" style="730"/>
    <col min="8193" max="8193" width="6.42578125" style="730" customWidth="1"/>
    <col min="8194" max="8194" width="13.7109375" style="730" customWidth="1"/>
    <col min="8195" max="8195" width="11.5703125" style="730" customWidth="1"/>
    <col min="8196" max="8196" width="9.140625" style="730"/>
    <col min="8197" max="8197" width="7.140625" style="730" customWidth="1"/>
    <col min="8198" max="8198" width="13.7109375" style="730" customWidth="1"/>
    <col min="8199" max="8199" width="10" style="730" customWidth="1"/>
    <col min="8200" max="8200" width="13.5703125" style="730" customWidth="1"/>
    <col min="8201" max="8448" width="9.140625" style="730"/>
    <col min="8449" max="8449" width="6.42578125" style="730" customWidth="1"/>
    <col min="8450" max="8450" width="13.7109375" style="730" customWidth="1"/>
    <col min="8451" max="8451" width="11.5703125" style="730" customWidth="1"/>
    <col min="8452" max="8452" width="9.140625" style="730"/>
    <col min="8453" max="8453" width="7.140625" style="730" customWidth="1"/>
    <col min="8454" max="8454" width="13.7109375" style="730" customWidth="1"/>
    <col min="8455" max="8455" width="10" style="730" customWidth="1"/>
    <col min="8456" max="8456" width="13.5703125" style="730" customWidth="1"/>
    <col min="8457" max="8704" width="9.140625" style="730"/>
    <col min="8705" max="8705" width="6.42578125" style="730" customWidth="1"/>
    <col min="8706" max="8706" width="13.7109375" style="730" customWidth="1"/>
    <col min="8707" max="8707" width="11.5703125" style="730" customWidth="1"/>
    <col min="8708" max="8708" width="9.140625" style="730"/>
    <col min="8709" max="8709" width="7.140625" style="730" customWidth="1"/>
    <col min="8710" max="8710" width="13.7109375" style="730" customWidth="1"/>
    <col min="8711" max="8711" width="10" style="730" customWidth="1"/>
    <col min="8712" max="8712" width="13.5703125" style="730" customWidth="1"/>
    <col min="8713" max="8960" width="9.140625" style="730"/>
    <col min="8961" max="8961" width="6.42578125" style="730" customWidth="1"/>
    <col min="8962" max="8962" width="13.7109375" style="730" customWidth="1"/>
    <col min="8963" max="8963" width="11.5703125" style="730" customWidth="1"/>
    <col min="8964" max="8964" width="9.140625" style="730"/>
    <col min="8965" max="8965" width="7.140625" style="730" customWidth="1"/>
    <col min="8966" max="8966" width="13.7109375" style="730" customWidth="1"/>
    <col min="8967" max="8967" width="10" style="730" customWidth="1"/>
    <col min="8968" max="8968" width="13.5703125" style="730" customWidth="1"/>
    <col min="8969" max="9216" width="9.140625" style="730"/>
    <col min="9217" max="9217" width="6.42578125" style="730" customWidth="1"/>
    <col min="9218" max="9218" width="13.7109375" style="730" customWidth="1"/>
    <col min="9219" max="9219" width="11.5703125" style="730" customWidth="1"/>
    <col min="9220" max="9220" width="9.140625" style="730"/>
    <col min="9221" max="9221" width="7.140625" style="730" customWidth="1"/>
    <col min="9222" max="9222" width="13.7109375" style="730" customWidth="1"/>
    <col min="9223" max="9223" width="10" style="730" customWidth="1"/>
    <col min="9224" max="9224" width="13.5703125" style="730" customWidth="1"/>
    <col min="9225" max="9472" width="9.140625" style="730"/>
    <col min="9473" max="9473" width="6.42578125" style="730" customWidth="1"/>
    <col min="9474" max="9474" width="13.7109375" style="730" customWidth="1"/>
    <col min="9475" max="9475" width="11.5703125" style="730" customWidth="1"/>
    <col min="9476" max="9476" width="9.140625" style="730"/>
    <col min="9477" max="9477" width="7.140625" style="730" customWidth="1"/>
    <col min="9478" max="9478" width="13.7109375" style="730" customWidth="1"/>
    <col min="9479" max="9479" width="10" style="730" customWidth="1"/>
    <col min="9480" max="9480" width="13.5703125" style="730" customWidth="1"/>
    <col min="9481" max="9728" width="9.140625" style="730"/>
    <col min="9729" max="9729" width="6.42578125" style="730" customWidth="1"/>
    <col min="9730" max="9730" width="13.7109375" style="730" customWidth="1"/>
    <col min="9731" max="9731" width="11.5703125" style="730" customWidth="1"/>
    <col min="9732" max="9732" width="9.140625" style="730"/>
    <col min="9733" max="9733" width="7.140625" style="730" customWidth="1"/>
    <col min="9734" max="9734" width="13.7109375" style="730" customWidth="1"/>
    <col min="9735" max="9735" width="10" style="730" customWidth="1"/>
    <col min="9736" max="9736" width="13.5703125" style="730" customWidth="1"/>
    <col min="9737" max="9984" width="9.140625" style="730"/>
    <col min="9985" max="9985" width="6.42578125" style="730" customWidth="1"/>
    <col min="9986" max="9986" width="13.7109375" style="730" customWidth="1"/>
    <col min="9987" max="9987" width="11.5703125" style="730" customWidth="1"/>
    <col min="9988" max="9988" width="9.140625" style="730"/>
    <col min="9989" max="9989" width="7.140625" style="730" customWidth="1"/>
    <col min="9990" max="9990" width="13.7109375" style="730" customWidth="1"/>
    <col min="9991" max="9991" width="10" style="730" customWidth="1"/>
    <col min="9992" max="9992" width="13.5703125" style="730" customWidth="1"/>
    <col min="9993" max="10240" width="9.140625" style="730"/>
    <col min="10241" max="10241" width="6.42578125" style="730" customWidth="1"/>
    <col min="10242" max="10242" width="13.7109375" style="730" customWidth="1"/>
    <col min="10243" max="10243" width="11.5703125" style="730" customWidth="1"/>
    <col min="10244" max="10244" width="9.140625" style="730"/>
    <col min="10245" max="10245" width="7.140625" style="730" customWidth="1"/>
    <col min="10246" max="10246" width="13.7109375" style="730" customWidth="1"/>
    <col min="10247" max="10247" width="10" style="730" customWidth="1"/>
    <col min="10248" max="10248" width="13.5703125" style="730" customWidth="1"/>
    <col min="10249" max="10496" width="9.140625" style="730"/>
    <col min="10497" max="10497" width="6.42578125" style="730" customWidth="1"/>
    <col min="10498" max="10498" width="13.7109375" style="730" customWidth="1"/>
    <col min="10499" max="10499" width="11.5703125" style="730" customWidth="1"/>
    <col min="10500" max="10500" width="9.140625" style="730"/>
    <col min="10501" max="10501" width="7.140625" style="730" customWidth="1"/>
    <col min="10502" max="10502" width="13.7109375" style="730" customWidth="1"/>
    <col min="10503" max="10503" width="10" style="730" customWidth="1"/>
    <col min="10504" max="10504" width="13.5703125" style="730" customWidth="1"/>
    <col min="10505" max="10752" width="9.140625" style="730"/>
    <col min="10753" max="10753" width="6.42578125" style="730" customWidth="1"/>
    <col min="10754" max="10754" width="13.7109375" style="730" customWidth="1"/>
    <col min="10755" max="10755" width="11.5703125" style="730" customWidth="1"/>
    <col min="10756" max="10756" width="9.140625" style="730"/>
    <col min="10757" max="10757" width="7.140625" style="730" customWidth="1"/>
    <col min="10758" max="10758" width="13.7109375" style="730" customWidth="1"/>
    <col min="10759" max="10759" width="10" style="730" customWidth="1"/>
    <col min="10760" max="10760" width="13.5703125" style="730" customWidth="1"/>
    <col min="10761" max="11008" width="9.140625" style="730"/>
    <col min="11009" max="11009" width="6.42578125" style="730" customWidth="1"/>
    <col min="11010" max="11010" width="13.7109375" style="730" customWidth="1"/>
    <col min="11011" max="11011" width="11.5703125" style="730" customWidth="1"/>
    <col min="11012" max="11012" width="9.140625" style="730"/>
    <col min="11013" max="11013" width="7.140625" style="730" customWidth="1"/>
    <col min="11014" max="11014" width="13.7109375" style="730" customWidth="1"/>
    <col min="11015" max="11015" width="10" style="730" customWidth="1"/>
    <col min="11016" max="11016" width="13.5703125" style="730" customWidth="1"/>
    <col min="11017" max="11264" width="9.140625" style="730"/>
    <col min="11265" max="11265" width="6.42578125" style="730" customWidth="1"/>
    <col min="11266" max="11266" width="13.7109375" style="730" customWidth="1"/>
    <col min="11267" max="11267" width="11.5703125" style="730" customWidth="1"/>
    <col min="11268" max="11268" width="9.140625" style="730"/>
    <col min="11269" max="11269" width="7.140625" style="730" customWidth="1"/>
    <col min="11270" max="11270" width="13.7109375" style="730" customWidth="1"/>
    <col min="11271" max="11271" width="10" style="730" customWidth="1"/>
    <col min="11272" max="11272" width="13.5703125" style="730" customWidth="1"/>
    <col min="11273" max="11520" width="9.140625" style="730"/>
    <col min="11521" max="11521" width="6.42578125" style="730" customWidth="1"/>
    <col min="11522" max="11522" width="13.7109375" style="730" customWidth="1"/>
    <col min="11523" max="11523" width="11.5703125" style="730" customWidth="1"/>
    <col min="11524" max="11524" width="9.140625" style="730"/>
    <col min="11525" max="11525" width="7.140625" style="730" customWidth="1"/>
    <col min="11526" max="11526" width="13.7109375" style="730" customWidth="1"/>
    <col min="11527" max="11527" width="10" style="730" customWidth="1"/>
    <col min="11528" max="11528" width="13.5703125" style="730" customWidth="1"/>
    <col min="11529" max="11776" width="9.140625" style="730"/>
    <col min="11777" max="11777" width="6.42578125" style="730" customWidth="1"/>
    <col min="11778" max="11778" width="13.7109375" style="730" customWidth="1"/>
    <col min="11779" max="11779" width="11.5703125" style="730" customWidth="1"/>
    <col min="11780" max="11780" width="9.140625" style="730"/>
    <col min="11781" max="11781" width="7.140625" style="730" customWidth="1"/>
    <col min="11782" max="11782" width="13.7109375" style="730" customWidth="1"/>
    <col min="11783" max="11783" width="10" style="730" customWidth="1"/>
    <col min="11784" max="11784" width="13.5703125" style="730" customWidth="1"/>
    <col min="11785" max="12032" width="9.140625" style="730"/>
    <col min="12033" max="12033" width="6.42578125" style="730" customWidth="1"/>
    <col min="12034" max="12034" width="13.7109375" style="730" customWidth="1"/>
    <col min="12035" max="12035" width="11.5703125" style="730" customWidth="1"/>
    <col min="12036" max="12036" width="9.140625" style="730"/>
    <col min="12037" max="12037" width="7.140625" style="730" customWidth="1"/>
    <col min="12038" max="12038" width="13.7109375" style="730" customWidth="1"/>
    <col min="12039" max="12039" width="10" style="730" customWidth="1"/>
    <col min="12040" max="12040" width="13.5703125" style="730" customWidth="1"/>
    <col min="12041" max="12288" width="9.140625" style="730"/>
    <col min="12289" max="12289" width="6.42578125" style="730" customWidth="1"/>
    <col min="12290" max="12290" width="13.7109375" style="730" customWidth="1"/>
    <col min="12291" max="12291" width="11.5703125" style="730" customWidth="1"/>
    <col min="12292" max="12292" width="9.140625" style="730"/>
    <col min="12293" max="12293" width="7.140625" style="730" customWidth="1"/>
    <col min="12294" max="12294" width="13.7109375" style="730" customWidth="1"/>
    <col min="12295" max="12295" width="10" style="730" customWidth="1"/>
    <col min="12296" max="12296" width="13.5703125" style="730" customWidth="1"/>
    <col min="12297" max="12544" width="9.140625" style="730"/>
    <col min="12545" max="12545" width="6.42578125" style="730" customWidth="1"/>
    <col min="12546" max="12546" width="13.7109375" style="730" customWidth="1"/>
    <col min="12547" max="12547" width="11.5703125" style="730" customWidth="1"/>
    <col min="12548" max="12548" width="9.140625" style="730"/>
    <col min="12549" max="12549" width="7.140625" style="730" customWidth="1"/>
    <col min="12550" max="12550" width="13.7109375" style="730" customWidth="1"/>
    <col min="12551" max="12551" width="10" style="730" customWidth="1"/>
    <col min="12552" max="12552" width="13.5703125" style="730" customWidth="1"/>
    <col min="12553" max="12800" width="9.140625" style="730"/>
    <col min="12801" max="12801" width="6.42578125" style="730" customWidth="1"/>
    <col min="12802" max="12802" width="13.7109375" style="730" customWidth="1"/>
    <col min="12803" max="12803" width="11.5703125" style="730" customWidth="1"/>
    <col min="12804" max="12804" width="9.140625" style="730"/>
    <col min="12805" max="12805" width="7.140625" style="730" customWidth="1"/>
    <col min="12806" max="12806" width="13.7109375" style="730" customWidth="1"/>
    <col min="12807" max="12807" width="10" style="730" customWidth="1"/>
    <col min="12808" max="12808" width="13.5703125" style="730" customWidth="1"/>
    <col min="12809" max="13056" width="9.140625" style="730"/>
    <col min="13057" max="13057" width="6.42578125" style="730" customWidth="1"/>
    <col min="13058" max="13058" width="13.7109375" style="730" customWidth="1"/>
    <col min="13059" max="13059" width="11.5703125" style="730" customWidth="1"/>
    <col min="13060" max="13060" width="9.140625" style="730"/>
    <col min="13061" max="13061" width="7.140625" style="730" customWidth="1"/>
    <col min="13062" max="13062" width="13.7109375" style="730" customWidth="1"/>
    <col min="13063" max="13063" width="10" style="730" customWidth="1"/>
    <col min="13064" max="13064" width="13.5703125" style="730" customWidth="1"/>
    <col min="13065" max="13312" width="9.140625" style="730"/>
    <col min="13313" max="13313" width="6.42578125" style="730" customWidth="1"/>
    <col min="13314" max="13314" width="13.7109375" style="730" customWidth="1"/>
    <col min="13315" max="13315" width="11.5703125" style="730" customWidth="1"/>
    <col min="13316" max="13316" width="9.140625" style="730"/>
    <col min="13317" max="13317" width="7.140625" style="730" customWidth="1"/>
    <col min="13318" max="13318" width="13.7109375" style="730" customWidth="1"/>
    <col min="13319" max="13319" width="10" style="730" customWidth="1"/>
    <col min="13320" max="13320" width="13.5703125" style="730" customWidth="1"/>
    <col min="13321" max="13568" width="9.140625" style="730"/>
    <col min="13569" max="13569" width="6.42578125" style="730" customWidth="1"/>
    <col min="13570" max="13570" width="13.7109375" style="730" customWidth="1"/>
    <col min="13571" max="13571" width="11.5703125" style="730" customWidth="1"/>
    <col min="13572" max="13572" width="9.140625" style="730"/>
    <col min="13573" max="13573" width="7.140625" style="730" customWidth="1"/>
    <col min="13574" max="13574" width="13.7109375" style="730" customWidth="1"/>
    <col min="13575" max="13575" width="10" style="730" customWidth="1"/>
    <col min="13576" max="13576" width="13.5703125" style="730" customWidth="1"/>
    <col min="13577" max="13824" width="9.140625" style="730"/>
    <col min="13825" max="13825" width="6.42578125" style="730" customWidth="1"/>
    <col min="13826" max="13826" width="13.7109375" style="730" customWidth="1"/>
    <col min="13827" max="13827" width="11.5703125" style="730" customWidth="1"/>
    <col min="13828" max="13828" width="9.140625" style="730"/>
    <col min="13829" max="13829" width="7.140625" style="730" customWidth="1"/>
    <col min="13830" max="13830" width="13.7109375" style="730" customWidth="1"/>
    <col min="13831" max="13831" width="10" style="730" customWidth="1"/>
    <col min="13832" max="13832" width="13.5703125" style="730" customWidth="1"/>
    <col min="13833" max="14080" width="9.140625" style="730"/>
    <col min="14081" max="14081" width="6.42578125" style="730" customWidth="1"/>
    <col min="14082" max="14082" width="13.7109375" style="730" customWidth="1"/>
    <col min="14083" max="14083" width="11.5703125" style="730" customWidth="1"/>
    <col min="14084" max="14084" width="9.140625" style="730"/>
    <col min="14085" max="14085" width="7.140625" style="730" customWidth="1"/>
    <col min="14086" max="14086" width="13.7109375" style="730" customWidth="1"/>
    <col min="14087" max="14087" width="10" style="730" customWidth="1"/>
    <col min="14088" max="14088" width="13.5703125" style="730" customWidth="1"/>
    <col min="14089" max="14336" width="9.140625" style="730"/>
    <col min="14337" max="14337" width="6.42578125" style="730" customWidth="1"/>
    <col min="14338" max="14338" width="13.7109375" style="730" customWidth="1"/>
    <col min="14339" max="14339" width="11.5703125" style="730" customWidth="1"/>
    <col min="14340" max="14340" width="9.140625" style="730"/>
    <col min="14341" max="14341" width="7.140625" style="730" customWidth="1"/>
    <col min="14342" max="14342" width="13.7109375" style="730" customWidth="1"/>
    <col min="14343" max="14343" width="10" style="730" customWidth="1"/>
    <col min="14344" max="14344" width="13.5703125" style="730" customWidth="1"/>
    <col min="14345" max="14592" width="9.140625" style="730"/>
    <col min="14593" max="14593" width="6.42578125" style="730" customWidth="1"/>
    <col min="14594" max="14594" width="13.7109375" style="730" customWidth="1"/>
    <col min="14595" max="14595" width="11.5703125" style="730" customWidth="1"/>
    <col min="14596" max="14596" width="9.140625" style="730"/>
    <col min="14597" max="14597" width="7.140625" style="730" customWidth="1"/>
    <col min="14598" max="14598" width="13.7109375" style="730" customWidth="1"/>
    <col min="14599" max="14599" width="10" style="730" customWidth="1"/>
    <col min="14600" max="14600" width="13.5703125" style="730" customWidth="1"/>
    <col min="14601" max="14848" width="9.140625" style="730"/>
    <col min="14849" max="14849" width="6.42578125" style="730" customWidth="1"/>
    <col min="14850" max="14850" width="13.7109375" style="730" customWidth="1"/>
    <col min="14851" max="14851" width="11.5703125" style="730" customWidth="1"/>
    <col min="14852" max="14852" width="9.140625" style="730"/>
    <col min="14853" max="14853" width="7.140625" style="730" customWidth="1"/>
    <col min="14854" max="14854" width="13.7109375" style="730" customWidth="1"/>
    <col min="14855" max="14855" width="10" style="730" customWidth="1"/>
    <col min="14856" max="14856" width="13.5703125" style="730" customWidth="1"/>
    <col min="14857" max="15104" width="9.140625" style="730"/>
    <col min="15105" max="15105" width="6.42578125" style="730" customWidth="1"/>
    <col min="15106" max="15106" width="13.7109375" style="730" customWidth="1"/>
    <col min="15107" max="15107" width="11.5703125" style="730" customWidth="1"/>
    <col min="15108" max="15108" width="9.140625" style="730"/>
    <col min="15109" max="15109" width="7.140625" style="730" customWidth="1"/>
    <col min="15110" max="15110" width="13.7109375" style="730" customWidth="1"/>
    <col min="15111" max="15111" width="10" style="730" customWidth="1"/>
    <col min="15112" max="15112" width="13.5703125" style="730" customWidth="1"/>
    <col min="15113" max="15360" width="9.140625" style="730"/>
    <col min="15361" max="15361" width="6.42578125" style="730" customWidth="1"/>
    <col min="15362" max="15362" width="13.7109375" style="730" customWidth="1"/>
    <col min="15363" max="15363" width="11.5703125" style="730" customWidth="1"/>
    <col min="15364" max="15364" width="9.140625" style="730"/>
    <col min="15365" max="15365" width="7.140625" style="730" customWidth="1"/>
    <col min="15366" max="15366" width="13.7109375" style="730" customWidth="1"/>
    <col min="15367" max="15367" width="10" style="730" customWidth="1"/>
    <col min="15368" max="15368" width="13.5703125" style="730" customWidth="1"/>
    <col min="15369" max="15616" width="9.140625" style="730"/>
    <col min="15617" max="15617" width="6.42578125" style="730" customWidth="1"/>
    <col min="15618" max="15618" width="13.7109375" style="730" customWidth="1"/>
    <col min="15619" max="15619" width="11.5703125" style="730" customWidth="1"/>
    <col min="15620" max="15620" width="9.140625" style="730"/>
    <col min="15621" max="15621" width="7.140625" style="730" customWidth="1"/>
    <col min="15622" max="15622" width="13.7109375" style="730" customWidth="1"/>
    <col min="15623" max="15623" width="10" style="730" customWidth="1"/>
    <col min="15624" max="15624" width="13.5703125" style="730" customWidth="1"/>
    <col min="15625" max="15872" width="9.140625" style="730"/>
    <col min="15873" max="15873" width="6.42578125" style="730" customWidth="1"/>
    <col min="15874" max="15874" width="13.7109375" style="730" customWidth="1"/>
    <col min="15875" max="15875" width="11.5703125" style="730" customWidth="1"/>
    <col min="15876" max="15876" width="9.140625" style="730"/>
    <col min="15877" max="15877" width="7.140625" style="730" customWidth="1"/>
    <col min="15878" max="15878" width="13.7109375" style="730" customWidth="1"/>
    <col min="15879" max="15879" width="10" style="730" customWidth="1"/>
    <col min="15880" max="15880" width="13.5703125" style="730" customWidth="1"/>
    <col min="15881" max="16128" width="9.140625" style="730"/>
    <col min="16129" max="16129" width="6.42578125" style="730" customWidth="1"/>
    <col min="16130" max="16130" width="13.7109375" style="730" customWidth="1"/>
    <col min="16131" max="16131" width="11.5703125" style="730" customWidth="1"/>
    <col min="16132" max="16132" width="9.140625" style="730"/>
    <col min="16133" max="16133" width="7.140625" style="730" customWidth="1"/>
    <col min="16134" max="16134" width="13.7109375" style="730" customWidth="1"/>
    <col min="16135" max="16135" width="10" style="730" customWidth="1"/>
    <col min="16136" max="16136" width="13.5703125" style="730" customWidth="1"/>
    <col min="16137" max="16384" width="9.140625" style="730"/>
  </cols>
  <sheetData>
    <row r="2" spans="1:8">
      <c r="A2" s="1051" t="s">
        <v>240</v>
      </c>
      <c r="B2" s="1051"/>
      <c r="C2" s="1051"/>
      <c r="D2" s="1051"/>
      <c r="E2" s="1051"/>
      <c r="F2" s="1051"/>
      <c r="G2" s="1051"/>
      <c r="H2" s="1051"/>
    </row>
    <row r="3" spans="1:8">
      <c r="A3" s="1052" t="s">
        <v>242</v>
      </c>
      <c r="B3" s="1052"/>
      <c r="C3" s="1052"/>
      <c r="D3" s="1052"/>
      <c r="E3" s="1052"/>
      <c r="F3" s="1052"/>
      <c r="G3" s="1052"/>
      <c r="H3" s="1052"/>
    </row>
    <row r="6" spans="1:8">
      <c r="A6" s="1053" t="s">
        <v>296</v>
      </c>
      <c r="B6" s="1053"/>
      <c r="C6" s="1053"/>
      <c r="D6" s="1053"/>
      <c r="E6" s="1053"/>
      <c r="F6" s="1053"/>
      <c r="G6" s="1053"/>
      <c r="H6" s="1053"/>
    </row>
    <row r="9" spans="1:8" ht="15.75" customHeight="1">
      <c r="A9" s="1054" t="s">
        <v>297</v>
      </c>
      <c r="B9" s="1054"/>
      <c r="C9" s="1054"/>
      <c r="D9" s="1054"/>
      <c r="E9" s="1054"/>
      <c r="F9" s="1054"/>
      <c r="G9" s="1054"/>
      <c r="H9" s="1054"/>
    </row>
    <row r="10" spans="1:8">
      <c r="D10" s="732"/>
    </row>
    <row r="11" spans="1:8">
      <c r="C11" s="1053" t="s">
        <v>355</v>
      </c>
      <c r="D11" s="1053"/>
      <c r="E11" s="1053"/>
      <c r="F11" s="1053"/>
    </row>
    <row r="12" spans="1:8">
      <c r="B12" s="1055"/>
      <c r="C12" s="1055"/>
      <c r="D12" s="1055"/>
      <c r="E12" s="1055"/>
      <c r="F12" s="1055"/>
      <c r="G12" s="1055"/>
    </row>
    <row r="14" spans="1:8" ht="15" customHeight="1">
      <c r="A14" s="1056" t="s">
        <v>298</v>
      </c>
      <c r="B14" s="1056"/>
      <c r="C14" s="733" t="s">
        <v>499</v>
      </c>
      <c r="D14" s="734"/>
      <c r="E14" s="734"/>
      <c r="F14" s="734"/>
      <c r="G14" s="734"/>
      <c r="H14" s="734"/>
    </row>
    <row r="15" spans="1:8">
      <c r="A15" s="1057" t="s">
        <v>299</v>
      </c>
      <c r="B15" s="1057"/>
      <c r="C15" s="1057"/>
      <c r="D15" s="1057"/>
      <c r="E15" s="1057"/>
      <c r="F15" s="1057"/>
      <c r="G15" s="1057"/>
      <c r="H15" s="1057"/>
    </row>
    <row r="16" spans="1:8" ht="28.5" customHeight="1">
      <c r="A16" s="744" t="s">
        <v>300</v>
      </c>
      <c r="B16" s="744" t="s">
        <v>301</v>
      </c>
      <c r="C16" s="1058" t="s">
        <v>302</v>
      </c>
      <c r="D16" s="1059"/>
      <c r="E16" s="1060"/>
      <c r="F16" s="744" t="s">
        <v>303</v>
      </c>
      <c r="G16" s="745" t="s">
        <v>304</v>
      </c>
      <c r="H16" s="745" t="s">
        <v>305</v>
      </c>
    </row>
    <row r="17" spans="1:8">
      <c r="A17" s="735">
        <v>1</v>
      </c>
      <c r="B17" s="737" t="s">
        <v>222</v>
      </c>
      <c r="C17" s="1050" t="s">
        <v>306</v>
      </c>
      <c r="D17" s="1050"/>
      <c r="E17" s="1050"/>
      <c r="F17" s="54" t="s">
        <v>226</v>
      </c>
      <c r="G17" s="738" t="s">
        <v>226</v>
      </c>
      <c r="H17" s="739">
        <v>1846538</v>
      </c>
    </row>
    <row r="18" spans="1:8">
      <c r="A18" s="735"/>
      <c r="B18" s="737"/>
      <c r="C18" s="1061" t="s">
        <v>307</v>
      </c>
      <c r="D18" s="1061"/>
      <c r="E18" s="1061"/>
      <c r="F18" s="740" t="s">
        <v>226</v>
      </c>
      <c r="G18" s="741" t="s">
        <v>226</v>
      </c>
      <c r="H18" s="742">
        <f>0+H17</f>
        <v>1846538</v>
      </c>
    </row>
    <row r="19" spans="1:8">
      <c r="A19" s="735">
        <v>2</v>
      </c>
      <c r="B19" s="737" t="s">
        <v>493</v>
      </c>
      <c r="C19" s="1050" t="s">
        <v>306</v>
      </c>
      <c r="D19" s="1050"/>
      <c r="E19" s="1050"/>
      <c r="F19" s="54" t="s">
        <v>226</v>
      </c>
      <c r="G19" s="738" t="s">
        <v>226</v>
      </c>
      <c r="H19" s="739">
        <v>21400</v>
      </c>
    </row>
    <row r="20" spans="1:8">
      <c r="A20" s="735"/>
      <c r="B20" s="737"/>
      <c r="C20" s="1061" t="s">
        <v>307</v>
      </c>
      <c r="D20" s="1061"/>
      <c r="E20" s="1061"/>
      <c r="F20" s="740" t="s">
        <v>226</v>
      </c>
      <c r="G20" s="741" t="s">
        <v>226</v>
      </c>
      <c r="H20" s="742">
        <f>0+H19</f>
        <v>21400</v>
      </c>
    </row>
    <row r="21" spans="1:8">
      <c r="A21" s="735">
        <v>3</v>
      </c>
      <c r="B21" s="737" t="s">
        <v>224</v>
      </c>
      <c r="C21" s="1050" t="s">
        <v>414</v>
      </c>
      <c r="D21" s="1050"/>
      <c r="E21" s="1050"/>
      <c r="F21" s="54" t="s">
        <v>226</v>
      </c>
      <c r="G21" s="738" t="s">
        <v>226</v>
      </c>
      <c r="H21" s="739">
        <v>198625.57</v>
      </c>
    </row>
    <row r="22" spans="1:8">
      <c r="A22" s="735">
        <v>4</v>
      </c>
      <c r="B22" s="737" t="s">
        <v>224</v>
      </c>
      <c r="C22" s="1050" t="s">
        <v>308</v>
      </c>
      <c r="D22" s="1050"/>
      <c r="E22" s="1050"/>
      <c r="F22" s="54" t="s">
        <v>226</v>
      </c>
      <c r="G22" s="738" t="s">
        <v>226</v>
      </c>
      <c r="H22" s="739">
        <v>84280.24</v>
      </c>
    </row>
    <row r="23" spans="1:8">
      <c r="A23" s="735">
        <v>5</v>
      </c>
      <c r="B23" s="737" t="s">
        <v>224</v>
      </c>
      <c r="C23" s="1050" t="s">
        <v>306</v>
      </c>
      <c r="D23" s="1050"/>
      <c r="E23" s="1050"/>
      <c r="F23" s="54" t="s">
        <v>226</v>
      </c>
      <c r="G23" s="738" t="s">
        <v>226</v>
      </c>
      <c r="H23" s="739">
        <v>882624.83</v>
      </c>
    </row>
    <row r="24" spans="1:8">
      <c r="A24" s="735"/>
      <c r="B24" s="737"/>
      <c r="C24" s="1061" t="s">
        <v>307</v>
      </c>
      <c r="D24" s="1061"/>
      <c r="E24" s="1061"/>
      <c r="F24" s="740" t="s">
        <v>226</v>
      </c>
      <c r="G24" s="741" t="s">
        <v>226</v>
      </c>
      <c r="H24" s="742">
        <f>0+H21+H22+H23</f>
        <v>1165530.6399999999</v>
      </c>
    </row>
    <row r="25" spans="1:8">
      <c r="A25" s="735">
        <v>6</v>
      </c>
      <c r="B25" s="737" t="s">
        <v>22</v>
      </c>
      <c r="C25" s="1050" t="s">
        <v>306</v>
      </c>
      <c r="D25" s="1050"/>
      <c r="E25" s="1050"/>
      <c r="F25" s="54" t="s">
        <v>226</v>
      </c>
      <c r="G25" s="738" t="s">
        <v>226</v>
      </c>
      <c r="H25" s="739">
        <v>80600</v>
      </c>
    </row>
    <row r="26" spans="1:8">
      <c r="A26" s="735"/>
      <c r="B26" s="737"/>
      <c r="C26" s="1061" t="s">
        <v>307</v>
      </c>
      <c r="D26" s="1061"/>
      <c r="E26" s="1061"/>
      <c r="F26" s="740" t="s">
        <v>226</v>
      </c>
      <c r="G26" s="741" t="s">
        <v>226</v>
      </c>
      <c r="H26" s="742">
        <f>0+H25</f>
        <v>80600</v>
      </c>
    </row>
    <row r="27" spans="1:8">
      <c r="A27" s="735">
        <v>7</v>
      </c>
      <c r="B27" s="737" t="s">
        <v>406</v>
      </c>
      <c r="C27" s="1050" t="s">
        <v>306</v>
      </c>
      <c r="D27" s="1050"/>
      <c r="E27" s="1050"/>
      <c r="F27" s="54" t="s">
        <v>226</v>
      </c>
      <c r="G27" s="738" t="s">
        <v>226</v>
      </c>
      <c r="H27" s="739">
        <v>5430</v>
      </c>
    </row>
    <row r="28" spans="1:8" ht="17.25" customHeight="1">
      <c r="A28" s="735"/>
      <c r="B28" s="737"/>
      <c r="C28" s="1061" t="s">
        <v>307</v>
      </c>
      <c r="D28" s="1061"/>
      <c r="E28" s="1061"/>
      <c r="F28" s="740" t="s">
        <v>226</v>
      </c>
      <c r="G28" s="741" t="s">
        <v>226</v>
      </c>
      <c r="H28" s="742">
        <f>0+H27</f>
        <v>5430</v>
      </c>
    </row>
    <row r="29" spans="1:8">
      <c r="C29" s="1062"/>
      <c r="D29" s="1062"/>
      <c r="E29" s="1062"/>
    </row>
    <row r="30" spans="1:8" ht="30" customHeight="1"/>
    <row r="31" spans="1:8" ht="15" hidden="1" customHeight="1">
      <c r="A31" s="1056" t="s">
        <v>416</v>
      </c>
      <c r="B31" s="1056"/>
      <c r="C31" s="1056"/>
      <c r="D31" s="1056"/>
      <c r="E31" s="1066" t="s">
        <v>219</v>
      </c>
      <c r="F31" s="1066"/>
      <c r="G31" s="1066"/>
      <c r="H31" s="1066"/>
    </row>
    <row r="32" spans="1:8" ht="15.75" customHeight="1">
      <c r="A32" s="1056" t="s">
        <v>416</v>
      </c>
      <c r="B32" s="1056"/>
      <c r="C32" s="1056"/>
      <c r="D32" s="1056"/>
      <c r="E32" s="1064" t="s">
        <v>219</v>
      </c>
      <c r="F32" s="1065"/>
      <c r="G32" s="1065"/>
      <c r="H32" s="1065"/>
    </row>
    <row r="33" spans="1:8" ht="18" customHeight="1">
      <c r="E33" s="1063" t="s">
        <v>309</v>
      </c>
      <c r="F33" s="1063"/>
      <c r="G33" s="1063"/>
      <c r="H33" s="1063"/>
    </row>
    <row r="35" spans="1:8" ht="27.75" customHeight="1">
      <c r="A35" s="1056" t="s">
        <v>313</v>
      </c>
      <c r="B35" s="1056"/>
      <c r="C35" s="1056"/>
      <c r="D35" s="1056"/>
      <c r="E35" s="1066" t="s">
        <v>407</v>
      </c>
      <c r="F35" s="1066"/>
      <c r="G35" s="1066"/>
      <c r="H35" s="1066"/>
    </row>
    <row r="36" spans="1:8">
      <c r="E36" s="1063" t="s">
        <v>309</v>
      </c>
      <c r="F36" s="1063"/>
      <c r="G36" s="1063"/>
      <c r="H36" s="1063"/>
    </row>
    <row r="37" spans="1:8">
      <c r="A37" s="896" t="s">
        <v>314</v>
      </c>
    </row>
  </sheetData>
  <mergeCells count="30">
    <mergeCell ref="E36:H36"/>
    <mergeCell ref="E32:H32"/>
    <mergeCell ref="A35:D35"/>
    <mergeCell ref="E35:H35"/>
    <mergeCell ref="A31:D31"/>
    <mergeCell ref="E31:H31"/>
    <mergeCell ref="A32:D32"/>
    <mergeCell ref="E33:H33"/>
    <mergeCell ref="C25:E25"/>
    <mergeCell ref="C26:E26"/>
    <mergeCell ref="C27:E27"/>
    <mergeCell ref="C28:E28"/>
    <mergeCell ref="C29:E29"/>
    <mergeCell ref="C20:E20"/>
    <mergeCell ref="C21:E21"/>
    <mergeCell ref="C22:E22"/>
    <mergeCell ref="C23:E23"/>
    <mergeCell ref="C24:E24"/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0"/>
  <sheetViews>
    <sheetView topLeftCell="A16" workbookViewId="0">
      <selection activeCell="E53" sqref="E53"/>
    </sheetView>
  </sheetViews>
  <sheetFormatPr defaultRowHeight="15"/>
  <cols>
    <col min="1" max="1" width="6.42578125" style="731" customWidth="1"/>
    <col min="2" max="2" width="13.7109375" style="731" customWidth="1"/>
    <col min="3" max="3" width="11.5703125" style="731" customWidth="1"/>
    <col min="4" max="4" width="9.140625" style="731"/>
    <col min="5" max="5" width="7.140625" style="731" customWidth="1"/>
    <col min="6" max="6" width="13.7109375" style="731" customWidth="1"/>
    <col min="7" max="7" width="10" style="731" customWidth="1"/>
    <col min="8" max="8" width="13.5703125" style="731" customWidth="1"/>
    <col min="9" max="9" width="9.140625" style="731"/>
    <col min="10" max="256" width="9.140625" style="728"/>
    <col min="257" max="257" width="6.42578125" style="728" customWidth="1"/>
    <col min="258" max="258" width="13.7109375" style="728" customWidth="1"/>
    <col min="259" max="259" width="11.5703125" style="728" customWidth="1"/>
    <col min="260" max="260" width="9.140625" style="728"/>
    <col min="261" max="261" width="7.140625" style="728" customWidth="1"/>
    <col min="262" max="262" width="13.7109375" style="728" customWidth="1"/>
    <col min="263" max="263" width="10" style="728" customWidth="1"/>
    <col min="264" max="264" width="13.5703125" style="728" customWidth="1"/>
    <col min="265" max="512" width="9.140625" style="728"/>
    <col min="513" max="513" width="6.42578125" style="728" customWidth="1"/>
    <col min="514" max="514" width="13.7109375" style="728" customWidth="1"/>
    <col min="515" max="515" width="11.5703125" style="728" customWidth="1"/>
    <col min="516" max="516" width="9.140625" style="728"/>
    <col min="517" max="517" width="7.140625" style="728" customWidth="1"/>
    <col min="518" max="518" width="13.7109375" style="728" customWidth="1"/>
    <col min="519" max="519" width="10" style="728" customWidth="1"/>
    <col min="520" max="520" width="13.5703125" style="728" customWidth="1"/>
    <col min="521" max="768" width="9.140625" style="728"/>
    <col min="769" max="769" width="6.42578125" style="728" customWidth="1"/>
    <col min="770" max="770" width="13.7109375" style="728" customWidth="1"/>
    <col min="771" max="771" width="11.5703125" style="728" customWidth="1"/>
    <col min="772" max="772" width="9.140625" style="728"/>
    <col min="773" max="773" width="7.140625" style="728" customWidth="1"/>
    <col min="774" max="774" width="13.7109375" style="728" customWidth="1"/>
    <col min="775" max="775" width="10" style="728" customWidth="1"/>
    <col min="776" max="776" width="13.5703125" style="728" customWidth="1"/>
    <col min="777" max="1024" width="9.140625" style="728"/>
    <col min="1025" max="1025" width="6.42578125" style="728" customWidth="1"/>
    <col min="1026" max="1026" width="13.7109375" style="728" customWidth="1"/>
    <col min="1027" max="1027" width="11.5703125" style="728" customWidth="1"/>
    <col min="1028" max="1028" width="9.140625" style="728"/>
    <col min="1029" max="1029" width="7.140625" style="728" customWidth="1"/>
    <col min="1030" max="1030" width="13.7109375" style="728" customWidth="1"/>
    <col min="1031" max="1031" width="10" style="728" customWidth="1"/>
    <col min="1032" max="1032" width="13.5703125" style="728" customWidth="1"/>
    <col min="1033" max="1280" width="9.140625" style="728"/>
    <col min="1281" max="1281" width="6.42578125" style="728" customWidth="1"/>
    <col min="1282" max="1282" width="13.7109375" style="728" customWidth="1"/>
    <col min="1283" max="1283" width="11.5703125" style="728" customWidth="1"/>
    <col min="1284" max="1284" width="9.140625" style="728"/>
    <col min="1285" max="1285" width="7.140625" style="728" customWidth="1"/>
    <col min="1286" max="1286" width="13.7109375" style="728" customWidth="1"/>
    <col min="1287" max="1287" width="10" style="728" customWidth="1"/>
    <col min="1288" max="1288" width="13.5703125" style="728" customWidth="1"/>
    <col min="1289" max="1536" width="9.140625" style="728"/>
    <col min="1537" max="1537" width="6.42578125" style="728" customWidth="1"/>
    <col min="1538" max="1538" width="13.7109375" style="728" customWidth="1"/>
    <col min="1539" max="1539" width="11.5703125" style="728" customWidth="1"/>
    <col min="1540" max="1540" width="9.140625" style="728"/>
    <col min="1541" max="1541" width="7.140625" style="728" customWidth="1"/>
    <col min="1542" max="1542" width="13.7109375" style="728" customWidth="1"/>
    <col min="1543" max="1543" width="10" style="728" customWidth="1"/>
    <col min="1544" max="1544" width="13.5703125" style="728" customWidth="1"/>
    <col min="1545" max="1792" width="9.140625" style="728"/>
    <col min="1793" max="1793" width="6.42578125" style="728" customWidth="1"/>
    <col min="1794" max="1794" width="13.7109375" style="728" customWidth="1"/>
    <col min="1795" max="1795" width="11.5703125" style="728" customWidth="1"/>
    <col min="1796" max="1796" width="9.140625" style="728"/>
    <col min="1797" max="1797" width="7.140625" style="728" customWidth="1"/>
    <col min="1798" max="1798" width="13.7109375" style="728" customWidth="1"/>
    <col min="1799" max="1799" width="10" style="728" customWidth="1"/>
    <col min="1800" max="1800" width="13.5703125" style="728" customWidth="1"/>
    <col min="1801" max="2048" width="9.140625" style="728"/>
    <col min="2049" max="2049" width="6.42578125" style="728" customWidth="1"/>
    <col min="2050" max="2050" width="13.7109375" style="728" customWidth="1"/>
    <col min="2051" max="2051" width="11.5703125" style="728" customWidth="1"/>
    <col min="2052" max="2052" width="9.140625" style="728"/>
    <col min="2053" max="2053" width="7.140625" style="728" customWidth="1"/>
    <col min="2054" max="2054" width="13.7109375" style="728" customWidth="1"/>
    <col min="2055" max="2055" width="10" style="728" customWidth="1"/>
    <col min="2056" max="2056" width="13.5703125" style="728" customWidth="1"/>
    <col min="2057" max="2304" width="9.140625" style="728"/>
    <col min="2305" max="2305" width="6.42578125" style="728" customWidth="1"/>
    <col min="2306" max="2306" width="13.7109375" style="728" customWidth="1"/>
    <col min="2307" max="2307" width="11.5703125" style="728" customWidth="1"/>
    <col min="2308" max="2308" width="9.140625" style="728"/>
    <col min="2309" max="2309" width="7.140625" style="728" customWidth="1"/>
    <col min="2310" max="2310" width="13.7109375" style="728" customWidth="1"/>
    <col min="2311" max="2311" width="10" style="728" customWidth="1"/>
    <col min="2312" max="2312" width="13.5703125" style="728" customWidth="1"/>
    <col min="2313" max="2560" width="9.140625" style="728"/>
    <col min="2561" max="2561" width="6.42578125" style="728" customWidth="1"/>
    <col min="2562" max="2562" width="13.7109375" style="728" customWidth="1"/>
    <col min="2563" max="2563" width="11.5703125" style="728" customWidth="1"/>
    <col min="2564" max="2564" width="9.140625" style="728"/>
    <col min="2565" max="2565" width="7.140625" style="728" customWidth="1"/>
    <col min="2566" max="2566" width="13.7109375" style="728" customWidth="1"/>
    <col min="2567" max="2567" width="10" style="728" customWidth="1"/>
    <col min="2568" max="2568" width="13.5703125" style="728" customWidth="1"/>
    <col min="2569" max="2816" width="9.140625" style="728"/>
    <col min="2817" max="2817" width="6.42578125" style="728" customWidth="1"/>
    <col min="2818" max="2818" width="13.7109375" style="728" customWidth="1"/>
    <col min="2819" max="2819" width="11.5703125" style="728" customWidth="1"/>
    <col min="2820" max="2820" width="9.140625" style="728"/>
    <col min="2821" max="2821" width="7.140625" style="728" customWidth="1"/>
    <col min="2822" max="2822" width="13.7109375" style="728" customWidth="1"/>
    <col min="2823" max="2823" width="10" style="728" customWidth="1"/>
    <col min="2824" max="2824" width="13.5703125" style="728" customWidth="1"/>
    <col min="2825" max="3072" width="9.140625" style="728"/>
    <col min="3073" max="3073" width="6.42578125" style="728" customWidth="1"/>
    <col min="3074" max="3074" width="13.7109375" style="728" customWidth="1"/>
    <col min="3075" max="3075" width="11.5703125" style="728" customWidth="1"/>
    <col min="3076" max="3076" width="9.140625" style="728"/>
    <col min="3077" max="3077" width="7.140625" style="728" customWidth="1"/>
    <col min="3078" max="3078" width="13.7109375" style="728" customWidth="1"/>
    <col min="3079" max="3079" width="10" style="728" customWidth="1"/>
    <col min="3080" max="3080" width="13.5703125" style="728" customWidth="1"/>
    <col min="3081" max="3328" width="9.140625" style="728"/>
    <col min="3329" max="3329" width="6.42578125" style="728" customWidth="1"/>
    <col min="3330" max="3330" width="13.7109375" style="728" customWidth="1"/>
    <col min="3331" max="3331" width="11.5703125" style="728" customWidth="1"/>
    <col min="3332" max="3332" width="9.140625" style="728"/>
    <col min="3333" max="3333" width="7.140625" style="728" customWidth="1"/>
    <col min="3334" max="3334" width="13.7109375" style="728" customWidth="1"/>
    <col min="3335" max="3335" width="10" style="728" customWidth="1"/>
    <col min="3336" max="3336" width="13.5703125" style="728" customWidth="1"/>
    <col min="3337" max="3584" width="9.140625" style="728"/>
    <col min="3585" max="3585" width="6.42578125" style="728" customWidth="1"/>
    <col min="3586" max="3586" width="13.7109375" style="728" customWidth="1"/>
    <col min="3587" max="3587" width="11.5703125" style="728" customWidth="1"/>
    <col min="3588" max="3588" width="9.140625" style="728"/>
    <col min="3589" max="3589" width="7.140625" style="728" customWidth="1"/>
    <col min="3590" max="3590" width="13.7109375" style="728" customWidth="1"/>
    <col min="3591" max="3591" width="10" style="728" customWidth="1"/>
    <col min="3592" max="3592" width="13.5703125" style="728" customWidth="1"/>
    <col min="3593" max="3840" width="9.140625" style="728"/>
    <col min="3841" max="3841" width="6.42578125" style="728" customWidth="1"/>
    <col min="3842" max="3842" width="13.7109375" style="728" customWidth="1"/>
    <col min="3843" max="3843" width="11.5703125" style="728" customWidth="1"/>
    <col min="3844" max="3844" width="9.140625" style="728"/>
    <col min="3845" max="3845" width="7.140625" style="728" customWidth="1"/>
    <col min="3846" max="3846" width="13.7109375" style="728" customWidth="1"/>
    <col min="3847" max="3847" width="10" style="728" customWidth="1"/>
    <col min="3848" max="3848" width="13.5703125" style="728" customWidth="1"/>
    <col min="3849" max="4096" width="9.140625" style="728"/>
    <col min="4097" max="4097" width="6.42578125" style="728" customWidth="1"/>
    <col min="4098" max="4098" width="13.7109375" style="728" customWidth="1"/>
    <col min="4099" max="4099" width="11.5703125" style="728" customWidth="1"/>
    <col min="4100" max="4100" width="9.140625" style="728"/>
    <col min="4101" max="4101" width="7.140625" style="728" customWidth="1"/>
    <col min="4102" max="4102" width="13.7109375" style="728" customWidth="1"/>
    <col min="4103" max="4103" width="10" style="728" customWidth="1"/>
    <col min="4104" max="4104" width="13.5703125" style="728" customWidth="1"/>
    <col min="4105" max="4352" width="9.140625" style="728"/>
    <col min="4353" max="4353" width="6.42578125" style="728" customWidth="1"/>
    <col min="4354" max="4354" width="13.7109375" style="728" customWidth="1"/>
    <col min="4355" max="4355" width="11.5703125" style="728" customWidth="1"/>
    <col min="4356" max="4356" width="9.140625" style="728"/>
    <col min="4357" max="4357" width="7.140625" style="728" customWidth="1"/>
    <col min="4358" max="4358" width="13.7109375" style="728" customWidth="1"/>
    <col min="4359" max="4359" width="10" style="728" customWidth="1"/>
    <col min="4360" max="4360" width="13.5703125" style="728" customWidth="1"/>
    <col min="4361" max="4608" width="9.140625" style="728"/>
    <col min="4609" max="4609" width="6.42578125" style="728" customWidth="1"/>
    <col min="4610" max="4610" width="13.7109375" style="728" customWidth="1"/>
    <col min="4611" max="4611" width="11.5703125" style="728" customWidth="1"/>
    <col min="4612" max="4612" width="9.140625" style="728"/>
    <col min="4613" max="4613" width="7.140625" style="728" customWidth="1"/>
    <col min="4614" max="4614" width="13.7109375" style="728" customWidth="1"/>
    <col min="4615" max="4615" width="10" style="728" customWidth="1"/>
    <col min="4616" max="4616" width="13.5703125" style="728" customWidth="1"/>
    <col min="4617" max="4864" width="9.140625" style="728"/>
    <col min="4865" max="4865" width="6.42578125" style="728" customWidth="1"/>
    <col min="4866" max="4866" width="13.7109375" style="728" customWidth="1"/>
    <col min="4867" max="4867" width="11.5703125" style="728" customWidth="1"/>
    <col min="4868" max="4868" width="9.140625" style="728"/>
    <col min="4869" max="4869" width="7.140625" style="728" customWidth="1"/>
    <col min="4870" max="4870" width="13.7109375" style="728" customWidth="1"/>
    <col min="4871" max="4871" width="10" style="728" customWidth="1"/>
    <col min="4872" max="4872" width="13.5703125" style="728" customWidth="1"/>
    <col min="4873" max="5120" width="9.140625" style="728"/>
    <col min="5121" max="5121" width="6.42578125" style="728" customWidth="1"/>
    <col min="5122" max="5122" width="13.7109375" style="728" customWidth="1"/>
    <col min="5123" max="5123" width="11.5703125" style="728" customWidth="1"/>
    <col min="5124" max="5124" width="9.140625" style="728"/>
    <col min="5125" max="5125" width="7.140625" style="728" customWidth="1"/>
    <col min="5126" max="5126" width="13.7109375" style="728" customWidth="1"/>
    <col min="5127" max="5127" width="10" style="728" customWidth="1"/>
    <col min="5128" max="5128" width="13.5703125" style="728" customWidth="1"/>
    <col min="5129" max="5376" width="9.140625" style="728"/>
    <col min="5377" max="5377" width="6.42578125" style="728" customWidth="1"/>
    <col min="5378" max="5378" width="13.7109375" style="728" customWidth="1"/>
    <col min="5379" max="5379" width="11.5703125" style="728" customWidth="1"/>
    <col min="5380" max="5380" width="9.140625" style="728"/>
    <col min="5381" max="5381" width="7.140625" style="728" customWidth="1"/>
    <col min="5382" max="5382" width="13.7109375" style="728" customWidth="1"/>
    <col min="5383" max="5383" width="10" style="728" customWidth="1"/>
    <col min="5384" max="5384" width="13.5703125" style="728" customWidth="1"/>
    <col min="5385" max="5632" width="9.140625" style="728"/>
    <col min="5633" max="5633" width="6.42578125" style="728" customWidth="1"/>
    <col min="5634" max="5634" width="13.7109375" style="728" customWidth="1"/>
    <col min="5635" max="5635" width="11.5703125" style="728" customWidth="1"/>
    <col min="5636" max="5636" width="9.140625" style="728"/>
    <col min="5637" max="5637" width="7.140625" style="728" customWidth="1"/>
    <col min="5638" max="5638" width="13.7109375" style="728" customWidth="1"/>
    <col min="5639" max="5639" width="10" style="728" customWidth="1"/>
    <col min="5640" max="5640" width="13.5703125" style="728" customWidth="1"/>
    <col min="5641" max="5888" width="9.140625" style="728"/>
    <col min="5889" max="5889" width="6.42578125" style="728" customWidth="1"/>
    <col min="5890" max="5890" width="13.7109375" style="728" customWidth="1"/>
    <col min="5891" max="5891" width="11.5703125" style="728" customWidth="1"/>
    <col min="5892" max="5892" width="9.140625" style="728"/>
    <col min="5893" max="5893" width="7.140625" style="728" customWidth="1"/>
    <col min="5894" max="5894" width="13.7109375" style="728" customWidth="1"/>
    <col min="5895" max="5895" width="10" style="728" customWidth="1"/>
    <col min="5896" max="5896" width="13.5703125" style="728" customWidth="1"/>
    <col min="5897" max="6144" width="9.140625" style="728"/>
    <col min="6145" max="6145" width="6.42578125" style="728" customWidth="1"/>
    <col min="6146" max="6146" width="13.7109375" style="728" customWidth="1"/>
    <col min="6147" max="6147" width="11.5703125" style="728" customWidth="1"/>
    <col min="6148" max="6148" width="9.140625" style="728"/>
    <col min="6149" max="6149" width="7.140625" style="728" customWidth="1"/>
    <col min="6150" max="6150" width="13.7109375" style="728" customWidth="1"/>
    <col min="6151" max="6151" width="10" style="728" customWidth="1"/>
    <col min="6152" max="6152" width="13.5703125" style="728" customWidth="1"/>
    <col min="6153" max="6400" width="9.140625" style="728"/>
    <col min="6401" max="6401" width="6.42578125" style="728" customWidth="1"/>
    <col min="6402" max="6402" width="13.7109375" style="728" customWidth="1"/>
    <col min="6403" max="6403" width="11.5703125" style="728" customWidth="1"/>
    <col min="6404" max="6404" width="9.140625" style="728"/>
    <col min="6405" max="6405" width="7.140625" style="728" customWidth="1"/>
    <col min="6406" max="6406" width="13.7109375" style="728" customWidth="1"/>
    <col min="6407" max="6407" width="10" style="728" customWidth="1"/>
    <col min="6408" max="6408" width="13.5703125" style="728" customWidth="1"/>
    <col min="6409" max="6656" width="9.140625" style="728"/>
    <col min="6657" max="6657" width="6.42578125" style="728" customWidth="1"/>
    <col min="6658" max="6658" width="13.7109375" style="728" customWidth="1"/>
    <col min="6659" max="6659" width="11.5703125" style="728" customWidth="1"/>
    <col min="6660" max="6660" width="9.140625" style="728"/>
    <col min="6661" max="6661" width="7.140625" style="728" customWidth="1"/>
    <col min="6662" max="6662" width="13.7109375" style="728" customWidth="1"/>
    <col min="6663" max="6663" width="10" style="728" customWidth="1"/>
    <col min="6664" max="6664" width="13.5703125" style="728" customWidth="1"/>
    <col min="6665" max="6912" width="9.140625" style="728"/>
    <col min="6913" max="6913" width="6.42578125" style="728" customWidth="1"/>
    <col min="6914" max="6914" width="13.7109375" style="728" customWidth="1"/>
    <col min="6915" max="6915" width="11.5703125" style="728" customWidth="1"/>
    <col min="6916" max="6916" width="9.140625" style="728"/>
    <col min="6917" max="6917" width="7.140625" style="728" customWidth="1"/>
    <col min="6918" max="6918" width="13.7109375" style="728" customWidth="1"/>
    <col min="6919" max="6919" width="10" style="728" customWidth="1"/>
    <col min="6920" max="6920" width="13.5703125" style="728" customWidth="1"/>
    <col min="6921" max="7168" width="9.140625" style="728"/>
    <col min="7169" max="7169" width="6.42578125" style="728" customWidth="1"/>
    <col min="7170" max="7170" width="13.7109375" style="728" customWidth="1"/>
    <col min="7171" max="7171" width="11.5703125" style="728" customWidth="1"/>
    <col min="7172" max="7172" width="9.140625" style="728"/>
    <col min="7173" max="7173" width="7.140625" style="728" customWidth="1"/>
    <col min="7174" max="7174" width="13.7109375" style="728" customWidth="1"/>
    <col min="7175" max="7175" width="10" style="728" customWidth="1"/>
    <col min="7176" max="7176" width="13.5703125" style="728" customWidth="1"/>
    <col min="7177" max="7424" width="9.140625" style="728"/>
    <col min="7425" max="7425" width="6.42578125" style="728" customWidth="1"/>
    <col min="7426" max="7426" width="13.7109375" style="728" customWidth="1"/>
    <col min="7427" max="7427" width="11.5703125" style="728" customWidth="1"/>
    <col min="7428" max="7428" width="9.140625" style="728"/>
    <col min="7429" max="7429" width="7.140625" style="728" customWidth="1"/>
    <col min="7430" max="7430" width="13.7109375" style="728" customWidth="1"/>
    <col min="7431" max="7431" width="10" style="728" customWidth="1"/>
    <col min="7432" max="7432" width="13.5703125" style="728" customWidth="1"/>
    <col min="7433" max="7680" width="9.140625" style="728"/>
    <col min="7681" max="7681" width="6.42578125" style="728" customWidth="1"/>
    <col min="7682" max="7682" width="13.7109375" style="728" customWidth="1"/>
    <col min="7683" max="7683" width="11.5703125" style="728" customWidth="1"/>
    <col min="7684" max="7684" width="9.140625" style="728"/>
    <col min="7685" max="7685" width="7.140625" style="728" customWidth="1"/>
    <col min="7686" max="7686" width="13.7109375" style="728" customWidth="1"/>
    <col min="7687" max="7687" width="10" style="728" customWidth="1"/>
    <col min="7688" max="7688" width="13.5703125" style="728" customWidth="1"/>
    <col min="7689" max="7936" width="9.140625" style="728"/>
    <col min="7937" max="7937" width="6.42578125" style="728" customWidth="1"/>
    <col min="7938" max="7938" width="13.7109375" style="728" customWidth="1"/>
    <col min="7939" max="7939" width="11.5703125" style="728" customWidth="1"/>
    <col min="7940" max="7940" width="9.140625" style="728"/>
    <col min="7941" max="7941" width="7.140625" style="728" customWidth="1"/>
    <col min="7942" max="7942" width="13.7109375" style="728" customWidth="1"/>
    <col min="7943" max="7943" width="10" style="728" customWidth="1"/>
    <col min="7944" max="7944" width="13.5703125" style="728" customWidth="1"/>
    <col min="7945" max="8192" width="9.140625" style="728"/>
    <col min="8193" max="8193" width="6.42578125" style="728" customWidth="1"/>
    <col min="8194" max="8194" width="13.7109375" style="728" customWidth="1"/>
    <col min="8195" max="8195" width="11.5703125" style="728" customWidth="1"/>
    <col min="8196" max="8196" width="9.140625" style="728"/>
    <col min="8197" max="8197" width="7.140625" style="728" customWidth="1"/>
    <col min="8198" max="8198" width="13.7109375" style="728" customWidth="1"/>
    <col min="8199" max="8199" width="10" style="728" customWidth="1"/>
    <col min="8200" max="8200" width="13.5703125" style="728" customWidth="1"/>
    <col min="8201" max="8448" width="9.140625" style="728"/>
    <col min="8449" max="8449" width="6.42578125" style="728" customWidth="1"/>
    <col min="8450" max="8450" width="13.7109375" style="728" customWidth="1"/>
    <col min="8451" max="8451" width="11.5703125" style="728" customWidth="1"/>
    <col min="8452" max="8452" width="9.140625" style="728"/>
    <col min="8453" max="8453" width="7.140625" style="728" customWidth="1"/>
    <col min="8454" max="8454" width="13.7109375" style="728" customWidth="1"/>
    <col min="8455" max="8455" width="10" style="728" customWidth="1"/>
    <col min="8456" max="8456" width="13.5703125" style="728" customWidth="1"/>
    <col min="8457" max="8704" width="9.140625" style="728"/>
    <col min="8705" max="8705" width="6.42578125" style="728" customWidth="1"/>
    <col min="8706" max="8706" width="13.7109375" style="728" customWidth="1"/>
    <col min="8707" max="8707" width="11.5703125" style="728" customWidth="1"/>
    <col min="8708" max="8708" width="9.140625" style="728"/>
    <col min="8709" max="8709" width="7.140625" style="728" customWidth="1"/>
    <col min="8710" max="8710" width="13.7109375" style="728" customWidth="1"/>
    <col min="8711" max="8711" width="10" style="728" customWidth="1"/>
    <col min="8712" max="8712" width="13.5703125" style="728" customWidth="1"/>
    <col min="8713" max="8960" width="9.140625" style="728"/>
    <col min="8961" max="8961" width="6.42578125" style="728" customWidth="1"/>
    <col min="8962" max="8962" width="13.7109375" style="728" customWidth="1"/>
    <col min="8963" max="8963" width="11.5703125" style="728" customWidth="1"/>
    <col min="8964" max="8964" width="9.140625" style="728"/>
    <col min="8965" max="8965" width="7.140625" style="728" customWidth="1"/>
    <col min="8966" max="8966" width="13.7109375" style="728" customWidth="1"/>
    <col min="8967" max="8967" width="10" style="728" customWidth="1"/>
    <col min="8968" max="8968" width="13.5703125" style="728" customWidth="1"/>
    <col min="8969" max="9216" width="9.140625" style="728"/>
    <col min="9217" max="9217" width="6.42578125" style="728" customWidth="1"/>
    <col min="9218" max="9218" width="13.7109375" style="728" customWidth="1"/>
    <col min="9219" max="9219" width="11.5703125" style="728" customWidth="1"/>
    <col min="9220" max="9220" width="9.140625" style="728"/>
    <col min="9221" max="9221" width="7.140625" style="728" customWidth="1"/>
    <col min="9222" max="9222" width="13.7109375" style="728" customWidth="1"/>
    <col min="9223" max="9223" width="10" style="728" customWidth="1"/>
    <col min="9224" max="9224" width="13.5703125" style="728" customWidth="1"/>
    <col min="9225" max="9472" width="9.140625" style="728"/>
    <col min="9473" max="9473" width="6.42578125" style="728" customWidth="1"/>
    <col min="9474" max="9474" width="13.7109375" style="728" customWidth="1"/>
    <col min="9475" max="9475" width="11.5703125" style="728" customWidth="1"/>
    <col min="9476" max="9476" width="9.140625" style="728"/>
    <col min="9477" max="9477" width="7.140625" style="728" customWidth="1"/>
    <col min="9478" max="9478" width="13.7109375" style="728" customWidth="1"/>
    <col min="9479" max="9479" width="10" style="728" customWidth="1"/>
    <col min="9480" max="9480" width="13.5703125" style="728" customWidth="1"/>
    <col min="9481" max="9728" width="9.140625" style="728"/>
    <col min="9729" max="9729" width="6.42578125" style="728" customWidth="1"/>
    <col min="9730" max="9730" width="13.7109375" style="728" customWidth="1"/>
    <col min="9731" max="9731" width="11.5703125" style="728" customWidth="1"/>
    <col min="9732" max="9732" width="9.140625" style="728"/>
    <col min="9733" max="9733" width="7.140625" style="728" customWidth="1"/>
    <col min="9734" max="9734" width="13.7109375" style="728" customWidth="1"/>
    <col min="9735" max="9735" width="10" style="728" customWidth="1"/>
    <col min="9736" max="9736" width="13.5703125" style="728" customWidth="1"/>
    <col min="9737" max="9984" width="9.140625" style="728"/>
    <col min="9985" max="9985" width="6.42578125" style="728" customWidth="1"/>
    <col min="9986" max="9986" width="13.7109375" style="728" customWidth="1"/>
    <col min="9987" max="9987" width="11.5703125" style="728" customWidth="1"/>
    <col min="9988" max="9988" width="9.140625" style="728"/>
    <col min="9989" max="9989" width="7.140625" style="728" customWidth="1"/>
    <col min="9990" max="9990" width="13.7109375" style="728" customWidth="1"/>
    <col min="9991" max="9991" width="10" style="728" customWidth="1"/>
    <col min="9992" max="9992" width="13.5703125" style="728" customWidth="1"/>
    <col min="9993" max="10240" width="9.140625" style="728"/>
    <col min="10241" max="10241" width="6.42578125" style="728" customWidth="1"/>
    <col min="10242" max="10242" width="13.7109375" style="728" customWidth="1"/>
    <col min="10243" max="10243" width="11.5703125" style="728" customWidth="1"/>
    <col min="10244" max="10244" width="9.140625" style="728"/>
    <col min="10245" max="10245" width="7.140625" style="728" customWidth="1"/>
    <col min="10246" max="10246" width="13.7109375" style="728" customWidth="1"/>
    <col min="10247" max="10247" width="10" style="728" customWidth="1"/>
    <col min="10248" max="10248" width="13.5703125" style="728" customWidth="1"/>
    <col min="10249" max="10496" width="9.140625" style="728"/>
    <col min="10497" max="10497" width="6.42578125" style="728" customWidth="1"/>
    <col min="10498" max="10498" width="13.7109375" style="728" customWidth="1"/>
    <col min="10499" max="10499" width="11.5703125" style="728" customWidth="1"/>
    <col min="10500" max="10500" width="9.140625" style="728"/>
    <col min="10501" max="10501" width="7.140625" style="728" customWidth="1"/>
    <col min="10502" max="10502" width="13.7109375" style="728" customWidth="1"/>
    <col min="10503" max="10503" width="10" style="728" customWidth="1"/>
    <col min="10504" max="10504" width="13.5703125" style="728" customWidth="1"/>
    <col min="10505" max="10752" width="9.140625" style="728"/>
    <col min="10753" max="10753" width="6.42578125" style="728" customWidth="1"/>
    <col min="10754" max="10754" width="13.7109375" style="728" customWidth="1"/>
    <col min="10755" max="10755" width="11.5703125" style="728" customWidth="1"/>
    <col min="10756" max="10756" width="9.140625" style="728"/>
    <col min="10757" max="10757" width="7.140625" style="728" customWidth="1"/>
    <col min="10758" max="10758" width="13.7109375" style="728" customWidth="1"/>
    <col min="10759" max="10759" width="10" style="728" customWidth="1"/>
    <col min="10760" max="10760" width="13.5703125" style="728" customWidth="1"/>
    <col min="10761" max="11008" width="9.140625" style="728"/>
    <col min="11009" max="11009" width="6.42578125" style="728" customWidth="1"/>
    <col min="11010" max="11010" width="13.7109375" style="728" customWidth="1"/>
    <col min="11011" max="11011" width="11.5703125" style="728" customWidth="1"/>
    <col min="11012" max="11012" width="9.140625" style="728"/>
    <col min="11013" max="11013" width="7.140625" style="728" customWidth="1"/>
    <col min="11014" max="11014" width="13.7109375" style="728" customWidth="1"/>
    <col min="11015" max="11015" width="10" style="728" customWidth="1"/>
    <col min="11016" max="11016" width="13.5703125" style="728" customWidth="1"/>
    <col min="11017" max="11264" width="9.140625" style="728"/>
    <col min="11265" max="11265" width="6.42578125" style="728" customWidth="1"/>
    <col min="11266" max="11266" width="13.7109375" style="728" customWidth="1"/>
    <col min="11267" max="11267" width="11.5703125" style="728" customWidth="1"/>
    <col min="11268" max="11268" width="9.140625" style="728"/>
    <col min="11269" max="11269" width="7.140625" style="728" customWidth="1"/>
    <col min="11270" max="11270" width="13.7109375" style="728" customWidth="1"/>
    <col min="11271" max="11271" width="10" style="728" customWidth="1"/>
    <col min="11272" max="11272" width="13.5703125" style="728" customWidth="1"/>
    <col min="11273" max="11520" width="9.140625" style="728"/>
    <col min="11521" max="11521" width="6.42578125" style="728" customWidth="1"/>
    <col min="11522" max="11522" width="13.7109375" style="728" customWidth="1"/>
    <col min="11523" max="11523" width="11.5703125" style="728" customWidth="1"/>
    <col min="11524" max="11524" width="9.140625" style="728"/>
    <col min="11525" max="11525" width="7.140625" style="728" customWidth="1"/>
    <col min="11526" max="11526" width="13.7109375" style="728" customWidth="1"/>
    <col min="11527" max="11527" width="10" style="728" customWidth="1"/>
    <col min="11528" max="11528" width="13.5703125" style="728" customWidth="1"/>
    <col min="11529" max="11776" width="9.140625" style="728"/>
    <col min="11777" max="11777" width="6.42578125" style="728" customWidth="1"/>
    <col min="11778" max="11778" width="13.7109375" style="728" customWidth="1"/>
    <col min="11779" max="11779" width="11.5703125" style="728" customWidth="1"/>
    <col min="11780" max="11780" width="9.140625" style="728"/>
    <col min="11781" max="11781" width="7.140625" style="728" customWidth="1"/>
    <col min="11782" max="11782" width="13.7109375" style="728" customWidth="1"/>
    <col min="11783" max="11783" width="10" style="728" customWidth="1"/>
    <col min="11784" max="11784" width="13.5703125" style="728" customWidth="1"/>
    <col min="11785" max="12032" width="9.140625" style="728"/>
    <col min="12033" max="12033" width="6.42578125" style="728" customWidth="1"/>
    <col min="12034" max="12034" width="13.7109375" style="728" customWidth="1"/>
    <col min="12035" max="12035" width="11.5703125" style="728" customWidth="1"/>
    <col min="12036" max="12036" width="9.140625" style="728"/>
    <col min="12037" max="12037" width="7.140625" style="728" customWidth="1"/>
    <col min="12038" max="12038" width="13.7109375" style="728" customWidth="1"/>
    <col min="12039" max="12039" width="10" style="728" customWidth="1"/>
    <col min="12040" max="12040" width="13.5703125" style="728" customWidth="1"/>
    <col min="12041" max="12288" width="9.140625" style="728"/>
    <col min="12289" max="12289" width="6.42578125" style="728" customWidth="1"/>
    <col min="12290" max="12290" width="13.7109375" style="728" customWidth="1"/>
    <col min="12291" max="12291" width="11.5703125" style="728" customWidth="1"/>
    <col min="12292" max="12292" width="9.140625" style="728"/>
    <col min="12293" max="12293" width="7.140625" style="728" customWidth="1"/>
    <col min="12294" max="12294" width="13.7109375" style="728" customWidth="1"/>
    <col min="12295" max="12295" width="10" style="728" customWidth="1"/>
    <col min="12296" max="12296" width="13.5703125" style="728" customWidth="1"/>
    <col min="12297" max="12544" width="9.140625" style="728"/>
    <col min="12545" max="12545" width="6.42578125" style="728" customWidth="1"/>
    <col min="12546" max="12546" width="13.7109375" style="728" customWidth="1"/>
    <col min="12547" max="12547" width="11.5703125" style="728" customWidth="1"/>
    <col min="12548" max="12548" width="9.140625" style="728"/>
    <col min="12549" max="12549" width="7.140625" style="728" customWidth="1"/>
    <col min="12550" max="12550" width="13.7109375" style="728" customWidth="1"/>
    <col min="12551" max="12551" width="10" style="728" customWidth="1"/>
    <col min="12552" max="12552" width="13.5703125" style="728" customWidth="1"/>
    <col min="12553" max="12800" width="9.140625" style="728"/>
    <col min="12801" max="12801" width="6.42578125" style="728" customWidth="1"/>
    <col min="12802" max="12802" width="13.7109375" style="728" customWidth="1"/>
    <col min="12803" max="12803" width="11.5703125" style="728" customWidth="1"/>
    <col min="12804" max="12804" width="9.140625" style="728"/>
    <col min="12805" max="12805" width="7.140625" style="728" customWidth="1"/>
    <col min="12806" max="12806" width="13.7109375" style="728" customWidth="1"/>
    <col min="12807" max="12807" width="10" style="728" customWidth="1"/>
    <col min="12808" max="12808" width="13.5703125" style="728" customWidth="1"/>
    <col min="12809" max="13056" width="9.140625" style="728"/>
    <col min="13057" max="13057" width="6.42578125" style="728" customWidth="1"/>
    <col min="13058" max="13058" width="13.7109375" style="728" customWidth="1"/>
    <col min="13059" max="13059" width="11.5703125" style="728" customWidth="1"/>
    <col min="13060" max="13060" width="9.140625" style="728"/>
    <col min="13061" max="13061" width="7.140625" style="728" customWidth="1"/>
    <col min="13062" max="13062" width="13.7109375" style="728" customWidth="1"/>
    <col min="13063" max="13063" width="10" style="728" customWidth="1"/>
    <col min="13064" max="13064" width="13.5703125" style="728" customWidth="1"/>
    <col min="13065" max="13312" width="9.140625" style="728"/>
    <col min="13313" max="13313" width="6.42578125" style="728" customWidth="1"/>
    <col min="13314" max="13314" width="13.7109375" style="728" customWidth="1"/>
    <col min="13315" max="13315" width="11.5703125" style="728" customWidth="1"/>
    <col min="13316" max="13316" width="9.140625" style="728"/>
    <col min="13317" max="13317" width="7.140625" style="728" customWidth="1"/>
    <col min="13318" max="13318" width="13.7109375" style="728" customWidth="1"/>
    <col min="13319" max="13319" width="10" style="728" customWidth="1"/>
    <col min="13320" max="13320" width="13.5703125" style="728" customWidth="1"/>
    <col min="13321" max="13568" width="9.140625" style="728"/>
    <col min="13569" max="13569" width="6.42578125" style="728" customWidth="1"/>
    <col min="13570" max="13570" width="13.7109375" style="728" customWidth="1"/>
    <col min="13571" max="13571" width="11.5703125" style="728" customWidth="1"/>
    <col min="13572" max="13572" width="9.140625" style="728"/>
    <col min="13573" max="13573" width="7.140625" style="728" customWidth="1"/>
    <col min="13574" max="13574" width="13.7109375" style="728" customWidth="1"/>
    <col min="13575" max="13575" width="10" style="728" customWidth="1"/>
    <col min="13576" max="13576" width="13.5703125" style="728" customWidth="1"/>
    <col min="13577" max="13824" width="9.140625" style="728"/>
    <col min="13825" max="13825" width="6.42578125" style="728" customWidth="1"/>
    <col min="13826" max="13826" width="13.7109375" style="728" customWidth="1"/>
    <col min="13827" max="13827" width="11.5703125" style="728" customWidth="1"/>
    <col min="13828" max="13828" width="9.140625" style="728"/>
    <col min="13829" max="13829" width="7.140625" style="728" customWidth="1"/>
    <col min="13830" max="13830" width="13.7109375" style="728" customWidth="1"/>
    <col min="13831" max="13831" width="10" style="728" customWidth="1"/>
    <col min="13832" max="13832" width="13.5703125" style="728" customWidth="1"/>
    <col min="13833" max="14080" width="9.140625" style="728"/>
    <col min="14081" max="14081" width="6.42578125" style="728" customWidth="1"/>
    <col min="14082" max="14082" width="13.7109375" style="728" customWidth="1"/>
    <col min="14083" max="14083" width="11.5703125" style="728" customWidth="1"/>
    <col min="14084" max="14084" width="9.140625" style="728"/>
    <col min="14085" max="14085" width="7.140625" style="728" customWidth="1"/>
    <col min="14086" max="14086" width="13.7109375" style="728" customWidth="1"/>
    <col min="14087" max="14087" width="10" style="728" customWidth="1"/>
    <col min="14088" max="14088" width="13.5703125" style="728" customWidth="1"/>
    <col min="14089" max="14336" width="9.140625" style="728"/>
    <col min="14337" max="14337" width="6.42578125" style="728" customWidth="1"/>
    <col min="14338" max="14338" width="13.7109375" style="728" customWidth="1"/>
    <col min="14339" max="14339" width="11.5703125" style="728" customWidth="1"/>
    <col min="14340" max="14340" width="9.140625" style="728"/>
    <col min="14341" max="14341" width="7.140625" style="728" customWidth="1"/>
    <col min="14342" max="14342" width="13.7109375" style="728" customWidth="1"/>
    <col min="14343" max="14343" width="10" style="728" customWidth="1"/>
    <col min="14344" max="14344" width="13.5703125" style="728" customWidth="1"/>
    <col min="14345" max="14592" width="9.140625" style="728"/>
    <col min="14593" max="14593" width="6.42578125" style="728" customWidth="1"/>
    <col min="14594" max="14594" width="13.7109375" style="728" customWidth="1"/>
    <col min="14595" max="14595" width="11.5703125" style="728" customWidth="1"/>
    <col min="14596" max="14596" width="9.140625" style="728"/>
    <col min="14597" max="14597" width="7.140625" style="728" customWidth="1"/>
    <col min="14598" max="14598" width="13.7109375" style="728" customWidth="1"/>
    <col min="14599" max="14599" width="10" style="728" customWidth="1"/>
    <col min="14600" max="14600" width="13.5703125" style="728" customWidth="1"/>
    <col min="14601" max="14848" width="9.140625" style="728"/>
    <col min="14849" max="14849" width="6.42578125" style="728" customWidth="1"/>
    <col min="14850" max="14850" width="13.7109375" style="728" customWidth="1"/>
    <col min="14851" max="14851" width="11.5703125" style="728" customWidth="1"/>
    <col min="14852" max="14852" width="9.140625" style="728"/>
    <col min="14853" max="14853" width="7.140625" style="728" customWidth="1"/>
    <col min="14854" max="14854" width="13.7109375" style="728" customWidth="1"/>
    <col min="14855" max="14855" width="10" style="728" customWidth="1"/>
    <col min="14856" max="14856" width="13.5703125" style="728" customWidth="1"/>
    <col min="14857" max="15104" width="9.140625" style="728"/>
    <col min="15105" max="15105" width="6.42578125" style="728" customWidth="1"/>
    <col min="15106" max="15106" width="13.7109375" style="728" customWidth="1"/>
    <col min="15107" max="15107" width="11.5703125" style="728" customWidth="1"/>
    <col min="15108" max="15108" width="9.140625" style="728"/>
    <col min="15109" max="15109" width="7.140625" style="728" customWidth="1"/>
    <col min="15110" max="15110" width="13.7109375" style="728" customWidth="1"/>
    <col min="15111" max="15111" width="10" style="728" customWidth="1"/>
    <col min="15112" max="15112" width="13.5703125" style="728" customWidth="1"/>
    <col min="15113" max="15360" width="9.140625" style="728"/>
    <col min="15361" max="15361" width="6.42578125" style="728" customWidth="1"/>
    <col min="15362" max="15362" width="13.7109375" style="728" customWidth="1"/>
    <col min="15363" max="15363" width="11.5703125" style="728" customWidth="1"/>
    <col min="15364" max="15364" width="9.140625" style="728"/>
    <col min="15365" max="15365" width="7.140625" style="728" customWidth="1"/>
    <col min="15366" max="15366" width="13.7109375" style="728" customWidth="1"/>
    <col min="15367" max="15367" width="10" style="728" customWidth="1"/>
    <col min="15368" max="15368" width="13.5703125" style="728" customWidth="1"/>
    <col min="15369" max="15616" width="9.140625" style="728"/>
    <col min="15617" max="15617" width="6.42578125" style="728" customWidth="1"/>
    <col min="15618" max="15618" width="13.7109375" style="728" customWidth="1"/>
    <col min="15619" max="15619" width="11.5703125" style="728" customWidth="1"/>
    <col min="15620" max="15620" width="9.140625" style="728"/>
    <col min="15621" max="15621" width="7.140625" style="728" customWidth="1"/>
    <col min="15622" max="15622" width="13.7109375" style="728" customWidth="1"/>
    <col min="15623" max="15623" width="10" style="728" customWidth="1"/>
    <col min="15624" max="15624" width="13.5703125" style="728" customWidth="1"/>
    <col min="15625" max="15872" width="9.140625" style="728"/>
    <col min="15873" max="15873" width="6.42578125" style="728" customWidth="1"/>
    <col min="15874" max="15874" width="13.7109375" style="728" customWidth="1"/>
    <col min="15875" max="15875" width="11.5703125" style="728" customWidth="1"/>
    <col min="15876" max="15876" width="9.140625" style="728"/>
    <col min="15877" max="15877" width="7.140625" style="728" customWidth="1"/>
    <col min="15878" max="15878" width="13.7109375" style="728" customWidth="1"/>
    <col min="15879" max="15879" width="10" style="728" customWidth="1"/>
    <col min="15880" max="15880" width="13.5703125" style="728" customWidth="1"/>
    <col min="15881" max="16128" width="9.140625" style="728"/>
    <col min="16129" max="16129" width="6.42578125" style="728" customWidth="1"/>
    <col min="16130" max="16130" width="13.7109375" style="728" customWidth="1"/>
    <col min="16131" max="16131" width="11.5703125" style="728" customWidth="1"/>
    <col min="16132" max="16132" width="9.140625" style="728"/>
    <col min="16133" max="16133" width="7.140625" style="728" customWidth="1"/>
    <col min="16134" max="16134" width="13.7109375" style="728" customWidth="1"/>
    <col min="16135" max="16135" width="10" style="728" customWidth="1"/>
    <col min="16136" max="16136" width="13.5703125" style="728" customWidth="1"/>
    <col min="16137" max="16384" width="9.140625" style="728"/>
  </cols>
  <sheetData>
    <row r="2" spans="1:8">
      <c r="A2" s="1051" t="s">
        <v>240</v>
      </c>
      <c r="B2" s="1051"/>
      <c r="C2" s="1051"/>
      <c r="D2" s="1051"/>
      <c r="E2" s="1051"/>
      <c r="F2" s="1051"/>
      <c r="G2" s="1051"/>
      <c r="H2" s="1051"/>
    </row>
    <row r="3" spans="1:8">
      <c r="A3" s="1052" t="s">
        <v>242</v>
      </c>
      <c r="B3" s="1052"/>
      <c r="C3" s="1052"/>
      <c r="D3" s="1052"/>
      <c r="E3" s="1052"/>
      <c r="F3" s="1052"/>
      <c r="G3" s="1052"/>
      <c r="H3" s="1052"/>
    </row>
    <row r="4" spans="1:8" ht="9.75" customHeight="1"/>
    <row r="5" spans="1:8" ht="8.25" customHeight="1"/>
    <row r="6" spans="1:8">
      <c r="A6" s="1053" t="s">
        <v>296</v>
      </c>
      <c r="B6" s="1053"/>
      <c r="C6" s="1053"/>
      <c r="D6" s="1053"/>
      <c r="E6" s="1053"/>
      <c r="F6" s="1053"/>
      <c r="G6" s="1053"/>
      <c r="H6" s="1053"/>
    </row>
    <row r="7" spans="1:8" ht="8.25" customHeight="1"/>
    <row r="8" spans="1:8" ht="6" customHeight="1"/>
    <row r="9" spans="1:8" ht="15" customHeight="1">
      <c r="A9" s="1054" t="s">
        <v>297</v>
      </c>
      <c r="B9" s="1054"/>
      <c r="C9" s="1054"/>
      <c r="D9" s="1054"/>
      <c r="E9" s="1054"/>
      <c r="F9" s="1054"/>
      <c r="G9" s="1054"/>
      <c r="H9" s="1054"/>
    </row>
    <row r="10" spans="1:8">
      <c r="D10" s="732"/>
    </row>
    <row r="11" spans="1:8">
      <c r="C11" s="1053" t="s">
        <v>355</v>
      </c>
      <c r="D11" s="1053"/>
      <c r="E11" s="1053"/>
      <c r="F11" s="1053"/>
    </row>
    <row r="12" spans="1:8" ht="6.75" customHeight="1">
      <c r="B12" s="1055"/>
      <c r="C12" s="1055"/>
      <c r="D12" s="1055"/>
      <c r="E12" s="1055"/>
      <c r="F12" s="1055"/>
      <c r="G12" s="1055"/>
    </row>
    <row r="13" spans="1:8" ht="9" customHeight="1"/>
    <row r="14" spans="1:8" ht="15" customHeight="1">
      <c r="A14" s="1056" t="s">
        <v>298</v>
      </c>
      <c r="B14" s="1056"/>
      <c r="C14" s="733" t="s">
        <v>499</v>
      </c>
      <c r="D14" s="734"/>
      <c r="E14" s="734"/>
      <c r="F14" s="734"/>
      <c r="G14" s="734"/>
      <c r="H14" s="734"/>
    </row>
    <row r="15" spans="1:8">
      <c r="A15" s="1057" t="s">
        <v>299</v>
      </c>
      <c r="B15" s="1057"/>
      <c r="C15" s="1057"/>
      <c r="D15" s="1057"/>
      <c r="E15" s="1057"/>
      <c r="F15" s="1057"/>
      <c r="G15" s="1057"/>
      <c r="H15" s="1057"/>
    </row>
    <row r="16" spans="1:8" ht="28.5" customHeight="1">
      <c r="A16" s="744" t="s">
        <v>300</v>
      </c>
      <c r="B16" s="744" t="s">
        <v>301</v>
      </c>
      <c r="C16" s="1058" t="s">
        <v>302</v>
      </c>
      <c r="D16" s="1059"/>
      <c r="E16" s="1060"/>
      <c r="F16" s="744" t="s">
        <v>303</v>
      </c>
      <c r="G16" s="745" t="s">
        <v>304</v>
      </c>
      <c r="H16" s="745" t="s">
        <v>305</v>
      </c>
    </row>
    <row r="17" spans="1:8">
      <c r="A17" s="735">
        <v>1</v>
      </c>
      <c r="B17" s="736" t="s">
        <v>222</v>
      </c>
      <c r="C17" s="1050" t="s">
        <v>306</v>
      </c>
      <c r="D17" s="1050"/>
      <c r="E17" s="1050"/>
      <c r="F17" s="54" t="s">
        <v>310</v>
      </c>
      <c r="G17" s="738">
        <v>1</v>
      </c>
      <c r="H17" s="739">
        <v>156000</v>
      </c>
    </row>
    <row r="18" spans="1:8">
      <c r="A18" s="735"/>
      <c r="B18" s="736"/>
      <c r="C18" s="1061" t="s">
        <v>307</v>
      </c>
      <c r="D18" s="1061"/>
      <c r="E18" s="1061"/>
      <c r="F18" s="740" t="s">
        <v>310</v>
      </c>
      <c r="G18" s="741">
        <v>1</v>
      </c>
      <c r="H18" s="742">
        <f>0+H17</f>
        <v>156000</v>
      </c>
    </row>
    <row r="19" spans="1:8">
      <c r="A19" s="735">
        <v>2</v>
      </c>
      <c r="B19" s="736" t="s">
        <v>222</v>
      </c>
      <c r="C19" s="1050" t="s">
        <v>306</v>
      </c>
      <c r="D19" s="1050"/>
      <c r="E19" s="1050"/>
      <c r="F19" s="54" t="s">
        <v>311</v>
      </c>
      <c r="G19" s="738">
        <v>1</v>
      </c>
      <c r="H19" s="739">
        <v>1690538</v>
      </c>
    </row>
    <row r="20" spans="1:8">
      <c r="A20" s="735"/>
      <c r="B20" s="736"/>
      <c r="C20" s="1061" t="s">
        <v>307</v>
      </c>
      <c r="D20" s="1061"/>
      <c r="E20" s="1061"/>
      <c r="F20" s="740" t="s">
        <v>311</v>
      </c>
      <c r="G20" s="741">
        <v>1</v>
      </c>
      <c r="H20" s="742">
        <f>0+H19</f>
        <v>1690538</v>
      </c>
    </row>
    <row r="21" spans="1:8">
      <c r="A21" s="735">
        <v>3</v>
      </c>
      <c r="B21" s="736" t="s">
        <v>493</v>
      </c>
      <c r="C21" s="1050" t="s">
        <v>306</v>
      </c>
      <c r="D21" s="1050"/>
      <c r="E21" s="1050"/>
      <c r="F21" s="54" t="s">
        <v>311</v>
      </c>
      <c r="G21" s="738">
        <v>1</v>
      </c>
      <c r="H21" s="739">
        <v>21400</v>
      </c>
    </row>
    <row r="22" spans="1:8">
      <c r="A22" s="735"/>
      <c r="B22" s="736"/>
      <c r="C22" s="1061" t="s">
        <v>307</v>
      </c>
      <c r="D22" s="1061"/>
      <c r="E22" s="1061"/>
      <c r="F22" s="740" t="s">
        <v>311</v>
      </c>
      <c r="G22" s="741">
        <v>1</v>
      </c>
      <c r="H22" s="742">
        <f>0+H21</f>
        <v>21400</v>
      </c>
    </row>
    <row r="23" spans="1:8">
      <c r="A23" s="735">
        <v>4</v>
      </c>
      <c r="B23" s="736" t="s">
        <v>224</v>
      </c>
      <c r="C23" s="1050" t="s">
        <v>306</v>
      </c>
      <c r="D23" s="1050"/>
      <c r="E23" s="1050"/>
      <c r="F23" s="54" t="s">
        <v>312</v>
      </c>
      <c r="G23" s="738">
        <v>9</v>
      </c>
      <c r="H23" s="739">
        <v>23350</v>
      </c>
    </row>
    <row r="24" spans="1:8">
      <c r="A24" s="735"/>
      <c r="B24" s="736"/>
      <c r="C24" s="1061" t="s">
        <v>307</v>
      </c>
      <c r="D24" s="1061"/>
      <c r="E24" s="1061"/>
      <c r="F24" s="740" t="s">
        <v>312</v>
      </c>
      <c r="G24" s="741">
        <v>9</v>
      </c>
      <c r="H24" s="742">
        <f>0+H23</f>
        <v>23350</v>
      </c>
    </row>
    <row r="25" spans="1:8">
      <c r="A25" s="735">
        <v>5</v>
      </c>
      <c r="B25" s="736" t="s">
        <v>224</v>
      </c>
      <c r="C25" s="1050" t="s">
        <v>414</v>
      </c>
      <c r="D25" s="1050"/>
      <c r="E25" s="1050"/>
      <c r="F25" s="54" t="s">
        <v>415</v>
      </c>
      <c r="G25" s="738">
        <v>1</v>
      </c>
      <c r="H25" s="739">
        <v>114435.63</v>
      </c>
    </row>
    <row r="26" spans="1:8">
      <c r="A26" s="735">
        <v>6</v>
      </c>
      <c r="B26" s="736" t="s">
        <v>224</v>
      </c>
      <c r="C26" s="1050" t="s">
        <v>308</v>
      </c>
      <c r="D26" s="1050"/>
      <c r="E26" s="1050"/>
      <c r="F26" s="54" t="s">
        <v>415</v>
      </c>
      <c r="G26" s="738">
        <v>1</v>
      </c>
      <c r="H26" s="739">
        <v>2869.22</v>
      </c>
    </row>
    <row r="27" spans="1:8">
      <c r="A27" s="735">
        <v>7</v>
      </c>
      <c r="B27" s="736" t="s">
        <v>224</v>
      </c>
      <c r="C27" s="1050" t="s">
        <v>306</v>
      </c>
      <c r="D27" s="1050"/>
      <c r="E27" s="1050"/>
      <c r="F27" s="54" t="s">
        <v>415</v>
      </c>
      <c r="G27" s="738">
        <v>1</v>
      </c>
      <c r="H27" s="739">
        <v>2630.78</v>
      </c>
    </row>
    <row r="28" spans="1:8">
      <c r="A28" s="735"/>
      <c r="B28" s="736"/>
      <c r="C28" s="1061" t="s">
        <v>307</v>
      </c>
      <c r="D28" s="1061"/>
      <c r="E28" s="1061"/>
      <c r="F28" s="740" t="s">
        <v>415</v>
      </c>
      <c r="G28" s="741">
        <v>1</v>
      </c>
      <c r="H28" s="742">
        <f>0+H25+H26+H27</f>
        <v>119935.63</v>
      </c>
    </row>
    <row r="29" spans="1:8">
      <c r="A29" s="735">
        <v>8</v>
      </c>
      <c r="B29" s="736" t="s">
        <v>224</v>
      </c>
      <c r="C29" s="1050" t="s">
        <v>308</v>
      </c>
      <c r="D29" s="1050"/>
      <c r="E29" s="1050"/>
      <c r="F29" s="54" t="s">
        <v>310</v>
      </c>
      <c r="G29" s="738">
        <v>1</v>
      </c>
      <c r="H29" s="739">
        <v>32296.959999999999</v>
      </c>
    </row>
    <row r="30" spans="1:8">
      <c r="A30" s="735">
        <v>9</v>
      </c>
      <c r="B30" s="736" t="s">
        <v>224</v>
      </c>
      <c r="C30" s="1050" t="s">
        <v>306</v>
      </c>
      <c r="D30" s="1050"/>
      <c r="E30" s="1050"/>
      <c r="F30" s="54" t="s">
        <v>310</v>
      </c>
      <c r="G30" s="738">
        <v>1</v>
      </c>
      <c r="H30" s="739">
        <v>146489.10999999999</v>
      </c>
    </row>
    <row r="31" spans="1:8">
      <c r="A31" s="735"/>
      <c r="B31" s="736"/>
      <c r="C31" s="1061" t="s">
        <v>307</v>
      </c>
      <c r="D31" s="1061"/>
      <c r="E31" s="1061"/>
      <c r="F31" s="740" t="s">
        <v>310</v>
      </c>
      <c r="G31" s="741">
        <v>1</v>
      </c>
      <c r="H31" s="742">
        <f>0+H29+H30</f>
        <v>178786.06999999998</v>
      </c>
    </row>
    <row r="32" spans="1:8">
      <c r="A32" s="735">
        <v>10</v>
      </c>
      <c r="B32" s="736" t="s">
        <v>224</v>
      </c>
      <c r="C32" s="1050" t="s">
        <v>414</v>
      </c>
      <c r="D32" s="1050"/>
      <c r="E32" s="1050"/>
      <c r="F32" s="54" t="s">
        <v>311</v>
      </c>
      <c r="G32" s="738">
        <v>1</v>
      </c>
      <c r="H32" s="739">
        <v>84189.94</v>
      </c>
    </row>
    <row r="33" spans="1:8">
      <c r="A33" s="735">
        <v>11</v>
      </c>
      <c r="B33" s="736" t="s">
        <v>224</v>
      </c>
      <c r="C33" s="1050" t="s">
        <v>308</v>
      </c>
      <c r="D33" s="1050"/>
      <c r="E33" s="1050"/>
      <c r="F33" s="54" t="s">
        <v>311</v>
      </c>
      <c r="G33" s="738">
        <v>1</v>
      </c>
      <c r="H33" s="739">
        <v>49114.06</v>
      </c>
    </row>
    <row r="34" spans="1:8">
      <c r="A34" s="735">
        <v>12</v>
      </c>
      <c r="B34" s="736" t="s">
        <v>224</v>
      </c>
      <c r="C34" s="1050" t="s">
        <v>306</v>
      </c>
      <c r="D34" s="1050"/>
      <c r="E34" s="1050"/>
      <c r="F34" s="54" t="s">
        <v>311</v>
      </c>
      <c r="G34" s="738">
        <v>1</v>
      </c>
      <c r="H34" s="739">
        <v>710154.94</v>
      </c>
    </row>
    <row r="35" spans="1:8">
      <c r="A35" s="735"/>
      <c r="B35" s="736"/>
      <c r="C35" s="1061" t="s">
        <v>307</v>
      </c>
      <c r="D35" s="1061"/>
      <c r="E35" s="1061"/>
      <c r="F35" s="740" t="s">
        <v>311</v>
      </c>
      <c r="G35" s="741">
        <v>1</v>
      </c>
      <c r="H35" s="742">
        <f>0+H32+H33+H34</f>
        <v>843458.94</v>
      </c>
    </row>
    <row r="36" spans="1:8">
      <c r="A36" s="735">
        <v>13</v>
      </c>
      <c r="B36" s="736" t="s">
        <v>22</v>
      </c>
      <c r="C36" s="1050" t="s">
        <v>306</v>
      </c>
      <c r="D36" s="1050"/>
      <c r="E36" s="1050"/>
      <c r="F36" s="54" t="s">
        <v>310</v>
      </c>
      <c r="G36" s="738">
        <v>1</v>
      </c>
      <c r="H36" s="739">
        <v>78500</v>
      </c>
    </row>
    <row r="37" spans="1:8">
      <c r="A37" s="735"/>
      <c r="B37" s="736"/>
      <c r="C37" s="1061" t="s">
        <v>307</v>
      </c>
      <c r="D37" s="1061"/>
      <c r="E37" s="1061"/>
      <c r="F37" s="740" t="s">
        <v>310</v>
      </c>
      <c r="G37" s="741">
        <v>1</v>
      </c>
      <c r="H37" s="742">
        <f>0+H36</f>
        <v>78500</v>
      </c>
    </row>
    <row r="38" spans="1:8">
      <c r="A38" s="735">
        <v>14</v>
      </c>
      <c r="B38" s="736" t="s">
        <v>22</v>
      </c>
      <c r="C38" s="1050" t="s">
        <v>306</v>
      </c>
      <c r="D38" s="1050"/>
      <c r="E38" s="1050"/>
      <c r="F38" s="54" t="s">
        <v>311</v>
      </c>
      <c r="G38" s="738">
        <v>1</v>
      </c>
      <c r="H38" s="739">
        <v>2100</v>
      </c>
    </row>
    <row r="39" spans="1:8">
      <c r="A39" s="735"/>
      <c r="B39" s="736"/>
      <c r="C39" s="1061" t="s">
        <v>307</v>
      </c>
      <c r="D39" s="1061"/>
      <c r="E39" s="1061"/>
      <c r="F39" s="740" t="s">
        <v>311</v>
      </c>
      <c r="G39" s="741">
        <v>1</v>
      </c>
      <c r="H39" s="742">
        <f>0+H38</f>
        <v>2100</v>
      </c>
    </row>
    <row r="40" spans="1:8">
      <c r="A40" s="735">
        <v>15</v>
      </c>
      <c r="B40" s="736" t="s">
        <v>406</v>
      </c>
      <c r="C40" s="1050" t="s">
        <v>306</v>
      </c>
      <c r="D40" s="1050"/>
      <c r="E40" s="1050"/>
      <c r="F40" s="54" t="s">
        <v>311</v>
      </c>
      <c r="G40" s="738">
        <v>1</v>
      </c>
      <c r="H40" s="739">
        <v>5430</v>
      </c>
    </row>
    <row r="41" spans="1:8">
      <c r="A41" s="735"/>
      <c r="B41" s="736"/>
      <c r="C41" s="1061" t="s">
        <v>307</v>
      </c>
      <c r="D41" s="1061"/>
      <c r="E41" s="1061"/>
      <c r="F41" s="740" t="s">
        <v>311</v>
      </c>
      <c r="G41" s="741">
        <v>1</v>
      </c>
      <c r="H41" s="742">
        <f>0+H40</f>
        <v>5430</v>
      </c>
    </row>
    <row r="42" spans="1:8">
      <c r="C42" s="1062"/>
      <c r="D42" s="1062"/>
      <c r="E42" s="1062"/>
    </row>
    <row r="43" spans="1:8" ht="6.75" customHeight="1"/>
    <row r="44" spans="1:8">
      <c r="A44" s="1056" t="s">
        <v>416</v>
      </c>
      <c r="B44" s="1056"/>
      <c r="C44" s="1056"/>
      <c r="D44" s="1056"/>
      <c r="E44" s="1066" t="s">
        <v>219</v>
      </c>
      <c r="F44" s="1066"/>
      <c r="G44" s="1066"/>
      <c r="H44" s="1066"/>
    </row>
    <row r="45" spans="1:8">
      <c r="E45" s="1063" t="s">
        <v>309</v>
      </c>
      <c r="F45" s="1063"/>
      <c r="G45" s="1063"/>
      <c r="H45" s="1063"/>
    </row>
    <row r="46" spans="1:8" ht="6" customHeight="1"/>
    <row r="47" spans="1:8" ht="10.5" customHeight="1"/>
    <row r="48" spans="1:8" ht="30.75" customHeight="1">
      <c r="A48" s="1056" t="s">
        <v>313</v>
      </c>
      <c r="B48" s="1056"/>
      <c r="C48" s="1056"/>
      <c r="D48" s="1056"/>
      <c r="E48" s="1066" t="s">
        <v>407</v>
      </c>
      <c r="F48" s="1066"/>
      <c r="G48" s="1066"/>
      <c r="H48" s="1066"/>
    </row>
    <row r="49" spans="1:8">
      <c r="E49" s="1063" t="s">
        <v>309</v>
      </c>
      <c r="F49" s="1063"/>
      <c r="G49" s="1063"/>
      <c r="H49" s="1063"/>
    </row>
    <row r="50" spans="1:8">
      <c r="A50" s="896" t="s">
        <v>314</v>
      </c>
    </row>
  </sheetData>
  <mergeCells count="41">
    <mergeCell ref="A44:D44"/>
    <mergeCell ref="E44:H44"/>
    <mergeCell ref="C42:E42"/>
    <mergeCell ref="C37:E37"/>
    <mergeCell ref="C38:E38"/>
    <mergeCell ref="C39:E39"/>
    <mergeCell ref="C40:E40"/>
    <mergeCell ref="C41:E41"/>
    <mergeCell ref="C32:E32"/>
    <mergeCell ref="C33:E33"/>
    <mergeCell ref="C34:E34"/>
    <mergeCell ref="C35:E35"/>
    <mergeCell ref="C36:E36"/>
    <mergeCell ref="A2:H2"/>
    <mergeCell ref="A3:H3"/>
    <mergeCell ref="A6:H6"/>
    <mergeCell ref="A9:H9"/>
    <mergeCell ref="C11:F11"/>
    <mergeCell ref="C30:E30"/>
    <mergeCell ref="C19:E19"/>
    <mergeCell ref="B12:G12"/>
    <mergeCell ref="A14:B14"/>
    <mergeCell ref="A15:H15"/>
    <mergeCell ref="C16:E16"/>
    <mergeCell ref="C17:E17"/>
    <mergeCell ref="E49:H49"/>
    <mergeCell ref="E45:H45"/>
    <mergeCell ref="A48:D48"/>
    <mergeCell ref="E48:H48"/>
    <mergeCell ref="C18:E18"/>
    <mergeCell ref="C31:E31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</mergeCells>
  <pageMargins left="0.70866141732283472" right="0.70866141732283472" top="0.74803149606299213" bottom="0.55118110236220474" header="0.31496062992125984" footer="0.3149606299212598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tabSelected="1" topLeftCell="A3" workbookViewId="0">
      <selection activeCell="G20" sqref="G20"/>
    </sheetView>
  </sheetViews>
  <sheetFormatPr defaultRowHeight="15"/>
  <cols>
    <col min="1" max="2" width="1.85546875" style="263" customWidth="1"/>
    <col min="3" max="3" width="1.5703125" style="263" customWidth="1"/>
    <col min="4" max="4" width="2.28515625" style="263" customWidth="1"/>
    <col min="5" max="5" width="2" style="263" customWidth="1"/>
    <col min="6" max="6" width="2.42578125" style="263" customWidth="1"/>
    <col min="7" max="7" width="35.85546875" style="264" customWidth="1"/>
    <col min="8" max="8" width="3.42578125" style="225" customWidth="1"/>
    <col min="9" max="10" width="10.7109375" style="264" customWidth="1"/>
    <col min="11" max="11" width="13.28515625" style="264" customWidth="1"/>
    <col min="12" max="12" width="9.140625" style="646"/>
    <col min="13" max="256" width="9.140625" style="657"/>
    <col min="257" max="258" width="1.85546875" style="657" customWidth="1"/>
    <col min="259" max="259" width="1.5703125" style="657" customWidth="1"/>
    <col min="260" max="260" width="2.28515625" style="657" customWidth="1"/>
    <col min="261" max="261" width="2" style="657" customWidth="1"/>
    <col min="262" max="262" width="2.42578125" style="657" customWidth="1"/>
    <col min="263" max="263" width="35.85546875" style="657" customWidth="1"/>
    <col min="264" max="264" width="3.42578125" style="657" customWidth="1"/>
    <col min="265" max="266" width="10.7109375" style="657" customWidth="1"/>
    <col min="267" max="267" width="13.28515625" style="657" customWidth="1"/>
    <col min="268" max="512" width="9.140625" style="657"/>
    <col min="513" max="514" width="1.85546875" style="657" customWidth="1"/>
    <col min="515" max="515" width="1.5703125" style="657" customWidth="1"/>
    <col min="516" max="516" width="2.28515625" style="657" customWidth="1"/>
    <col min="517" max="517" width="2" style="657" customWidth="1"/>
    <col min="518" max="518" width="2.42578125" style="657" customWidth="1"/>
    <col min="519" max="519" width="35.85546875" style="657" customWidth="1"/>
    <col min="520" max="520" width="3.42578125" style="657" customWidth="1"/>
    <col min="521" max="522" width="10.7109375" style="657" customWidth="1"/>
    <col min="523" max="523" width="13.28515625" style="657" customWidth="1"/>
    <col min="524" max="768" width="9.140625" style="657"/>
    <col min="769" max="770" width="1.85546875" style="657" customWidth="1"/>
    <col min="771" max="771" width="1.5703125" style="657" customWidth="1"/>
    <col min="772" max="772" width="2.28515625" style="657" customWidth="1"/>
    <col min="773" max="773" width="2" style="657" customWidth="1"/>
    <col min="774" max="774" width="2.42578125" style="657" customWidth="1"/>
    <col min="775" max="775" width="35.85546875" style="657" customWidth="1"/>
    <col min="776" max="776" width="3.42578125" style="657" customWidth="1"/>
    <col min="777" max="778" width="10.7109375" style="657" customWidth="1"/>
    <col min="779" max="779" width="13.28515625" style="657" customWidth="1"/>
    <col min="780" max="1024" width="9.140625" style="657"/>
    <col min="1025" max="1026" width="1.85546875" style="657" customWidth="1"/>
    <col min="1027" max="1027" width="1.5703125" style="657" customWidth="1"/>
    <col min="1028" max="1028" width="2.28515625" style="657" customWidth="1"/>
    <col min="1029" max="1029" width="2" style="657" customWidth="1"/>
    <col min="1030" max="1030" width="2.42578125" style="657" customWidth="1"/>
    <col min="1031" max="1031" width="35.85546875" style="657" customWidth="1"/>
    <col min="1032" max="1032" width="3.42578125" style="657" customWidth="1"/>
    <col min="1033" max="1034" width="10.7109375" style="657" customWidth="1"/>
    <col min="1035" max="1035" width="13.28515625" style="657" customWidth="1"/>
    <col min="1036" max="1280" width="9.140625" style="657"/>
    <col min="1281" max="1282" width="1.85546875" style="657" customWidth="1"/>
    <col min="1283" max="1283" width="1.5703125" style="657" customWidth="1"/>
    <col min="1284" max="1284" width="2.28515625" style="657" customWidth="1"/>
    <col min="1285" max="1285" width="2" style="657" customWidth="1"/>
    <col min="1286" max="1286" width="2.42578125" style="657" customWidth="1"/>
    <col min="1287" max="1287" width="35.85546875" style="657" customWidth="1"/>
    <col min="1288" max="1288" width="3.42578125" style="657" customWidth="1"/>
    <col min="1289" max="1290" width="10.7109375" style="657" customWidth="1"/>
    <col min="1291" max="1291" width="13.28515625" style="657" customWidth="1"/>
    <col min="1292" max="1536" width="9.140625" style="657"/>
    <col min="1537" max="1538" width="1.85546875" style="657" customWidth="1"/>
    <col min="1539" max="1539" width="1.5703125" style="657" customWidth="1"/>
    <col min="1540" max="1540" width="2.28515625" style="657" customWidth="1"/>
    <col min="1541" max="1541" width="2" style="657" customWidth="1"/>
    <col min="1542" max="1542" width="2.42578125" style="657" customWidth="1"/>
    <col min="1543" max="1543" width="35.85546875" style="657" customWidth="1"/>
    <col min="1544" max="1544" width="3.42578125" style="657" customWidth="1"/>
    <col min="1545" max="1546" width="10.7109375" style="657" customWidth="1"/>
    <col min="1547" max="1547" width="13.28515625" style="657" customWidth="1"/>
    <col min="1548" max="1792" width="9.140625" style="657"/>
    <col min="1793" max="1794" width="1.85546875" style="657" customWidth="1"/>
    <col min="1795" max="1795" width="1.5703125" style="657" customWidth="1"/>
    <col min="1796" max="1796" width="2.28515625" style="657" customWidth="1"/>
    <col min="1797" max="1797" width="2" style="657" customWidth="1"/>
    <col min="1798" max="1798" width="2.42578125" style="657" customWidth="1"/>
    <col min="1799" max="1799" width="35.85546875" style="657" customWidth="1"/>
    <col min="1800" max="1800" width="3.42578125" style="657" customWidth="1"/>
    <col min="1801" max="1802" width="10.7109375" style="657" customWidth="1"/>
    <col min="1803" max="1803" width="13.28515625" style="657" customWidth="1"/>
    <col min="1804" max="2048" width="9.140625" style="657"/>
    <col min="2049" max="2050" width="1.85546875" style="657" customWidth="1"/>
    <col min="2051" max="2051" width="1.5703125" style="657" customWidth="1"/>
    <col min="2052" max="2052" width="2.28515625" style="657" customWidth="1"/>
    <col min="2053" max="2053" width="2" style="657" customWidth="1"/>
    <col min="2054" max="2054" width="2.42578125" style="657" customWidth="1"/>
    <col min="2055" max="2055" width="35.85546875" style="657" customWidth="1"/>
    <col min="2056" max="2056" width="3.42578125" style="657" customWidth="1"/>
    <col min="2057" max="2058" width="10.7109375" style="657" customWidth="1"/>
    <col min="2059" max="2059" width="13.28515625" style="657" customWidth="1"/>
    <col min="2060" max="2304" width="9.140625" style="657"/>
    <col min="2305" max="2306" width="1.85546875" style="657" customWidth="1"/>
    <col min="2307" max="2307" width="1.5703125" style="657" customWidth="1"/>
    <col min="2308" max="2308" width="2.28515625" style="657" customWidth="1"/>
    <col min="2309" max="2309" width="2" style="657" customWidth="1"/>
    <col min="2310" max="2310" width="2.42578125" style="657" customWidth="1"/>
    <col min="2311" max="2311" width="35.85546875" style="657" customWidth="1"/>
    <col min="2312" max="2312" width="3.42578125" style="657" customWidth="1"/>
    <col min="2313" max="2314" width="10.7109375" style="657" customWidth="1"/>
    <col min="2315" max="2315" width="13.28515625" style="657" customWidth="1"/>
    <col min="2316" max="2560" width="9.140625" style="657"/>
    <col min="2561" max="2562" width="1.85546875" style="657" customWidth="1"/>
    <col min="2563" max="2563" width="1.5703125" style="657" customWidth="1"/>
    <col min="2564" max="2564" width="2.28515625" style="657" customWidth="1"/>
    <col min="2565" max="2565" width="2" style="657" customWidth="1"/>
    <col min="2566" max="2566" width="2.42578125" style="657" customWidth="1"/>
    <col min="2567" max="2567" width="35.85546875" style="657" customWidth="1"/>
    <col min="2568" max="2568" width="3.42578125" style="657" customWidth="1"/>
    <col min="2569" max="2570" width="10.7109375" style="657" customWidth="1"/>
    <col min="2571" max="2571" width="13.28515625" style="657" customWidth="1"/>
    <col min="2572" max="2816" width="9.140625" style="657"/>
    <col min="2817" max="2818" width="1.85546875" style="657" customWidth="1"/>
    <col min="2819" max="2819" width="1.5703125" style="657" customWidth="1"/>
    <col min="2820" max="2820" width="2.28515625" style="657" customWidth="1"/>
    <col min="2821" max="2821" width="2" style="657" customWidth="1"/>
    <col min="2822" max="2822" width="2.42578125" style="657" customWidth="1"/>
    <col min="2823" max="2823" width="35.85546875" style="657" customWidth="1"/>
    <col min="2824" max="2824" width="3.42578125" style="657" customWidth="1"/>
    <col min="2825" max="2826" width="10.7109375" style="657" customWidth="1"/>
    <col min="2827" max="2827" width="13.28515625" style="657" customWidth="1"/>
    <col min="2828" max="3072" width="9.140625" style="657"/>
    <col min="3073" max="3074" width="1.85546875" style="657" customWidth="1"/>
    <col min="3075" max="3075" width="1.5703125" style="657" customWidth="1"/>
    <col min="3076" max="3076" width="2.28515625" style="657" customWidth="1"/>
    <col min="3077" max="3077" width="2" style="657" customWidth="1"/>
    <col min="3078" max="3078" width="2.42578125" style="657" customWidth="1"/>
    <col min="3079" max="3079" width="35.85546875" style="657" customWidth="1"/>
    <col min="3080" max="3080" width="3.42578125" style="657" customWidth="1"/>
    <col min="3081" max="3082" width="10.7109375" style="657" customWidth="1"/>
    <col min="3083" max="3083" width="13.28515625" style="657" customWidth="1"/>
    <col min="3084" max="3328" width="9.140625" style="657"/>
    <col min="3329" max="3330" width="1.85546875" style="657" customWidth="1"/>
    <col min="3331" max="3331" width="1.5703125" style="657" customWidth="1"/>
    <col min="3332" max="3332" width="2.28515625" style="657" customWidth="1"/>
    <col min="3333" max="3333" width="2" style="657" customWidth="1"/>
    <col min="3334" max="3334" width="2.42578125" style="657" customWidth="1"/>
    <col min="3335" max="3335" width="35.85546875" style="657" customWidth="1"/>
    <col min="3336" max="3336" width="3.42578125" style="657" customWidth="1"/>
    <col min="3337" max="3338" width="10.7109375" style="657" customWidth="1"/>
    <col min="3339" max="3339" width="13.28515625" style="657" customWidth="1"/>
    <col min="3340" max="3584" width="9.140625" style="657"/>
    <col min="3585" max="3586" width="1.85546875" style="657" customWidth="1"/>
    <col min="3587" max="3587" width="1.5703125" style="657" customWidth="1"/>
    <col min="3588" max="3588" width="2.28515625" style="657" customWidth="1"/>
    <col min="3589" max="3589" width="2" style="657" customWidth="1"/>
    <col min="3590" max="3590" width="2.42578125" style="657" customWidth="1"/>
    <col min="3591" max="3591" width="35.85546875" style="657" customWidth="1"/>
    <col min="3592" max="3592" width="3.42578125" style="657" customWidth="1"/>
    <col min="3593" max="3594" width="10.7109375" style="657" customWidth="1"/>
    <col min="3595" max="3595" width="13.28515625" style="657" customWidth="1"/>
    <col min="3596" max="3840" width="9.140625" style="657"/>
    <col min="3841" max="3842" width="1.85546875" style="657" customWidth="1"/>
    <col min="3843" max="3843" width="1.5703125" style="657" customWidth="1"/>
    <col min="3844" max="3844" width="2.28515625" style="657" customWidth="1"/>
    <col min="3845" max="3845" width="2" style="657" customWidth="1"/>
    <col min="3846" max="3846" width="2.42578125" style="657" customWidth="1"/>
    <col min="3847" max="3847" width="35.85546875" style="657" customWidth="1"/>
    <col min="3848" max="3848" width="3.42578125" style="657" customWidth="1"/>
    <col min="3849" max="3850" width="10.7109375" style="657" customWidth="1"/>
    <col min="3851" max="3851" width="13.28515625" style="657" customWidth="1"/>
    <col min="3852" max="4096" width="9.140625" style="657"/>
    <col min="4097" max="4098" width="1.85546875" style="657" customWidth="1"/>
    <col min="4099" max="4099" width="1.5703125" style="657" customWidth="1"/>
    <col min="4100" max="4100" width="2.28515625" style="657" customWidth="1"/>
    <col min="4101" max="4101" width="2" style="657" customWidth="1"/>
    <col min="4102" max="4102" width="2.42578125" style="657" customWidth="1"/>
    <col min="4103" max="4103" width="35.85546875" style="657" customWidth="1"/>
    <col min="4104" max="4104" width="3.42578125" style="657" customWidth="1"/>
    <col min="4105" max="4106" width="10.7109375" style="657" customWidth="1"/>
    <col min="4107" max="4107" width="13.28515625" style="657" customWidth="1"/>
    <col min="4108" max="4352" width="9.140625" style="657"/>
    <col min="4353" max="4354" width="1.85546875" style="657" customWidth="1"/>
    <col min="4355" max="4355" width="1.5703125" style="657" customWidth="1"/>
    <col min="4356" max="4356" width="2.28515625" style="657" customWidth="1"/>
    <col min="4357" max="4357" width="2" style="657" customWidth="1"/>
    <col min="4358" max="4358" width="2.42578125" style="657" customWidth="1"/>
    <col min="4359" max="4359" width="35.85546875" style="657" customWidth="1"/>
    <col min="4360" max="4360" width="3.42578125" style="657" customWidth="1"/>
    <col min="4361" max="4362" width="10.7109375" style="657" customWidth="1"/>
    <col min="4363" max="4363" width="13.28515625" style="657" customWidth="1"/>
    <col min="4364" max="4608" width="9.140625" style="657"/>
    <col min="4609" max="4610" width="1.85546875" style="657" customWidth="1"/>
    <col min="4611" max="4611" width="1.5703125" style="657" customWidth="1"/>
    <col min="4612" max="4612" width="2.28515625" style="657" customWidth="1"/>
    <col min="4613" max="4613" width="2" style="657" customWidth="1"/>
    <col min="4614" max="4614" width="2.42578125" style="657" customWidth="1"/>
    <col min="4615" max="4615" width="35.85546875" style="657" customWidth="1"/>
    <col min="4616" max="4616" width="3.42578125" style="657" customWidth="1"/>
    <col min="4617" max="4618" width="10.7109375" style="657" customWidth="1"/>
    <col min="4619" max="4619" width="13.28515625" style="657" customWidth="1"/>
    <col min="4620" max="4864" width="9.140625" style="657"/>
    <col min="4865" max="4866" width="1.85546875" style="657" customWidth="1"/>
    <col min="4867" max="4867" width="1.5703125" style="657" customWidth="1"/>
    <col min="4868" max="4868" width="2.28515625" style="657" customWidth="1"/>
    <col min="4869" max="4869" width="2" style="657" customWidth="1"/>
    <col min="4870" max="4870" width="2.42578125" style="657" customWidth="1"/>
    <col min="4871" max="4871" width="35.85546875" style="657" customWidth="1"/>
    <col min="4872" max="4872" width="3.42578125" style="657" customWidth="1"/>
    <col min="4873" max="4874" width="10.7109375" style="657" customWidth="1"/>
    <col min="4875" max="4875" width="13.28515625" style="657" customWidth="1"/>
    <col min="4876" max="5120" width="9.140625" style="657"/>
    <col min="5121" max="5122" width="1.85546875" style="657" customWidth="1"/>
    <col min="5123" max="5123" width="1.5703125" style="657" customWidth="1"/>
    <col min="5124" max="5124" width="2.28515625" style="657" customWidth="1"/>
    <col min="5125" max="5125" width="2" style="657" customWidth="1"/>
    <col min="5126" max="5126" width="2.42578125" style="657" customWidth="1"/>
    <col min="5127" max="5127" width="35.85546875" style="657" customWidth="1"/>
    <col min="5128" max="5128" width="3.42578125" style="657" customWidth="1"/>
    <col min="5129" max="5130" width="10.7109375" style="657" customWidth="1"/>
    <col min="5131" max="5131" width="13.28515625" style="657" customWidth="1"/>
    <col min="5132" max="5376" width="9.140625" style="657"/>
    <col min="5377" max="5378" width="1.85546875" style="657" customWidth="1"/>
    <col min="5379" max="5379" width="1.5703125" style="657" customWidth="1"/>
    <col min="5380" max="5380" width="2.28515625" style="657" customWidth="1"/>
    <col min="5381" max="5381" width="2" style="657" customWidth="1"/>
    <col min="5382" max="5382" width="2.42578125" style="657" customWidth="1"/>
    <col min="5383" max="5383" width="35.85546875" style="657" customWidth="1"/>
    <col min="5384" max="5384" width="3.42578125" style="657" customWidth="1"/>
    <col min="5385" max="5386" width="10.7109375" style="657" customWidth="1"/>
    <col min="5387" max="5387" width="13.28515625" style="657" customWidth="1"/>
    <col min="5388" max="5632" width="9.140625" style="657"/>
    <col min="5633" max="5634" width="1.85546875" style="657" customWidth="1"/>
    <col min="5635" max="5635" width="1.5703125" style="657" customWidth="1"/>
    <col min="5636" max="5636" width="2.28515625" style="657" customWidth="1"/>
    <col min="5637" max="5637" width="2" style="657" customWidth="1"/>
    <col min="5638" max="5638" width="2.42578125" style="657" customWidth="1"/>
    <col min="5639" max="5639" width="35.85546875" style="657" customWidth="1"/>
    <col min="5640" max="5640" width="3.42578125" style="657" customWidth="1"/>
    <col min="5641" max="5642" width="10.7109375" style="657" customWidth="1"/>
    <col min="5643" max="5643" width="13.28515625" style="657" customWidth="1"/>
    <col min="5644" max="5888" width="9.140625" style="657"/>
    <col min="5889" max="5890" width="1.85546875" style="657" customWidth="1"/>
    <col min="5891" max="5891" width="1.5703125" style="657" customWidth="1"/>
    <col min="5892" max="5892" width="2.28515625" style="657" customWidth="1"/>
    <col min="5893" max="5893" width="2" style="657" customWidth="1"/>
    <col min="5894" max="5894" width="2.42578125" style="657" customWidth="1"/>
    <col min="5895" max="5895" width="35.85546875" style="657" customWidth="1"/>
    <col min="5896" max="5896" width="3.42578125" style="657" customWidth="1"/>
    <col min="5897" max="5898" width="10.7109375" style="657" customWidth="1"/>
    <col min="5899" max="5899" width="13.28515625" style="657" customWidth="1"/>
    <col min="5900" max="6144" width="9.140625" style="657"/>
    <col min="6145" max="6146" width="1.85546875" style="657" customWidth="1"/>
    <col min="6147" max="6147" width="1.5703125" style="657" customWidth="1"/>
    <col min="6148" max="6148" width="2.28515625" style="657" customWidth="1"/>
    <col min="6149" max="6149" width="2" style="657" customWidth="1"/>
    <col min="6150" max="6150" width="2.42578125" style="657" customWidth="1"/>
    <col min="6151" max="6151" width="35.85546875" style="657" customWidth="1"/>
    <col min="6152" max="6152" width="3.42578125" style="657" customWidth="1"/>
    <col min="6153" max="6154" width="10.7109375" style="657" customWidth="1"/>
    <col min="6155" max="6155" width="13.28515625" style="657" customWidth="1"/>
    <col min="6156" max="6400" width="9.140625" style="657"/>
    <col min="6401" max="6402" width="1.85546875" style="657" customWidth="1"/>
    <col min="6403" max="6403" width="1.5703125" style="657" customWidth="1"/>
    <col min="6404" max="6404" width="2.28515625" style="657" customWidth="1"/>
    <col min="6405" max="6405" width="2" style="657" customWidth="1"/>
    <col min="6406" max="6406" width="2.42578125" style="657" customWidth="1"/>
    <col min="6407" max="6407" width="35.85546875" style="657" customWidth="1"/>
    <col min="6408" max="6408" width="3.42578125" style="657" customWidth="1"/>
    <col min="6409" max="6410" width="10.7109375" style="657" customWidth="1"/>
    <col min="6411" max="6411" width="13.28515625" style="657" customWidth="1"/>
    <col min="6412" max="6656" width="9.140625" style="657"/>
    <col min="6657" max="6658" width="1.85546875" style="657" customWidth="1"/>
    <col min="6659" max="6659" width="1.5703125" style="657" customWidth="1"/>
    <col min="6660" max="6660" width="2.28515625" style="657" customWidth="1"/>
    <col min="6661" max="6661" width="2" style="657" customWidth="1"/>
    <col min="6662" max="6662" width="2.42578125" style="657" customWidth="1"/>
    <col min="6663" max="6663" width="35.85546875" style="657" customWidth="1"/>
    <col min="6664" max="6664" width="3.42578125" style="657" customWidth="1"/>
    <col min="6665" max="6666" width="10.7109375" style="657" customWidth="1"/>
    <col min="6667" max="6667" width="13.28515625" style="657" customWidth="1"/>
    <col min="6668" max="6912" width="9.140625" style="657"/>
    <col min="6913" max="6914" width="1.85546875" style="657" customWidth="1"/>
    <col min="6915" max="6915" width="1.5703125" style="657" customWidth="1"/>
    <col min="6916" max="6916" width="2.28515625" style="657" customWidth="1"/>
    <col min="6917" max="6917" width="2" style="657" customWidth="1"/>
    <col min="6918" max="6918" width="2.42578125" style="657" customWidth="1"/>
    <col min="6919" max="6919" width="35.85546875" style="657" customWidth="1"/>
    <col min="6920" max="6920" width="3.42578125" style="657" customWidth="1"/>
    <col min="6921" max="6922" width="10.7109375" style="657" customWidth="1"/>
    <col min="6923" max="6923" width="13.28515625" style="657" customWidth="1"/>
    <col min="6924" max="7168" width="9.140625" style="657"/>
    <col min="7169" max="7170" width="1.85546875" style="657" customWidth="1"/>
    <col min="7171" max="7171" width="1.5703125" style="657" customWidth="1"/>
    <col min="7172" max="7172" width="2.28515625" style="657" customWidth="1"/>
    <col min="7173" max="7173" width="2" style="657" customWidth="1"/>
    <col min="7174" max="7174" width="2.42578125" style="657" customWidth="1"/>
    <col min="7175" max="7175" width="35.85546875" style="657" customWidth="1"/>
    <col min="7176" max="7176" width="3.42578125" style="657" customWidth="1"/>
    <col min="7177" max="7178" width="10.7109375" style="657" customWidth="1"/>
    <col min="7179" max="7179" width="13.28515625" style="657" customWidth="1"/>
    <col min="7180" max="7424" width="9.140625" style="657"/>
    <col min="7425" max="7426" width="1.85546875" style="657" customWidth="1"/>
    <col min="7427" max="7427" width="1.5703125" style="657" customWidth="1"/>
    <col min="7428" max="7428" width="2.28515625" style="657" customWidth="1"/>
    <col min="7429" max="7429" width="2" style="657" customWidth="1"/>
    <col min="7430" max="7430" width="2.42578125" style="657" customWidth="1"/>
    <col min="7431" max="7431" width="35.85546875" style="657" customWidth="1"/>
    <col min="7432" max="7432" width="3.42578125" style="657" customWidth="1"/>
    <col min="7433" max="7434" width="10.7109375" style="657" customWidth="1"/>
    <col min="7435" max="7435" width="13.28515625" style="657" customWidth="1"/>
    <col min="7436" max="7680" width="9.140625" style="657"/>
    <col min="7681" max="7682" width="1.85546875" style="657" customWidth="1"/>
    <col min="7683" max="7683" width="1.5703125" style="657" customWidth="1"/>
    <col min="7684" max="7684" width="2.28515625" style="657" customWidth="1"/>
    <col min="7685" max="7685" width="2" style="657" customWidth="1"/>
    <col min="7686" max="7686" width="2.42578125" style="657" customWidth="1"/>
    <col min="7687" max="7687" width="35.85546875" style="657" customWidth="1"/>
    <col min="7688" max="7688" width="3.42578125" style="657" customWidth="1"/>
    <col min="7689" max="7690" width="10.7109375" style="657" customWidth="1"/>
    <col min="7691" max="7691" width="13.28515625" style="657" customWidth="1"/>
    <col min="7692" max="7936" width="9.140625" style="657"/>
    <col min="7937" max="7938" width="1.85546875" style="657" customWidth="1"/>
    <col min="7939" max="7939" width="1.5703125" style="657" customWidth="1"/>
    <col min="7940" max="7940" width="2.28515625" style="657" customWidth="1"/>
    <col min="7941" max="7941" width="2" style="657" customWidth="1"/>
    <col min="7942" max="7942" width="2.42578125" style="657" customWidth="1"/>
    <col min="7943" max="7943" width="35.85546875" style="657" customWidth="1"/>
    <col min="7944" max="7944" width="3.42578125" style="657" customWidth="1"/>
    <col min="7945" max="7946" width="10.7109375" style="657" customWidth="1"/>
    <col min="7947" max="7947" width="13.28515625" style="657" customWidth="1"/>
    <col min="7948" max="8192" width="9.140625" style="657"/>
    <col min="8193" max="8194" width="1.85546875" style="657" customWidth="1"/>
    <col min="8195" max="8195" width="1.5703125" style="657" customWidth="1"/>
    <col min="8196" max="8196" width="2.28515625" style="657" customWidth="1"/>
    <col min="8197" max="8197" width="2" style="657" customWidth="1"/>
    <col min="8198" max="8198" width="2.42578125" style="657" customWidth="1"/>
    <col min="8199" max="8199" width="35.85546875" style="657" customWidth="1"/>
    <col min="8200" max="8200" width="3.42578125" style="657" customWidth="1"/>
    <col min="8201" max="8202" width="10.7109375" style="657" customWidth="1"/>
    <col min="8203" max="8203" width="13.28515625" style="657" customWidth="1"/>
    <col min="8204" max="8448" width="9.140625" style="657"/>
    <col min="8449" max="8450" width="1.85546875" style="657" customWidth="1"/>
    <col min="8451" max="8451" width="1.5703125" style="657" customWidth="1"/>
    <col min="8452" max="8452" width="2.28515625" style="657" customWidth="1"/>
    <col min="8453" max="8453" width="2" style="657" customWidth="1"/>
    <col min="8454" max="8454" width="2.42578125" style="657" customWidth="1"/>
    <col min="8455" max="8455" width="35.85546875" style="657" customWidth="1"/>
    <col min="8456" max="8456" width="3.42578125" style="657" customWidth="1"/>
    <col min="8457" max="8458" width="10.7109375" style="657" customWidth="1"/>
    <col min="8459" max="8459" width="13.28515625" style="657" customWidth="1"/>
    <col min="8460" max="8704" width="9.140625" style="657"/>
    <col min="8705" max="8706" width="1.85546875" style="657" customWidth="1"/>
    <col min="8707" max="8707" width="1.5703125" style="657" customWidth="1"/>
    <col min="8708" max="8708" width="2.28515625" style="657" customWidth="1"/>
    <col min="8709" max="8709" width="2" style="657" customWidth="1"/>
    <col min="8710" max="8710" width="2.42578125" style="657" customWidth="1"/>
    <col min="8711" max="8711" width="35.85546875" style="657" customWidth="1"/>
    <col min="8712" max="8712" width="3.42578125" style="657" customWidth="1"/>
    <col min="8713" max="8714" width="10.7109375" style="657" customWidth="1"/>
    <col min="8715" max="8715" width="13.28515625" style="657" customWidth="1"/>
    <col min="8716" max="8960" width="9.140625" style="657"/>
    <col min="8961" max="8962" width="1.85546875" style="657" customWidth="1"/>
    <col min="8963" max="8963" width="1.5703125" style="657" customWidth="1"/>
    <col min="8964" max="8964" width="2.28515625" style="657" customWidth="1"/>
    <col min="8965" max="8965" width="2" style="657" customWidth="1"/>
    <col min="8966" max="8966" width="2.42578125" style="657" customWidth="1"/>
    <col min="8967" max="8967" width="35.85546875" style="657" customWidth="1"/>
    <col min="8968" max="8968" width="3.42578125" style="657" customWidth="1"/>
    <col min="8969" max="8970" width="10.7109375" style="657" customWidth="1"/>
    <col min="8971" max="8971" width="13.28515625" style="657" customWidth="1"/>
    <col min="8972" max="9216" width="9.140625" style="657"/>
    <col min="9217" max="9218" width="1.85546875" style="657" customWidth="1"/>
    <col min="9219" max="9219" width="1.5703125" style="657" customWidth="1"/>
    <col min="9220" max="9220" width="2.28515625" style="657" customWidth="1"/>
    <col min="9221" max="9221" width="2" style="657" customWidth="1"/>
    <col min="9222" max="9222" width="2.42578125" style="657" customWidth="1"/>
    <col min="9223" max="9223" width="35.85546875" style="657" customWidth="1"/>
    <col min="9224" max="9224" width="3.42578125" style="657" customWidth="1"/>
    <col min="9225" max="9226" width="10.7109375" style="657" customWidth="1"/>
    <col min="9227" max="9227" width="13.28515625" style="657" customWidth="1"/>
    <col min="9228" max="9472" width="9.140625" style="657"/>
    <col min="9473" max="9474" width="1.85546875" style="657" customWidth="1"/>
    <col min="9475" max="9475" width="1.5703125" style="657" customWidth="1"/>
    <col min="9476" max="9476" width="2.28515625" style="657" customWidth="1"/>
    <col min="9477" max="9477" width="2" style="657" customWidth="1"/>
    <col min="9478" max="9478" width="2.42578125" style="657" customWidth="1"/>
    <col min="9479" max="9479" width="35.85546875" style="657" customWidth="1"/>
    <col min="9480" max="9480" width="3.42578125" style="657" customWidth="1"/>
    <col min="9481" max="9482" width="10.7109375" style="657" customWidth="1"/>
    <col min="9483" max="9483" width="13.28515625" style="657" customWidth="1"/>
    <col min="9484" max="9728" width="9.140625" style="657"/>
    <col min="9729" max="9730" width="1.85546875" style="657" customWidth="1"/>
    <col min="9731" max="9731" width="1.5703125" style="657" customWidth="1"/>
    <col min="9732" max="9732" width="2.28515625" style="657" customWidth="1"/>
    <col min="9733" max="9733" width="2" style="657" customWidth="1"/>
    <col min="9734" max="9734" width="2.42578125" style="657" customWidth="1"/>
    <col min="9735" max="9735" width="35.85546875" style="657" customWidth="1"/>
    <col min="9736" max="9736" width="3.42578125" style="657" customWidth="1"/>
    <col min="9737" max="9738" width="10.7109375" style="657" customWidth="1"/>
    <col min="9739" max="9739" width="13.28515625" style="657" customWidth="1"/>
    <col min="9740" max="9984" width="9.140625" style="657"/>
    <col min="9985" max="9986" width="1.85546875" style="657" customWidth="1"/>
    <col min="9987" max="9987" width="1.5703125" style="657" customWidth="1"/>
    <col min="9988" max="9988" width="2.28515625" style="657" customWidth="1"/>
    <col min="9989" max="9989" width="2" style="657" customWidth="1"/>
    <col min="9990" max="9990" width="2.42578125" style="657" customWidth="1"/>
    <col min="9991" max="9991" width="35.85546875" style="657" customWidth="1"/>
    <col min="9992" max="9992" width="3.42578125" style="657" customWidth="1"/>
    <col min="9993" max="9994" width="10.7109375" style="657" customWidth="1"/>
    <col min="9995" max="9995" width="13.28515625" style="657" customWidth="1"/>
    <col min="9996" max="10240" width="9.140625" style="657"/>
    <col min="10241" max="10242" width="1.85546875" style="657" customWidth="1"/>
    <col min="10243" max="10243" width="1.5703125" style="657" customWidth="1"/>
    <col min="10244" max="10244" width="2.28515625" style="657" customWidth="1"/>
    <col min="10245" max="10245" width="2" style="657" customWidth="1"/>
    <col min="10246" max="10246" width="2.42578125" style="657" customWidth="1"/>
    <col min="10247" max="10247" width="35.85546875" style="657" customWidth="1"/>
    <col min="10248" max="10248" width="3.42578125" style="657" customWidth="1"/>
    <col min="10249" max="10250" width="10.7109375" style="657" customWidth="1"/>
    <col min="10251" max="10251" width="13.28515625" style="657" customWidth="1"/>
    <col min="10252" max="10496" width="9.140625" style="657"/>
    <col min="10497" max="10498" width="1.85546875" style="657" customWidth="1"/>
    <col min="10499" max="10499" width="1.5703125" style="657" customWidth="1"/>
    <col min="10500" max="10500" width="2.28515625" style="657" customWidth="1"/>
    <col min="10501" max="10501" width="2" style="657" customWidth="1"/>
    <col min="10502" max="10502" width="2.42578125" style="657" customWidth="1"/>
    <col min="10503" max="10503" width="35.85546875" style="657" customWidth="1"/>
    <col min="10504" max="10504" width="3.42578125" style="657" customWidth="1"/>
    <col min="10505" max="10506" width="10.7109375" style="657" customWidth="1"/>
    <col min="10507" max="10507" width="13.28515625" style="657" customWidth="1"/>
    <col min="10508" max="10752" width="9.140625" style="657"/>
    <col min="10753" max="10754" width="1.85546875" style="657" customWidth="1"/>
    <col min="10755" max="10755" width="1.5703125" style="657" customWidth="1"/>
    <col min="10756" max="10756" width="2.28515625" style="657" customWidth="1"/>
    <col min="10757" max="10757" width="2" style="657" customWidth="1"/>
    <col min="10758" max="10758" width="2.42578125" style="657" customWidth="1"/>
    <col min="10759" max="10759" width="35.85546875" style="657" customWidth="1"/>
    <col min="10760" max="10760" width="3.42578125" style="657" customWidth="1"/>
    <col min="10761" max="10762" width="10.7109375" style="657" customWidth="1"/>
    <col min="10763" max="10763" width="13.28515625" style="657" customWidth="1"/>
    <col min="10764" max="11008" width="9.140625" style="657"/>
    <col min="11009" max="11010" width="1.85546875" style="657" customWidth="1"/>
    <col min="11011" max="11011" width="1.5703125" style="657" customWidth="1"/>
    <col min="11012" max="11012" width="2.28515625" style="657" customWidth="1"/>
    <col min="11013" max="11013" width="2" style="657" customWidth="1"/>
    <col min="11014" max="11014" width="2.42578125" style="657" customWidth="1"/>
    <col min="11015" max="11015" width="35.85546875" style="657" customWidth="1"/>
    <col min="11016" max="11016" width="3.42578125" style="657" customWidth="1"/>
    <col min="11017" max="11018" width="10.7109375" style="657" customWidth="1"/>
    <col min="11019" max="11019" width="13.28515625" style="657" customWidth="1"/>
    <col min="11020" max="11264" width="9.140625" style="657"/>
    <col min="11265" max="11266" width="1.85546875" style="657" customWidth="1"/>
    <col min="11267" max="11267" width="1.5703125" style="657" customWidth="1"/>
    <col min="11268" max="11268" width="2.28515625" style="657" customWidth="1"/>
    <col min="11269" max="11269" width="2" style="657" customWidth="1"/>
    <col min="11270" max="11270" width="2.42578125" style="657" customWidth="1"/>
    <col min="11271" max="11271" width="35.85546875" style="657" customWidth="1"/>
    <col min="11272" max="11272" width="3.42578125" style="657" customWidth="1"/>
    <col min="11273" max="11274" width="10.7109375" style="657" customWidth="1"/>
    <col min="11275" max="11275" width="13.28515625" style="657" customWidth="1"/>
    <col min="11276" max="11520" width="9.140625" style="657"/>
    <col min="11521" max="11522" width="1.85546875" style="657" customWidth="1"/>
    <col min="11523" max="11523" width="1.5703125" style="657" customWidth="1"/>
    <col min="11524" max="11524" width="2.28515625" style="657" customWidth="1"/>
    <col min="11525" max="11525" width="2" style="657" customWidth="1"/>
    <col min="11526" max="11526" width="2.42578125" style="657" customWidth="1"/>
    <col min="11527" max="11527" width="35.85546875" style="657" customWidth="1"/>
    <col min="11528" max="11528" width="3.42578125" style="657" customWidth="1"/>
    <col min="11529" max="11530" width="10.7109375" style="657" customWidth="1"/>
    <col min="11531" max="11531" width="13.28515625" style="657" customWidth="1"/>
    <col min="11532" max="11776" width="9.140625" style="657"/>
    <col min="11777" max="11778" width="1.85546875" style="657" customWidth="1"/>
    <col min="11779" max="11779" width="1.5703125" style="657" customWidth="1"/>
    <col min="11780" max="11780" width="2.28515625" style="657" customWidth="1"/>
    <col min="11781" max="11781" width="2" style="657" customWidth="1"/>
    <col min="11782" max="11782" width="2.42578125" style="657" customWidth="1"/>
    <col min="11783" max="11783" width="35.85546875" style="657" customWidth="1"/>
    <col min="11784" max="11784" width="3.42578125" style="657" customWidth="1"/>
    <col min="11785" max="11786" width="10.7109375" style="657" customWidth="1"/>
    <col min="11787" max="11787" width="13.28515625" style="657" customWidth="1"/>
    <col min="11788" max="12032" width="9.140625" style="657"/>
    <col min="12033" max="12034" width="1.85546875" style="657" customWidth="1"/>
    <col min="12035" max="12035" width="1.5703125" style="657" customWidth="1"/>
    <col min="12036" max="12036" width="2.28515625" style="657" customWidth="1"/>
    <col min="12037" max="12037" width="2" style="657" customWidth="1"/>
    <col min="12038" max="12038" width="2.42578125" style="657" customWidth="1"/>
    <col min="12039" max="12039" width="35.85546875" style="657" customWidth="1"/>
    <col min="12040" max="12040" width="3.42578125" style="657" customWidth="1"/>
    <col min="12041" max="12042" width="10.7109375" style="657" customWidth="1"/>
    <col min="12043" max="12043" width="13.28515625" style="657" customWidth="1"/>
    <col min="12044" max="12288" width="9.140625" style="657"/>
    <col min="12289" max="12290" width="1.85546875" style="657" customWidth="1"/>
    <col min="12291" max="12291" width="1.5703125" style="657" customWidth="1"/>
    <col min="12292" max="12292" width="2.28515625" style="657" customWidth="1"/>
    <col min="12293" max="12293" width="2" style="657" customWidth="1"/>
    <col min="12294" max="12294" width="2.42578125" style="657" customWidth="1"/>
    <col min="12295" max="12295" width="35.85546875" style="657" customWidth="1"/>
    <col min="12296" max="12296" width="3.42578125" style="657" customWidth="1"/>
    <col min="12297" max="12298" width="10.7109375" style="657" customWidth="1"/>
    <col min="12299" max="12299" width="13.28515625" style="657" customWidth="1"/>
    <col min="12300" max="12544" width="9.140625" style="657"/>
    <col min="12545" max="12546" width="1.85546875" style="657" customWidth="1"/>
    <col min="12547" max="12547" width="1.5703125" style="657" customWidth="1"/>
    <col min="12548" max="12548" width="2.28515625" style="657" customWidth="1"/>
    <col min="12549" max="12549" width="2" style="657" customWidth="1"/>
    <col min="12550" max="12550" width="2.42578125" style="657" customWidth="1"/>
    <col min="12551" max="12551" width="35.85546875" style="657" customWidth="1"/>
    <col min="12552" max="12552" width="3.42578125" style="657" customWidth="1"/>
    <col min="12553" max="12554" width="10.7109375" style="657" customWidth="1"/>
    <col min="12555" max="12555" width="13.28515625" style="657" customWidth="1"/>
    <col min="12556" max="12800" width="9.140625" style="657"/>
    <col min="12801" max="12802" width="1.85546875" style="657" customWidth="1"/>
    <col min="12803" max="12803" width="1.5703125" style="657" customWidth="1"/>
    <col min="12804" max="12804" width="2.28515625" style="657" customWidth="1"/>
    <col min="12805" max="12805" width="2" style="657" customWidth="1"/>
    <col min="12806" max="12806" width="2.42578125" style="657" customWidth="1"/>
    <col min="12807" max="12807" width="35.85546875" style="657" customWidth="1"/>
    <col min="12808" max="12808" width="3.42578125" style="657" customWidth="1"/>
    <col min="12809" max="12810" width="10.7109375" style="657" customWidth="1"/>
    <col min="12811" max="12811" width="13.28515625" style="657" customWidth="1"/>
    <col min="12812" max="13056" width="9.140625" style="657"/>
    <col min="13057" max="13058" width="1.85546875" style="657" customWidth="1"/>
    <col min="13059" max="13059" width="1.5703125" style="657" customWidth="1"/>
    <col min="13060" max="13060" width="2.28515625" style="657" customWidth="1"/>
    <col min="13061" max="13061" width="2" style="657" customWidth="1"/>
    <col min="13062" max="13062" width="2.42578125" style="657" customWidth="1"/>
    <col min="13063" max="13063" width="35.85546875" style="657" customWidth="1"/>
    <col min="13064" max="13064" width="3.42578125" style="657" customWidth="1"/>
    <col min="13065" max="13066" width="10.7109375" style="657" customWidth="1"/>
    <col min="13067" max="13067" width="13.28515625" style="657" customWidth="1"/>
    <col min="13068" max="13312" width="9.140625" style="657"/>
    <col min="13313" max="13314" width="1.85546875" style="657" customWidth="1"/>
    <col min="13315" max="13315" width="1.5703125" style="657" customWidth="1"/>
    <col min="13316" max="13316" width="2.28515625" style="657" customWidth="1"/>
    <col min="13317" max="13317" width="2" style="657" customWidth="1"/>
    <col min="13318" max="13318" width="2.42578125" style="657" customWidth="1"/>
    <col min="13319" max="13319" width="35.85546875" style="657" customWidth="1"/>
    <col min="13320" max="13320" width="3.42578125" style="657" customWidth="1"/>
    <col min="13321" max="13322" width="10.7109375" style="657" customWidth="1"/>
    <col min="13323" max="13323" width="13.28515625" style="657" customWidth="1"/>
    <col min="13324" max="13568" width="9.140625" style="657"/>
    <col min="13569" max="13570" width="1.85546875" style="657" customWidth="1"/>
    <col min="13571" max="13571" width="1.5703125" style="657" customWidth="1"/>
    <col min="13572" max="13572" width="2.28515625" style="657" customWidth="1"/>
    <col min="13573" max="13573" width="2" style="657" customWidth="1"/>
    <col min="13574" max="13574" width="2.42578125" style="657" customWidth="1"/>
    <col min="13575" max="13575" width="35.85546875" style="657" customWidth="1"/>
    <col min="13576" max="13576" width="3.42578125" style="657" customWidth="1"/>
    <col min="13577" max="13578" width="10.7109375" style="657" customWidth="1"/>
    <col min="13579" max="13579" width="13.28515625" style="657" customWidth="1"/>
    <col min="13580" max="13824" width="9.140625" style="657"/>
    <col min="13825" max="13826" width="1.85546875" style="657" customWidth="1"/>
    <col min="13827" max="13827" width="1.5703125" style="657" customWidth="1"/>
    <col min="13828" max="13828" width="2.28515625" style="657" customWidth="1"/>
    <col min="13829" max="13829" width="2" style="657" customWidth="1"/>
    <col min="13830" max="13830" width="2.42578125" style="657" customWidth="1"/>
    <col min="13831" max="13831" width="35.85546875" style="657" customWidth="1"/>
    <col min="13832" max="13832" width="3.42578125" style="657" customWidth="1"/>
    <col min="13833" max="13834" width="10.7109375" style="657" customWidth="1"/>
    <col min="13835" max="13835" width="13.28515625" style="657" customWidth="1"/>
    <col min="13836" max="14080" width="9.140625" style="657"/>
    <col min="14081" max="14082" width="1.85546875" style="657" customWidth="1"/>
    <col min="14083" max="14083" width="1.5703125" style="657" customWidth="1"/>
    <col min="14084" max="14084" width="2.28515625" style="657" customWidth="1"/>
    <col min="14085" max="14085" width="2" style="657" customWidth="1"/>
    <col min="14086" max="14086" width="2.42578125" style="657" customWidth="1"/>
    <col min="14087" max="14087" width="35.85546875" style="657" customWidth="1"/>
    <col min="14088" max="14088" width="3.42578125" style="657" customWidth="1"/>
    <col min="14089" max="14090" width="10.7109375" style="657" customWidth="1"/>
    <col min="14091" max="14091" width="13.28515625" style="657" customWidth="1"/>
    <col min="14092" max="14336" width="9.140625" style="657"/>
    <col min="14337" max="14338" width="1.85546875" style="657" customWidth="1"/>
    <col min="14339" max="14339" width="1.5703125" style="657" customWidth="1"/>
    <col min="14340" max="14340" width="2.28515625" style="657" customWidth="1"/>
    <col min="14341" max="14341" width="2" style="657" customWidth="1"/>
    <col min="14342" max="14342" width="2.42578125" style="657" customWidth="1"/>
    <col min="14343" max="14343" width="35.85546875" style="657" customWidth="1"/>
    <col min="14344" max="14344" width="3.42578125" style="657" customWidth="1"/>
    <col min="14345" max="14346" width="10.7109375" style="657" customWidth="1"/>
    <col min="14347" max="14347" width="13.28515625" style="657" customWidth="1"/>
    <col min="14348" max="14592" width="9.140625" style="657"/>
    <col min="14593" max="14594" width="1.85546875" style="657" customWidth="1"/>
    <col min="14595" max="14595" width="1.5703125" style="657" customWidth="1"/>
    <col min="14596" max="14596" width="2.28515625" style="657" customWidth="1"/>
    <col min="14597" max="14597" width="2" style="657" customWidth="1"/>
    <col min="14598" max="14598" width="2.42578125" style="657" customWidth="1"/>
    <col min="14599" max="14599" width="35.85546875" style="657" customWidth="1"/>
    <col min="14600" max="14600" width="3.42578125" style="657" customWidth="1"/>
    <col min="14601" max="14602" width="10.7109375" style="657" customWidth="1"/>
    <col min="14603" max="14603" width="13.28515625" style="657" customWidth="1"/>
    <col min="14604" max="14848" width="9.140625" style="657"/>
    <col min="14849" max="14850" width="1.85546875" style="657" customWidth="1"/>
    <col min="14851" max="14851" width="1.5703125" style="657" customWidth="1"/>
    <col min="14852" max="14852" width="2.28515625" style="657" customWidth="1"/>
    <col min="14853" max="14853" width="2" style="657" customWidth="1"/>
    <col min="14854" max="14854" width="2.42578125" style="657" customWidth="1"/>
    <col min="14855" max="14855" width="35.85546875" style="657" customWidth="1"/>
    <col min="14856" max="14856" width="3.42578125" style="657" customWidth="1"/>
    <col min="14857" max="14858" width="10.7109375" style="657" customWidth="1"/>
    <col min="14859" max="14859" width="13.28515625" style="657" customWidth="1"/>
    <col min="14860" max="15104" width="9.140625" style="657"/>
    <col min="15105" max="15106" width="1.85546875" style="657" customWidth="1"/>
    <col min="15107" max="15107" width="1.5703125" style="657" customWidth="1"/>
    <col min="15108" max="15108" width="2.28515625" style="657" customWidth="1"/>
    <col min="15109" max="15109" width="2" style="657" customWidth="1"/>
    <col min="15110" max="15110" width="2.42578125" style="657" customWidth="1"/>
    <col min="15111" max="15111" width="35.85546875" style="657" customWidth="1"/>
    <col min="15112" max="15112" width="3.42578125" style="657" customWidth="1"/>
    <col min="15113" max="15114" width="10.7109375" style="657" customWidth="1"/>
    <col min="15115" max="15115" width="13.28515625" style="657" customWidth="1"/>
    <col min="15116" max="15360" width="9.140625" style="657"/>
    <col min="15361" max="15362" width="1.85546875" style="657" customWidth="1"/>
    <col min="15363" max="15363" width="1.5703125" style="657" customWidth="1"/>
    <col min="15364" max="15364" width="2.28515625" style="657" customWidth="1"/>
    <col min="15365" max="15365" width="2" style="657" customWidth="1"/>
    <col min="15366" max="15366" width="2.42578125" style="657" customWidth="1"/>
    <col min="15367" max="15367" width="35.85546875" style="657" customWidth="1"/>
    <col min="15368" max="15368" width="3.42578125" style="657" customWidth="1"/>
    <col min="15369" max="15370" width="10.7109375" style="657" customWidth="1"/>
    <col min="15371" max="15371" width="13.28515625" style="657" customWidth="1"/>
    <col min="15372" max="15616" width="9.140625" style="657"/>
    <col min="15617" max="15618" width="1.85546875" style="657" customWidth="1"/>
    <col min="15619" max="15619" width="1.5703125" style="657" customWidth="1"/>
    <col min="15620" max="15620" width="2.28515625" style="657" customWidth="1"/>
    <col min="15621" max="15621" width="2" style="657" customWidth="1"/>
    <col min="15622" max="15622" width="2.42578125" style="657" customWidth="1"/>
    <col min="15623" max="15623" width="35.85546875" style="657" customWidth="1"/>
    <col min="15624" max="15624" width="3.42578125" style="657" customWidth="1"/>
    <col min="15625" max="15626" width="10.7109375" style="657" customWidth="1"/>
    <col min="15627" max="15627" width="13.28515625" style="657" customWidth="1"/>
    <col min="15628" max="15872" width="9.140625" style="657"/>
    <col min="15873" max="15874" width="1.85546875" style="657" customWidth="1"/>
    <col min="15875" max="15875" width="1.5703125" style="657" customWidth="1"/>
    <col min="15876" max="15876" width="2.28515625" style="657" customWidth="1"/>
    <col min="15877" max="15877" width="2" style="657" customWidth="1"/>
    <col min="15878" max="15878" width="2.42578125" style="657" customWidth="1"/>
    <col min="15879" max="15879" width="35.85546875" style="657" customWidth="1"/>
    <col min="15880" max="15880" width="3.42578125" style="657" customWidth="1"/>
    <col min="15881" max="15882" width="10.7109375" style="657" customWidth="1"/>
    <col min="15883" max="15883" width="13.28515625" style="657" customWidth="1"/>
    <col min="15884" max="16128" width="9.140625" style="657"/>
    <col min="16129" max="16130" width="1.85546875" style="657" customWidth="1"/>
    <col min="16131" max="16131" width="1.5703125" style="657" customWidth="1"/>
    <col min="16132" max="16132" width="2.28515625" style="657" customWidth="1"/>
    <col min="16133" max="16133" width="2" style="657" customWidth="1"/>
    <col min="16134" max="16134" width="2.42578125" style="657" customWidth="1"/>
    <col min="16135" max="16135" width="35.85546875" style="657" customWidth="1"/>
    <col min="16136" max="16136" width="3.42578125" style="657" customWidth="1"/>
    <col min="16137" max="16138" width="10.7109375" style="657" customWidth="1"/>
    <col min="16139" max="16139" width="13.28515625" style="657" customWidth="1"/>
    <col min="16140" max="16384" width="9.140625" style="657"/>
  </cols>
  <sheetData>
    <row r="1" spans="1:11">
      <c r="A1" s="653"/>
      <c r="B1" s="653"/>
      <c r="C1" s="653"/>
      <c r="D1" s="653"/>
      <c r="E1" s="653"/>
      <c r="F1" s="653"/>
      <c r="G1" s="653"/>
      <c r="H1" s="223" t="s">
        <v>315</v>
      </c>
      <c r="I1" s="647"/>
      <c r="J1" s="646"/>
      <c r="K1" s="653"/>
    </row>
    <row r="2" spans="1:11">
      <c r="A2" s="653"/>
      <c r="B2" s="653"/>
      <c r="C2" s="653"/>
      <c r="D2" s="653"/>
      <c r="E2" s="653"/>
      <c r="F2" s="653"/>
      <c r="G2" s="653"/>
      <c r="H2" s="223" t="s">
        <v>316</v>
      </c>
      <c r="I2" s="647"/>
      <c r="J2" s="646"/>
      <c r="K2" s="653"/>
    </row>
    <row r="3" spans="1:11" ht="15.75" customHeight="1">
      <c r="A3" s="653"/>
      <c r="B3" s="653"/>
      <c r="C3" s="653"/>
      <c r="D3" s="653"/>
      <c r="E3" s="653"/>
      <c r="F3" s="653"/>
      <c r="G3" s="653"/>
      <c r="H3" s="223" t="s">
        <v>317</v>
      </c>
      <c r="I3" s="647"/>
      <c r="J3" s="224"/>
      <c r="K3" s="653"/>
    </row>
    <row r="4" spans="1:11" ht="6.75" customHeight="1">
      <c r="A4" s="653"/>
      <c r="B4" s="653"/>
      <c r="C4" s="653"/>
      <c r="D4" s="653"/>
      <c r="E4" s="653"/>
      <c r="F4" s="653"/>
      <c r="G4" s="653"/>
      <c r="I4" s="646"/>
      <c r="J4" s="224"/>
      <c r="K4" s="653"/>
    </row>
    <row r="5" spans="1:11">
      <c r="A5" s="1082" t="s">
        <v>318</v>
      </c>
      <c r="B5" s="1082"/>
      <c r="C5" s="1082"/>
      <c r="D5" s="1082"/>
      <c r="E5" s="1082"/>
      <c r="F5" s="1082"/>
      <c r="G5" s="1082"/>
      <c r="H5" s="1082"/>
      <c r="I5" s="1082"/>
      <c r="J5" s="1082"/>
      <c r="K5" s="1082"/>
    </row>
    <row r="6" spans="1:11" ht="30" customHeight="1">
      <c r="A6" s="1081" t="s">
        <v>5</v>
      </c>
      <c r="B6" s="1081"/>
      <c r="C6" s="1081"/>
      <c r="D6" s="1081"/>
      <c r="E6" s="1081"/>
      <c r="F6" s="1081"/>
      <c r="G6" s="1081"/>
      <c r="H6" s="1081"/>
      <c r="I6" s="1081"/>
      <c r="J6" s="1081"/>
      <c r="K6" s="1081"/>
    </row>
    <row r="7" spans="1:11">
      <c r="A7" s="1081" t="s">
        <v>6</v>
      </c>
      <c r="B7" s="1081"/>
      <c r="C7" s="1081"/>
      <c r="D7" s="1081"/>
      <c r="E7" s="1081"/>
      <c r="F7" s="1081"/>
      <c r="G7" s="1081"/>
      <c r="H7" s="1081"/>
      <c r="I7" s="1081"/>
      <c r="J7" s="1081"/>
      <c r="K7" s="1081"/>
    </row>
    <row r="8" spans="1:11" ht="7.5" customHeight="1">
      <c r="A8" s="649"/>
      <c r="B8" s="649"/>
      <c r="C8" s="649"/>
      <c r="D8" s="649"/>
      <c r="E8" s="649"/>
      <c r="F8" s="645"/>
      <c r="G8" s="1071"/>
      <c r="H8" s="1071"/>
      <c r="I8" s="1081"/>
      <c r="J8" s="1081"/>
      <c r="K8" s="1081"/>
    </row>
    <row r="9" spans="1:11" ht="15" customHeight="1">
      <c r="A9" s="1083" t="s">
        <v>319</v>
      </c>
      <c r="B9" s="1084"/>
      <c r="C9" s="1084"/>
      <c r="D9" s="1084"/>
      <c r="E9" s="1084"/>
      <c r="F9" s="1084"/>
      <c r="G9" s="1084"/>
      <c r="H9" s="1084"/>
      <c r="I9" s="1084"/>
      <c r="J9" s="1084"/>
      <c r="K9" s="1084"/>
    </row>
    <row r="10" spans="1:11" ht="1.5" customHeight="1">
      <c r="A10" s="650"/>
      <c r="B10" s="651"/>
      <c r="C10" s="651"/>
      <c r="D10" s="651"/>
      <c r="E10" s="651"/>
      <c r="F10" s="651"/>
      <c r="G10" s="651"/>
      <c r="H10" s="651"/>
      <c r="I10" s="651"/>
      <c r="J10" s="651"/>
      <c r="K10" s="651"/>
    </row>
    <row r="11" spans="1:11">
      <c r="A11" s="1080" t="s">
        <v>501</v>
      </c>
      <c r="B11" s="1081"/>
      <c r="C11" s="1081"/>
      <c r="D11" s="1081"/>
      <c r="E11" s="1081"/>
      <c r="F11" s="1081"/>
      <c r="G11" s="1081"/>
      <c r="H11" s="1081"/>
      <c r="I11" s="1081"/>
      <c r="J11" s="1081"/>
      <c r="K11" s="1081"/>
    </row>
    <row r="12" spans="1:11">
      <c r="A12" s="1081"/>
      <c r="B12" s="1081"/>
      <c r="C12" s="1081"/>
      <c r="D12" s="1081"/>
      <c r="E12" s="1081"/>
      <c r="F12" s="1081"/>
      <c r="G12" s="1081"/>
      <c r="H12" s="1081"/>
      <c r="I12" s="1081"/>
      <c r="J12" s="1081"/>
      <c r="K12" s="1081"/>
    </row>
    <row r="13" spans="1:11">
      <c r="A13" s="1081" t="s">
        <v>558</v>
      </c>
      <c r="B13" s="1081"/>
      <c r="C13" s="1081"/>
      <c r="D13" s="1081"/>
      <c r="E13" s="1081"/>
      <c r="F13" s="1081"/>
      <c r="G13" s="1081"/>
      <c r="H13" s="1081"/>
      <c r="I13" s="1081"/>
      <c r="J13" s="1081"/>
      <c r="K13" s="1081"/>
    </row>
    <row r="14" spans="1:11" ht="1.5" customHeight="1">
      <c r="A14" s="650"/>
      <c r="B14" s="651"/>
      <c r="C14" s="651"/>
      <c r="D14" s="651"/>
      <c r="E14" s="651"/>
      <c r="F14" s="651"/>
      <c r="G14" s="645"/>
      <c r="H14" s="645"/>
      <c r="I14" s="645"/>
      <c r="J14" s="645"/>
      <c r="K14" s="645"/>
    </row>
    <row r="15" spans="1:11">
      <c r="A15" s="1080" t="s">
        <v>8</v>
      </c>
      <c r="B15" s="1081"/>
      <c r="C15" s="1081"/>
      <c r="D15" s="1081"/>
      <c r="E15" s="1081"/>
      <c r="F15" s="1081"/>
      <c r="G15" s="1081"/>
      <c r="H15" s="1081"/>
      <c r="I15" s="1081"/>
      <c r="J15" s="1081"/>
      <c r="K15" s="1081"/>
    </row>
    <row r="16" spans="1:11" ht="15" customHeight="1">
      <c r="A16" s="1081" t="s">
        <v>503</v>
      </c>
      <c r="B16" s="1081"/>
      <c r="C16" s="1081"/>
      <c r="D16" s="1081"/>
      <c r="E16" s="1081"/>
      <c r="F16" s="1081"/>
      <c r="G16" s="1081"/>
      <c r="H16" s="1081"/>
      <c r="I16" s="1081"/>
      <c r="J16" s="1081"/>
      <c r="K16" s="1081"/>
    </row>
    <row r="17" spans="1:11">
      <c r="A17" s="648"/>
      <c r="B17" s="645"/>
      <c r="C17" s="645"/>
      <c r="D17" s="645"/>
      <c r="E17" s="645"/>
      <c r="F17" s="645"/>
      <c r="G17" s="645" t="s">
        <v>320</v>
      </c>
      <c r="H17" s="645"/>
      <c r="I17" s="653"/>
      <c r="J17" s="653"/>
      <c r="K17" s="226"/>
    </row>
    <row r="18" spans="1:11" ht="4.5" customHeight="1">
      <c r="A18" s="1081"/>
      <c r="B18" s="1081"/>
      <c r="C18" s="1081"/>
      <c r="D18" s="1081"/>
      <c r="E18" s="1081"/>
      <c r="F18" s="1081"/>
      <c r="G18" s="1081"/>
      <c r="H18" s="1081"/>
      <c r="I18" s="1081"/>
      <c r="J18" s="1081"/>
      <c r="K18" s="1081"/>
    </row>
    <row r="19" spans="1:11">
      <c r="A19" s="648"/>
      <c r="B19" s="645"/>
      <c r="C19" s="645"/>
      <c r="D19" s="645"/>
      <c r="E19" s="645"/>
      <c r="F19" s="645"/>
      <c r="G19" s="645"/>
      <c r="H19" s="645"/>
      <c r="I19" s="227"/>
      <c r="J19" s="228"/>
      <c r="K19" s="229" t="s">
        <v>12</v>
      </c>
    </row>
    <row r="20" spans="1:11">
      <c r="A20" s="648"/>
      <c r="B20" s="645"/>
      <c r="C20" s="645"/>
      <c r="D20" s="645"/>
      <c r="E20" s="645"/>
      <c r="F20" s="645"/>
      <c r="G20" s="645"/>
      <c r="H20" s="645"/>
      <c r="I20" s="230"/>
      <c r="J20" s="230" t="s">
        <v>321</v>
      </c>
      <c r="K20" s="231"/>
    </row>
    <row r="21" spans="1:11">
      <c r="A21" s="648"/>
      <c r="B21" s="645"/>
      <c r="C21" s="645"/>
      <c r="D21" s="645"/>
      <c r="E21" s="645"/>
      <c r="F21" s="645"/>
      <c r="G21" s="645"/>
      <c r="H21" s="645"/>
      <c r="I21" s="230"/>
      <c r="J21" s="230" t="s">
        <v>14</v>
      </c>
      <c r="K21" s="231"/>
    </row>
    <row r="22" spans="1:11">
      <c r="A22" s="648"/>
      <c r="B22" s="645"/>
      <c r="C22" s="645"/>
      <c r="D22" s="645"/>
      <c r="E22" s="645"/>
      <c r="F22" s="645"/>
      <c r="G22" s="645"/>
      <c r="H22" s="645"/>
      <c r="I22" s="232"/>
      <c r="J22" s="230" t="s">
        <v>16</v>
      </c>
      <c r="K22" s="231" t="s">
        <v>17</v>
      </c>
    </row>
    <row r="23" spans="1:11" ht="8.25" customHeight="1">
      <c r="A23" s="649"/>
      <c r="B23" s="649"/>
      <c r="C23" s="649"/>
      <c r="D23" s="649"/>
      <c r="E23" s="649"/>
      <c r="F23" s="649"/>
      <c r="G23" s="645"/>
      <c r="H23" s="645"/>
      <c r="I23" s="233"/>
      <c r="J23" s="233"/>
      <c r="K23" s="234"/>
    </row>
    <row r="24" spans="1:11">
      <c r="A24" s="649"/>
      <c r="B24" s="649"/>
      <c r="C24" s="649"/>
      <c r="D24" s="649"/>
      <c r="E24" s="649"/>
      <c r="F24" s="649"/>
      <c r="G24" s="235"/>
      <c r="H24" s="645"/>
      <c r="I24" s="233"/>
      <c r="J24" s="233"/>
      <c r="K24" s="232" t="s">
        <v>322</v>
      </c>
    </row>
    <row r="25" spans="1:11" ht="15" customHeight="1">
      <c r="A25" s="1067" t="s">
        <v>29</v>
      </c>
      <c r="B25" s="1074"/>
      <c r="C25" s="1074"/>
      <c r="D25" s="1074"/>
      <c r="E25" s="1074"/>
      <c r="F25" s="1074"/>
      <c r="G25" s="1067" t="s">
        <v>30</v>
      </c>
      <c r="H25" s="1067" t="s">
        <v>323</v>
      </c>
      <c r="I25" s="1075" t="s">
        <v>324</v>
      </c>
      <c r="J25" s="1076"/>
      <c r="K25" s="1076"/>
    </row>
    <row r="26" spans="1:11">
      <c r="A26" s="1074"/>
      <c r="B26" s="1074"/>
      <c r="C26" s="1074"/>
      <c r="D26" s="1074"/>
      <c r="E26" s="1074"/>
      <c r="F26" s="1074"/>
      <c r="G26" s="1067"/>
      <c r="H26" s="1067"/>
      <c r="I26" s="1077" t="s">
        <v>325</v>
      </c>
      <c r="J26" s="1077"/>
      <c r="K26" s="1078"/>
    </row>
    <row r="27" spans="1:11" ht="25.5" customHeight="1">
      <c r="A27" s="1074"/>
      <c r="B27" s="1074"/>
      <c r="C27" s="1074"/>
      <c r="D27" s="1074"/>
      <c r="E27" s="1074"/>
      <c r="F27" s="1074"/>
      <c r="G27" s="1067"/>
      <c r="H27" s="1067"/>
      <c r="I27" s="1067" t="s">
        <v>326</v>
      </c>
      <c r="J27" s="1067" t="s">
        <v>327</v>
      </c>
      <c r="K27" s="1068"/>
    </row>
    <row r="28" spans="1:11" ht="36" customHeight="1">
      <c r="A28" s="1074"/>
      <c r="B28" s="1074"/>
      <c r="C28" s="1074"/>
      <c r="D28" s="1074"/>
      <c r="E28" s="1074"/>
      <c r="F28" s="1074"/>
      <c r="G28" s="1067"/>
      <c r="H28" s="1067"/>
      <c r="I28" s="1067"/>
      <c r="J28" s="655" t="s">
        <v>328</v>
      </c>
      <c r="K28" s="655" t="s">
        <v>329</v>
      </c>
    </row>
    <row r="29" spans="1:11">
      <c r="A29" s="1069">
        <v>1</v>
      </c>
      <c r="B29" s="1069"/>
      <c r="C29" s="1069"/>
      <c r="D29" s="1069"/>
      <c r="E29" s="1069"/>
      <c r="F29" s="1069"/>
      <c r="G29" s="656">
        <v>2</v>
      </c>
      <c r="H29" s="656">
        <v>3</v>
      </c>
      <c r="I29" s="656">
        <v>4</v>
      </c>
      <c r="J29" s="656">
        <v>5</v>
      </c>
      <c r="K29" s="656">
        <v>6</v>
      </c>
    </row>
    <row r="30" spans="1:11">
      <c r="A30" s="236">
        <v>2</v>
      </c>
      <c r="B30" s="236"/>
      <c r="C30" s="237"/>
      <c r="D30" s="237"/>
      <c r="E30" s="237"/>
      <c r="F30" s="237"/>
      <c r="G30" s="238" t="s">
        <v>330</v>
      </c>
      <c r="H30" s="239">
        <v>1</v>
      </c>
      <c r="I30" s="240">
        <f>I31+I37+I39+I42+I47+I59+I66+I75+I81</f>
        <v>1130.81</v>
      </c>
      <c r="J30" s="240">
        <f>J31+J37+J39+J42+J47+J59+J66+J75+J81</f>
        <v>62.88</v>
      </c>
      <c r="K30" s="240">
        <f>K31+K37+K39+K42+K47+K59+K66+K75+K81</f>
        <v>0</v>
      </c>
    </row>
    <row r="31" spans="1:11" hidden="1" collapsed="1">
      <c r="A31" s="236">
        <v>2</v>
      </c>
      <c r="B31" s="236">
        <v>1</v>
      </c>
      <c r="C31" s="236"/>
      <c r="D31" s="236"/>
      <c r="E31" s="236"/>
      <c r="F31" s="236"/>
      <c r="G31" s="241" t="s">
        <v>40</v>
      </c>
      <c r="H31" s="239">
        <v>2</v>
      </c>
      <c r="I31" s="240">
        <f>I32+I36</f>
        <v>0</v>
      </c>
      <c r="J31" s="240">
        <f>J32+J36</f>
        <v>0</v>
      </c>
      <c r="K31" s="240">
        <f>K32+K36</f>
        <v>0</v>
      </c>
    </row>
    <row r="32" spans="1:11" hidden="1" collapsed="1">
      <c r="A32" s="237">
        <v>2</v>
      </c>
      <c r="B32" s="237">
        <v>1</v>
      </c>
      <c r="C32" s="237">
        <v>1</v>
      </c>
      <c r="D32" s="237"/>
      <c r="E32" s="237"/>
      <c r="F32" s="237"/>
      <c r="G32" s="242" t="s">
        <v>331</v>
      </c>
      <c r="H32" s="656">
        <v>3</v>
      </c>
      <c r="I32" s="243">
        <f>I33+I35</f>
        <v>0</v>
      </c>
      <c r="J32" s="243">
        <f>J33+J35</f>
        <v>0</v>
      </c>
      <c r="K32" s="243">
        <f>K33+K35</f>
        <v>0</v>
      </c>
    </row>
    <row r="33" spans="1:11" hidden="1" collapsed="1">
      <c r="A33" s="237">
        <v>2</v>
      </c>
      <c r="B33" s="237">
        <v>1</v>
      </c>
      <c r="C33" s="237">
        <v>1</v>
      </c>
      <c r="D33" s="237">
        <v>1</v>
      </c>
      <c r="E33" s="237">
        <v>1</v>
      </c>
      <c r="F33" s="237">
        <v>1</v>
      </c>
      <c r="G33" s="242" t="s">
        <v>332</v>
      </c>
      <c r="H33" s="656">
        <v>4</v>
      </c>
      <c r="I33" s="243"/>
      <c r="J33" s="243"/>
      <c r="K33" s="243"/>
    </row>
    <row r="34" spans="1:11" hidden="1" collapsed="1">
      <c r="A34" s="237"/>
      <c r="B34" s="237"/>
      <c r="C34" s="237"/>
      <c r="D34" s="237"/>
      <c r="E34" s="237"/>
      <c r="F34" s="237"/>
      <c r="G34" s="242" t="s">
        <v>333</v>
      </c>
      <c r="H34" s="656">
        <v>5</v>
      </c>
      <c r="I34" s="243"/>
      <c r="J34" s="243"/>
      <c r="K34" s="243"/>
    </row>
    <row r="35" spans="1:11" hidden="1" collapsed="1">
      <c r="A35" s="237">
        <v>2</v>
      </c>
      <c r="B35" s="237">
        <v>1</v>
      </c>
      <c r="C35" s="237">
        <v>1</v>
      </c>
      <c r="D35" s="237">
        <v>1</v>
      </c>
      <c r="E35" s="237">
        <v>2</v>
      </c>
      <c r="F35" s="237">
        <v>1</v>
      </c>
      <c r="G35" s="242" t="s">
        <v>43</v>
      </c>
      <c r="H35" s="656">
        <v>6</v>
      </c>
      <c r="I35" s="243"/>
      <c r="J35" s="243"/>
      <c r="K35" s="243"/>
    </row>
    <row r="36" spans="1:11" hidden="1" collapsed="1">
      <c r="A36" s="237">
        <v>2</v>
      </c>
      <c r="B36" s="237">
        <v>1</v>
      </c>
      <c r="C36" s="237">
        <v>2</v>
      </c>
      <c r="D36" s="237"/>
      <c r="E36" s="237"/>
      <c r="F36" s="237"/>
      <c r="G36" s="242" t="s">
        <v>44</v>
      </c>
      <c r="H36" s="656">
        <v>7</v>
      </c>
      <c r="I36" s="243"/>
      <c r="J36" s="243"/>
      <c r="K36" s="243"/>
    </row>
    <row r="37" spans="1:11">
      <c r="A37" s="236">
        <v>2</v>
      </c>
      <c r="B37" s="236">
        <v>2</v>
      </c>
      <c r="C37" s="236"/>
      <c r="D37" s="236"/>
      <c r="E37" s="236"/>
      <c r="F37" s="236"/>
      <c r="G37" s="241" t="s">
        <v>334</v>
      </c>
      <c r="H37" s="239">
        <v>8</v>
      </c>
      <c r="I37" s="244">
        <f>I38</f>
        <v>596.26</v>
      </c>
      <c r="J37" s="244">
        <f>J38</f>
        <v>62.88</v>
      </c>
      <c r="K37" s="244">
        <f>K38</f>
        <v>0</v>
      </c>
    </row>
    <row r="38" spans="1:11">
      <c r="A38" s="237">
        <v>2</v>
      </c>
      <c r="B38" s="237">
        <v>2</v>
      </c>
      <c r="C38" s="237">
        <v>1</v>
      </c>
      <c r="D38" s="237"/>
      <c r="E38" s="237"/>
      <c r="F38" s="237"/>
      <c r="G38" s="242" t="s">
        <v>334</v>
      </c>
      <c r="H38" s="656">
        <v>9</v>
      </c>
      <c r="I38" s="243">
        <v>596.26</v>
      </c>
      <c r="J38" s="243">
        <v>62.88</v>
      </c>
      <c r="K38" s="243"/>
    </row>
    <row r="39" spans="1:11" hidden="1" collapsed="1">
      <c r="A39" s="236">
        <v>2</v>
      </c>
      <c r="B39" s="236">
        <v>3</v>
      </c>
      <c r="C39" s="236"/>
      <c r="D39" s="236"/>
      <c r="E39" s="236"/>
      <c r="F39" s="236"/>
      <c r="G39" s="241" t="s">
        <v>61</v>
      </c>
      <c r="H39" s="239">
        <v>10</v>
      </c>
      <c r="I39" s="240">
        <f>I40+I41</f>
        <v>0</v>
      </c>
      <c r="J39" s="240">
        <f>J40+J41</f>
        <v>0</v>
      </c>
      <c r="K39" s="240">
        <f>K40+K41</f>
        <v>0</v>
      </c>
    </row>
    <row r="40" spans="1:11" hidden="1" collapsed="1">
      <c r="A40" s="237">
        <v>2</v>
      </c>
      <c r="B40" s="237">
        <v>3</v>
      </c>
      <c r="C40" s="237">
        <v>1</v>
      </c>
      <c r="D40" s="237"/>
      <c r="E40" s="237"/>
      <c r="F40" s="237"/>
      <c r="G40" s="242" t="s">
        <v>62</v>
      </c>
      <c r="H40" s="656">
        <v>11</v>
      </c>
      <c r="I40" s="243"/>
      <c r="J40" s="243"/>
      <c r="K40" s="243"/>
    </row>
    <row r="41" spans="1:11" hidden="1" collapsed="1">
      <c r="A41" s="237">
        <v>2</v>
      </c>
      <c r="B41" s="237">
        <v>3</v>
      </c>
      <c r="C41" s="237">
        <v>2</v>
      </c>
      <c r="D41" s="237"/>
      <c r="E41" s="237"/>
      <c r="F41" s="237"/>
      <c r="G41" s="242" t="s">
        <v>71</v>
      </c>
      <c r="H41" s="656">
        <v>12</v>
      </c>
      <c r="I41" s="243"/>
      <c r="J41" s="243"/>
      <c r="K41" s="243"/>
    </row>
    <row r="42" spans="1:11" hidden="1" collapsed="1">
      <c r="A42" s="236">
        <v>2</v>
      </c>
      <c r="B42" s="236">
        <v>4</v>
      </c>
      <c r="C42" s="236"/>
      <c r="D42" s="236"/>
      <c r="E42" s="236"/>
      <c r="F42" s="236"/>
      <c r="G42" s="241" t="s">
        <v>72</v>
      </c>
      <c r="H42" s="239">
        <v>13</v>
      </c>
      <c r="I42" s="240">
        <f>I43</f>
        <v>0</v>
      </c>
      <c r="J42" s="240">
        <f>J43</f>
        <v>0</v>
      </c>
      <c r="K42" s="240">
        <f>K43</f>
        <v>0</v>
      </c>
    </row>
    <row r="43" spans="1:11" hidden="1" collapsed="1">
      <c r="A43" s="237">
        <v>2</v>
      </c>
      <c r="B43" s="237">
        <v>4</v>
      </c>
      <c r="C43" s="237">
        <v>1</v>
      </c>
      <c r="D43" s="237"/>
      <c r="E43" s="237"/>
      <c r="F43" s="237"/>
      <c r="G43" s="242" t="s">
        <v>335</v>
      </c>
      <c r="H43" s="656">
        <v>14</v>
      </c>
      <c r="I43" s="243">
        <f>I44+I45+I46</f>
        <v>0</v>
      </c>
      <c r="J43" s="243">
        <f>J44+J45+J46</f>
        <v>0</v>
      </c>
      <c r="K43" s="243">
        <f>K44+K45+K46</f>
        <v>0</v>
      </c>
    </row>
    <row r="44" spans="1:11" hidden="1" collapsed="1">
      <c r="A44" s="237">
        <v>2</v>
      </c>
      <c r="B44" s="237">
        <v>4</v>
      </c>
      <c r="C44" s="237">
        <v>1</v>
      </c>
      <c r="D44" s="237">
        <v>1</v>
      </c>
      <c r="E44" s="237">
        <v>1</v>
      </c>
      <c r="F44" s="237">
        <v>1</v>
      </c>
      <c r="G44" s="242" t="s">
        <v>74</v>
      </c>
      <c r="H44" s="656">
        <v>15</v>
      </c>
      <c r="I44" s="243"/>
      <c r="J44" s="243"/>
      <c r="K44" s="243"/>
    </row>
    <row r="45" spans="1:11" hidden="1" collapsed="1">
      <c r="A45" s="237">
        <v>2</v>
      </c>
      <c r="B45" s="237">
        <v>4</v>
      </c>
      <c r="C45" s="237">
        <v>1</v>
      </c>
      <c r="D45" s="237">
        <v>1</v>
      </c>
      <c r="E45" s="237">
        <v>1</v>
      </c>
      <c r="F45" s="237">
        <v>2</v>
      </c>
      <c r="G45" s="242" t="s">
        <v>75</v>
      </c>
      <c r="H45" s="656">
        <v>16</v>
      </c>
      <c r="I45" s="243"/>
      <c r="J45" s="243"/>
      <c r="K45" s="243"/>
    </row>
    <row r="46" spans="1:11" hidden="1" collapsed="1">
      <c r="A46" s="237">
        <v>2</v>
      </c>
      <c r="B46" s="237">
        <v>4</v>
      </c>
      <c r="C46" s="237">
        <v>1</v>
      </c>
      <c r="D46" s="237">
        <v>1</v>
      </c>
      <c r="E46" s="237">
        <v>1</v>
      </c>
      <c r="F46" s="237">
        <v>3</v>
      </c>
      <c r="G46" s="242" t="s">
        <v>76</v>
      </c>
      <c r="H46" s="656">
        <v>17</v>
      </c>
      <c r="I46" s="243"/>
      <c r="J46" s="243"/>
      <c r="K46" s="243"/>
    </row>
    <row r="47" spans="1:11" hidden="1" collapsed="1">
      <c r="A47" s="236">
        <v>2</v>
      </c>
      <c r="B47" s="236">
        <v>5</v>
      </c>
      <c r="C47" s="236"/>
      <c r="D47" s="236"/>
      <c r="E47" s="236"/>
      <c r="F47" s="236"/>
      <c r="G47" s="241" t="s">
        <v>77</v>
      </c>
      <c r="H47" s="239">
        <v>18</v>
      </c>
      <c r="I47" s="240">
        <f>I48+I51+I54</f>
        <v>0</v>
      </c>
      <c r="J47" s="240">
        <f>J48+J51+J54</f>
        <v>0</v>
      </c>
      <c r="K47" s="240">
        <f>K48+K51+K54</f>
        <v>0</v>
      </c>
    </row>
    <row r="48" spans="1:11" hidden="1" collapsed="1">
      <c r="A48" s="237">
        <v>2</v>
      </c>
      <c r="B48" s="237">
        <v>5</v>
      </c>
      <c r="C48" s="237">
        <v>1</v>
      </c>
      <c r="D48" s="237"/>
      <c r="E48" s="237"/>
      <c r="F48" s="237"/>
      <c r="G48" s="242" t="s">
        <v>78</v>
      </c>
      <c r="H48" s="656">
        <v>19</v>
      </c>
      <c r="I48" s="243">
        <f>I49+I50</f>
        <v>0</v>
      </c>
      <c r="J48" s="243">
        <f>J49+J50</f>
        <v>0</v>
      </c>
      <c r="K48" s="243">
        <f>K49+K50</f>
        <v>0</v>
      </c>
    </row>
    <row r="49" spans="1:11" ht="24" hidden="1" customHeight="1" collapsed="1">
      <c r="A49" s="237">
        <v>2</v>
      </c>
      <c r="B49" s="237">
        <v>5</v>
      </c>
      <c r="C49" s="237">
        <v>1</v>
      </c>
      <c r="D49" s="237">
        <v>1</v>
      </c>
      <c r="E49" s="237">
        <v>1</v>
      </c>
      <c r="F49" s="237">
        <v>1</v>
      </c>
      <c r="G49" s="242" t="s">
        <v>79</v>
      </c>
      <c r="H49" s="656">
        <v>20</v>
      </c>
      <c r="I49" s="243"/>
      <c r="J49" s="243"/>
      <c r="K49" s="243"/>
    </row>
    <row r="50" spans="1:11" hidden="1" collapsed="1">
      <c r="A50" s="237">
        <v>2</v>
      </c>
      <c r="B50" s="237">
        <v>5</v>
      </c>
      <c r="C50" s="237">
        <v>1</v>
      </c>
      <c r="D50" s="237">
        <v>1</v>
      </c>
      <c r="E50" s="237">
        <v>1</v>
      </c>
      <c r="F50" s="237">
        <v>2</v>
      </c>
      <c r="G50" s="242" t="s">
        <v>80</v>
      </c>
      <c r="H50" s="656">
        <v>21</v>
      </c>
      <c r="I50" s="243"/>
      <c r="J50" s="243"/>
      <c r="K50" s="243"/>
    </row>
    <row r="51" spans="1:11" hidden="1" collapsed="1">
      <c r="A51" s="237">
        <v>2</v>
      </c>
      <c r="B51" s="237">
        <v>5</v>
      </c>
      <c r="C51" s="237">
        <v>2</v>
      </c>
      <c r="D51" s="237"/>
      <c r="E51" s="237"/>
      <c r="F51" s="237"/>
      <c r="G51" s="242" t="s">
        <v>81</v>
      </c>
      <c r="H51" s="656">
        <v>22</v>
      </c>
      <c r="I51" s="243">
        <f>I52+I53</f>
        <v>0</v>
      </c>
      <c r="J51" s="243">
        <f>J52+J53</f>
        <v>0</v>
      </c>
      <c r="K51" s="243">
        <f>K52+K53</f>
        <v>0</v>
      </c>
    </row>
    <row r="52" spans="1:11" ht="24" hidden="1" customHeight="1" collapsed="1">
      <c r="A52" s="237">
        <v>2</v>
      </c>
      <c r="B52" s="237">
        <v>5</v>
      </c>
      <c r="C52" s="237">
        <v>2</v>
      </c>
      <c r="D52" s="237">
        <v>1</v>
      </c>
      <c r="E52" s="237">
        <v>1</v>
      </c>
      <c r="F52" s="237">
        <v>1</v>
      </c>
      <c r="G52" s="242" t="s">
        <v>82</v>
      </c>
      <c r="H52" s="656">
        <v>23</v>
      </c>
      <c r="I52" s="243"/>
      <c r="J52" s="243"/>
      <c r="K52" s="243"/>
    </row>
    <row r="53" spans="1:11" ht="24" hidden="1" customHeight="1" collapsed="1">
      <c r="A53" s="237">
        <v>2</v>
      </c>
      <c r="B53" s="237">
        <v>5</v>
      </c>
      <c r="C53" s="237">
        <v>2</v>
      </c>
      <c r="D53" s="237">
        <v>1</v>
      </c>
      <c r="E53" s="237">
        <v>1</v>
      </c>
      <c r="F53" s="237">
        <v>2</v>
      </c>
      <c r="G53" s="242" t="s">
        <v>336</v>
      </c>
      <c r="H53" s="656">
        <v>24</v>
      </c>
      <c r="I53" s="243"/>
      <c r="J53" s="243"/>
      <c r="K53" s="243"/>
    </row>
    <row r="54" spans="1:11" hidden="1" collapsed="1">
      <c r="A54" s="237">
        <v>2</v>
      </c>
      <c r="B54" s="237">
        <v>5</v>
      </c>
      <c r="C54" s="237">
        <v>3</v>
      </c>
      <c r="D54" s="237"/>
      <c r="E54" s="237"/>
      <c r="F54" s="237"/>
      <c r="G54" s="242" t="s">
        <v>84</v>
      </c>
      <c r="H54" s="656">
        <v>25</v>
      </c>
      <c r="I54" s="243">
        <f>I55+I56+I57+I58</f>
        <v>0</v>
      </c>
      <c r="J54" s="243">
        <f>J55+J56+J57+J58</f>
        <v>0</v>
      </c>
      <c r="K54" s="243">
        <f>K55+K56+K57+K58</f>
        <v>0</v>
      </c>
    </row>
    <row r="55" spans="1:11" ht="24" hidden="1" customHeight="1" collapsed="1">
      <c r="A55" s="237">
        <v>2</v>
      </c>
      <c r="B55" s="237">
        <v>5</v>
      </c>
      <c r="C55" s="237">
        <v>3</v>
      </c>
      <c r="D55" s="237">
        <v>1</v>
      </c>
      <c r="E55" s="237">
        <v>1</v>
      </c>
      <c r="F55" s="237">
        <v>1</v>
      </c>
      <c r="G55" s="242" t="s">
        <v>85</v>
      </c>
      <c r="H55" s="656">
        <v>26</v>
      </c>
      <c r="I55" s="243"/>
      <c r="J55" s="243"/>
      <c r="K55" s="243"/>
    </row>
    <row r="56" spans="1:11" hidden="1" collapsed="1">
      <c r="A56" s="237">
        <v>2</v>
      </c>
      <c r="B56" s="237">
        <v>5</v>
      </c>
      <c r="C56" s="237">
        <v>3</v>
      </c>
      <c r="D56" s="237">
        <v>1</v>
      </c>
      <c r="E56" s="237">
        <v>1</v>
      </c>
      <c r="F56" s="237">
        <v>2</v>
      </c>
      <c r="G56" s="242" t="s">
        <v>86</v>
      </c>
      <c r="H56" s="656">
        <v>27</v>
      </c>
      <c r="I56" s="243"/>
      <c r="J56" s="243"/>
      <c r="K56" s="243"/>
    </row>
    <row r="57" spans="1:11" ht="24" hidden="1" customHeight="1" collapsed="1">
      <c r="A57" s="237">
        <v>2</v>
      </c>
      <c r="B57" s="237">
        <v>5</v>
      </c>
      <c r="C57" s="237">
        <v>3</v>
      </c>
      <c r="D57" s="237">
        <v>2</v>
      </c>
      <c r="E57" s="237">
        <v>1</v>
      </c>
      <c r="F57" s="237">
        <v>1</v>
      </c>
      <c r="G57" s="245" t="s">
        <v>87</v>
      </c>
      <c r="H57" s="656">
        <v>28</v>
      </c>
      <c r="I57" s="243"/>
      <c r="J57" s="243"/>
      <c r="K57" s="243"/>
    </row>
    <row r="58" spans="1:11" hidden="1" collapsed="1">
      <c r="A58" s="237">
        <v>2</v>
      </c>
      <c r="B58" s="237">
        <v>5</v>
      </c>
      <c r="C58" s="237">
        <v>3</v>
      </c>
      <c r="D58" s="237">
        <v>2</v>
      </c>
      <c r="E58" s="237">
        <v>1</v>
      </c>
      <c r="F58" s="237">
        <v>2</v>
      </c>
      <c r="G58" s="245" t="s">
        <v>88</v>
      </c>
      <c r="H58" s="656">
        <v>29</v>
      </c>
      <c r="I58" s="243"/>
      <c r="J58" s="243"/>
      <c r="K58" s="243"/>
    </row>
    <row r="59" spans="1:11" hidden="1" collapsed="1">
      <c r="A59" s="236">
        <v>2</v>
      </c>
      <c r="B59" s="236">
        <v>6</v>
      </c>
      <c r="C59" s="236"/>
      <c r="D59" s="236"/>
      <c r="E59" s="236"/>
      <c r="F59" s="236"/>
      <c r="G59" s="241" t="s">
        <v>89</v>
      </c>
      <c r="H59" s="239">
        <v>30</v>
      </c>
      <c r="I59" s="240">
        <f>I60+I61+I62+I63+I64+I65</f>
        <v>0</v>
      </c>
      <c r="J59" s="240">
        <f>J60+J61+J62+J63+J64+J65</f>
        <v>0</v>
      </c>
      <c r="K59" s="240">
        <f>K60+K61+K62+K63+K64+K65</f>
        <v>0</v>
      </c>
    </row>
    <row r="60" spans="1:11" hidden="1" collapsed="1">
      <c r="A60" s="237">
        <v>2</v>
      </c>
      <c r="B60" s="237">
        <v>6</v>
      </c>
      <c r="C60" s="237">
        <v>1</v>
      </c>
      <c r="D60" s="237"/>
      <c r="E60" s="237"/>
      <c r="F60" s="237"/>
      <c r="G60" s="242" t="s">
        <v>337</v>
      </c>
      <c r="H60" s="656">
        <v>31</v>
      </c>
      <c r="I60" s="243"/>
      <c r="J60" s="243"/>
      <c r="K60" s="243"/>
    </row>
    <row r="61" spans="1:11" hidden="1" collapsed="1">
      <c r="A61" s="237">
        <v>2</v>
      </c>
      <c r="B61" s="237">
        <v>6</v>
      </c>
      <c r="C61" s="237">
        <v>2</v>
      </c>
      <c r="D61" s="237"/>
      <c r="E61" s="237"/>
      <c r="F61" s="237"/>
      <c r="G61" s="242" t="s">
        <v>338</v>
      </c>
      <c r="H61" s="656">
        <v>32</v>
      </c>
      <c r="I61" s="243"/>
      <c r="J61" s="243"/>
      <c r="K61" s="243"/>
    </row>
    <row r="62" spans="1:11" hidden="1" collapsed="1">
      <c r="A62" s="237">
        <v>2</v>
      </c>
      <c r="B62" s="237">
        <v>6</v>
      </c>
      <c r="C62" s="237">
        <v>3</v>
      </c>
      <c r="D62" s="237"/>
      <c r="E62" s="237"/>
      <c r="F62" s="237"/>
      <c r="G62" s="242" t="s">
        <v>339</v>
      </c>
      <c r="H62" s="656">
        <v>33</v>
      </c>
      <c r="I62" s="243"/>
      <c r="J62" s="243"/>
      <c r="K62" s="243"/>
    </row>
    <row r="63" spans="1:11" ht="24" hidden="1" customHeight="1" collapsed="1">
      <c r="A63" s="237">
        <v>2</v>
      </c>
      <c r="B63" s="237">
        <v>6</v>
      </c>
      <c r="C63" s="237">
        <v>4</v>
      </c>
      <c r="D63" s="237"/>
      <c r="E63" s="237"/>
      <c r="F63" s="237"/>
      <c r="G63" s="242" t="s">
        <v>95</v>
      </c>
      <c r="H63" s="656">
        <v>34</v>
      </c>
      <c r="I63" s="243"/>
      <c r="J63" s="243"/>
      <c r="K63" s="243"/>
    </row>
    <row r="64" spans="1:11" ht="24" hidden="1" customHeight="1" collapsed="1">
      <c r="A64" s="237">
        <v>2</v>
      </c>
      <c r="B64" s="237">
        <v>6</v>
      </c>
      <c r="C64" s="237">
        <v>5</v>
      </c>
      <c r="D64" s="237"/>
      <c r="E64" s="237"/>
      <c r="F64" s="237"/>
      <c r="G64" s="242" t="s">
        <v>97</v>
      </c>
      <c r="H64" s="656">
        <v>35</v>
      </c>
      <c r="I64" s="243"/>
      <c r="J64" s="243"/>
      <c r="K64" s="243"/>
    </row>
    <row r="65" spans="1:11" hidden="1" collapsed="1">
      <c r="A65" s="237">
        <v>2</v>
      </c>
      <c r="B65" s="237">
        <v>6</v>
      </c>
      <c r="C65" s="237">
        <v>6</v>
      </c>
      <c r="D65" s="237"/>
      <c r="E65" s="237"/>
      <c r="F65" s="237"/>
      <c r="G65" s="242" t="s">
        <v>98</v>
      </c>
      <c r="H65" s="656">
        <v>36</v>
      </c>
      <c r="I65" s="243"/>
      <c r="J65" s="243"/>
      <c r="K65" s="243"/>
    </row>
    <row r="66" spans="1:11">
      <c r="A66" s="236">
        <v>2</v>
      </c>
      <c r="B66" s="236">
        <v>7</v>
      </c>
      <c r="C66" s="237"/>
      <c r="D66" s="237"/>
      <c r="E66" s="237"/>
      <c r="F66" s="237"/>
      <c r="G66" s="241" t="s">
        <v>99</v>
      </c>
      <c r="H66" s="239">
        <v>37</v>
      </c>
      <c r="I66" s="240">
        <f>I67+I70+I74</f>
        <v>534.54999999999995</v>
      </c>
      <c r="J66" s="240">
        <f>J67+J70+J74</f>
        <v>0</v>
      </c>
      <c r="K66" s="240">
        <f>K67+K70+K74</f>
        <v>0</v>
      </c>
    </row>
    <row r="67" spans="1:11" hidden="1" collapsed="1">
      <c r="A67" s="237">
        <v>2</v>
      </c>
      <c r="B67" s="237">
        <v>7</v>
      </c>
      <c r="C67" s="237">
        <v>1</v>
      </c>
      <c r="D67" s="237"/>
      <c r="E67" s="237"/>
      <c r="F67" s="237"/>
      <c r="G67" s="246" t="s">
        <v>340</v>
      </c>
      <c r="H67" s="656">
        <v>38</v>
      </c>
      <c r="I67" s="243">
        <f>I68+I69</f>
        <v>0</v>
      </c>
      <c r="J67" s="243">
        <f>J68+J69</f>
        <v>0</v>
      </c>
      <c r="K67" s="243">
        <f>K68+K69</f>
        <v>0</v>
      </c>
    </row>
    <row r="68" spans="1:11" hidden="1" collapsed="1">
      <c r="A68" s="237">
        <v>2</v>
      </c>
      <c r="B68" s="237">
        <v>7</v>
      </c>
      <c r="C68" s="237">
        <v>1</v>
      </c>
      <c r="D68" s="237">
        <v>1</v>
      </c>
      <c r="E68" s="237">
        <v>1</v>
      </c>
      <c r="F68" s="237">
        <v>1</v>
      </c>
      <c r="G68" s="246" t="s">
        <v>101</v>
      </c>
      <c r="H68" s="656">
        <v>39</v>
      </c>
      <c r="I68" s="243"/>
      <c r="J68" s="243"/>
      <c r="K68" s="243"/>
    </row>
    <row r="69" spans="1:11" hidden="1" collapsed="1">
      <c r="A69" s="237">
        <v>2</v>
      </c>
      <c r="B69" s="237">
        <v>7</v>
      </c>
      <c r="C69" s="237">
        <v>1</v>
      </c>
      <c r="D69" s="237">
        <v>1</v>
      </c>
      <c r="E69" s="237">
        <v>1</v>
      </c>
      <c r="F69" s="237">
        <v>2</v>
      </c>
      <c r="G69" s="246" t="s">
        <v>102</v>
      </c>
      <c r="H69" s="656">
        <v>40</v>
      </c>
      <c r="I69" s="243"/>
      <c r="J69" s="243"/>
      <c r="K69" s="243"/>
    </row>
    <row r="70" spans="1:11" ht="24" hidden="1" customHeight="1" collapsed="1">
      <c r="A70" s="237">
        <v>2</v>
      </c>
      <c r="B70" s="237">
        <v>7</v>
      </c>
      <c r="C70" s="237">
        <v>2</v>
      </c>
      <c r="D70" s="237"/>
      <c r="E70" s="237"/>
      <c r="F70" s="237"/>
      <c r="G70" s="242" t="s">
        <v>341</v>
      </c>
      <c r="H70" s="656">
        <v>41</v>
      </c>
      <c r="I70" s="243">
        <f>I71+I72+I73</f>
        <v>0</v>
      </c>
      <c r="J70" s="243">
        <f>J71+J72+J73</f>
        <v>0</v>
      </c>
      <c r="K70" s="243">
        <f>K71+K72+K73</f>
        <v>0</v>
      </c>
    </row>
    <row r="71" spans="1:11" hidden="1" collapsed="1">
      <c r="A71" s="237">
        <v>2</v>
      </c>
      <c r="B71" s="237">
        <v>7</v>
      </c>
      <c r="C71" s="237">
        <v>2</v>
      </c>
      <c r="D71" s="237">
        <v>1</v>
      </c>
      <c r="E71" s="237">
        <v>1</v>
      </c>
      <c r="F71" s="237">
        <v>1</v>
      </c>
      <c r="G71" s="242" t="s">
        <v>342</v>
      </c>
      <c r="H71" s="656">
        <v>42</v>
      </c>
      <c r="I71" s="243"/>
      <c r="J71" s="243"/>
      <c r="K71" s="243"/>
    </row>
    <row r="72" spans="1:11" hidden="1" collapsed="1">
      <c r="A72" s="237">
        <v>2</v>
      </c>
      <c r="B72" s="237">
        <v>7</v>
      </c>
      <c r="C72" s="237">
        <v>2</v>
      </c>
      <c r="D72" s="237">
        <v>1</v>
      </c>
      <c r="E72" s="237">
        <v>1</v>
      </c>
      <c r="F72" s="237">
        <v>2</v>
      </c>
      <c r="G72" s="242" t="s">
        <v>343</v>
      </c>
      <c r="H72" s="656">
        <v>43</v>
      </c>
      <c r="I72" s="243"/>
      <c r="J72" s="243"/>
      <c r="K72" s="243"/>
    </row>
    <row r="73" spans="1:11" hidden="1" collapsed="1">
      <c r="A73" s="237">
        <v>2</v>
      </c>
      <c r="B73" s="237">
        <v>7</v>
      </c>
      <c r="C73" s="237">
        <v>2</v>
      </c>
      <c r="D73" s="237">
        <v>2</v>
      </c>
      <c r="E73" s="237">
        <v>1</v>
      </c>
      <c r="F73" s="237">
        <v>1</v>
      </c>
      <c r="G73" s="242" t="s">
        <v>107</v>
      </c>
      <c r="H73" s="656">
        <v>44</v>
      </c>
      <c r="I73" s="243"/>
      <c r="J73" s="243"/>
      <c r="K73" s="243"/>
    </row>
    <row r="74" spans="1:11">
      <c r="A74" s="237">
        <v>2</v>
      </c>
      <c r="B74" s="237">
        <v>7</v>
      </c>
      <c r="C74" s="237">
        <v>3</v>
      </c>
      <c r="D74" s="237"/>
      <c r="E74" s="237"/>
      <c r="F74" s="237"/>
      <c r="G74" s="242" t="s">
        <v>108</v>
      </c>
      <c r="H74" s="656">
        <v>45</v>
      </c>
      <c r="I74" s="243">
        <v>534.54999999999995</v>
      </c>
      <c r="J74" s="243"/>
      <c r="K74" s="243"/>
    </row>
    <row r="75" spans="1:11" hidden="1" collapsed="1">
      <c r="A75" s="236">
        <v>2</v>
      </c>
      <c r="B75" s="236">
        <v>8</v>
      </c>
      <c r="C75" s="236"/>
      <c r="D75" s="236"/>
      <c r="E75" s="236"/>
      <c r="F75" s="236"/>
      <c r="G75" s="241" t="s">
        <v>344</v>
      </c>
      <c r="H75" s="239">
        <v>46</v>
      </c>
      <c r="I75" s="240">
        <f>I76+I80</f>
        <v>0</v>
      </c>
      <c r="J75" s="240">
        <f>J76+J80</f>
        <v>0</v>
      </c>
      <c r="K75" s="240">
        <f>K76+K80</f>
        <v>0</v>
      </c>
    </row>
    <row r="76" spans="1:11" hidden="1" collapsed="1">
      <c r="A76" s="237">
        <v>2</v>
      </c>
      <c r="B76" s="237">
        <v>8</v>
      </c>
      <c r="C76" s="237">
        <v>1</v>
      </c>
      <c r="D76" s="237">
        <v>1</v>
      </c>
      <c r="E76" s="237"/>
      <c r="F76" s="237"/>
      <c r="G76" s="242" t="s">
        <v>112</v>
      </c>
      <c r="H76" s="656">
        <v>47</v>
      </c>
      <c r="I76" s="243">
        <f>I77+I78+I79</f>
        <v>0</v>
      </c>
      <c r="J76" s="243">
        <f>J77+J78+J79</f>
        <v>0</v>
      </c>
      <c r="K76" s="243">
        <f>K77+K78+K79</f>
        <v>0</v>
      </c>
    </row>
    <row r="77" spans="1:11" hidden="1" collapsed="1">
      <c r="A77" s="237">
        <v>2</v>
      </c>
      <c r="B77" s="237">
        <v>8</v>
      </c>
      <c r="C77" s="237">
        <v>1</v>
      </c>
      <c r="D77" s="237">
        <v>1</v>
      </c>
      <c r="E77" s="237">
        <v>1</v>
      </c>
      <c r="F77" s="237">
        <v>1</v>
      </c>
      <c r="G77" s="242" t="s">
        <v>345</v>
      </c>
      <c r="H77" s="656">
        <v>48</v>
      </c>
      <c r="I77" s="243"/>
      <c r="J77" s="243"/>
      <c r="K77" s="243"/>
    </row>
    <row r="78" spans="1:11" hidden="1" collapsed="1">
      <c r="A78" s="237">
        <v>2</v>
      </c>
      <c r="B78" s="237">
        <v>8</v>
      </c>
      <c r="C78" s="237">
        <v>1</v>
      </c>
      <c r="D78" s="237">
        <v>1</v>
      </c>
      <c r="E78" s="237">
        <v>1</v>
      </c>
      <c r="F78" s="237">
        <v>2</v>
      </c>
      <c r="G78" s="242" t="s">
        <v>346</v>
      </c>
      <c r="H78" s="656">
        <v>49</v>
      </c>
      <c r="I78" s="243"/>
      <c r="J78" s="243"/>
      <c r="K78" s="243"/>
    </row>
    <row r="79" spans="1:11" hidden="1" collapsed="1">
      <c r="A79" s="237">
        <v>2</v>
      </c>
      <c r="B79" s="237">
        <v>8</v>
      </c>
      <c r="C79" s="237">
        <v>1</v>
      </c>
      <c r="D79" s="237">
        <v>1</v>
      </c>
      <c r="E79" s="237">
        <v>1</v>
      </c>
      <c r="F79" s="237">
        <v>3</v>
      </c>
      <c r="G79" s="245" t="s">
        <v>115</v>
      </c>
      <c r="H79" s="656">
        <v>50</v>
      </c>
      <c r="I79" s="243"/>
      <c r="J79" s="243"/>
      <c r="K79" s="243"/>
    </row>
    <row r="80" spans="1:11" hidden="1" collapsed="1">
      <c r="A80" s="237">
        <v>2</v>
      </c>
      <c r="B80" s="237">
        <v>8</v>
      </c>
      <c r="C80" s="237">
        <v>1</v>
      </c>
      <c r="D80" s="237">
        <v>2</v>
      </c>
      <c r="E80" s="237"/>
      <c r="F80" s="237"/>
      <c r="G80" s="242" t="s">
        <v>116</v>
      </c>
      <c r="H80" s="656">
        <v>51</v>
      </c>
      <c r="I80" s="243"/>
      <c r="J80" s="243"/>
      <c r="K80" s="243"/>
    </row>
    <row r="81" spans="1:11" ht="36" hidden="1" customHeight="1" collapsed="1">
      <c r="A81" s="247">
        <v>2</v>
      </c>
      <c r="B81" s="247">
        <v>9</v>
      </c>
      <c r="C81" s="247"/>
      <c r="D81" s="247"/>
      <c r="E81" s="247"/>
      <c r="F81" s="247"/>
      <c r="G81" s="241" t="s">
        <v>347</v>
      </c>
      <c r="H81" s="239">
        <v>52</v>
      </c>
      <c r="I81" s="240"/>
      <c r="J81" s="240"/>
      <c r="K81" s="240"/>
    </row>
    <row r="82" spans="1:11" ht="48" hidden="1" customHeight="1" collapsed="1">
      <c r="A82" s="236">
        <v>3</v>
      </c>
      <c r="B82" s="236"/>
      <c r="C82" s="236"/>
      <c r="D82" s="236"/>
      <c r="E82" s="236"/>
      <c r="F82" s="236"/>
      <c r="G82" s="241" t="s">
        <v>348</v>
      </c>
      <c r="H82" s="239">
        <v>53</v>
      </c>
      <c r="I82" s="240">
        <f>I83+I89+I90</f>
        <v>0</v>
      </c>
      <c r="J82" s="240">
        <f>J83+J89+J90</f>
        <v>0</v>
      </c>
      <c r="K82" s="240">
        <f>K83+K89+K90</f>
        <v>0</v>
      </c>
    </row>
    <row r="83" spans="1:11" ht="24" hidden="1" customHeight="1" collapsed="1">
      <c r="A83" s="236">
        <v>3</v>
      </c>
      <c r="B83" s="236">
        <v>1</v>
      </c>
      <c r="C83" s="236"/>
      <c r="D83" s="236"/>
      <c r="E83" s="236"/>
      <c r="F83" s="236"/>
      <c r="G83" s="241" t="s">
        <v>130</v>
      </c>
      <c r="H83" s="239">
        <v>54</v>
      </c>
      <c r="I83" s="240">
        <f>I84+I85+I86+I87+I88</f>
        <v>0</v>
      </c>
      <c r="J83" s="240">
        <f>J84+J85+J86+J87+J88</f>
        <v>0</v>
      </c>
      <c r="K83" s="240">
        <f>K84+K85+K86+K87+K88</f>
        <v>0</v>
      </c>
    </row>
    <row r="84" spans="1:11" ht="24" hidden="1" customHeight="1" collapsed="1">
      <c r="A84" s="248">
        <v>3</v>
      </c>
      <c r="B84" s="248">
        <v>1</v>
      </c>
      <c r="C84" s="248">
        <v>1</v>
      </c>
      <c r="D84" s="249"/>
      <c r="E84" s="249"/>
      <c r="F84" s="249"/>
      <c r="G84" s="242" t="s">
        <v>349</v>
      </c>
      <c r="H84" s="656">
        <v>55</v>
      </c>
      <c r="I84" s="243"/>
      <c r="J84" s="243"/>
      <c r="K84" s="243"/>
    </row>
    <row r="85" spans="1:11" hidden="1" collapsed="1">
      <c r="A85" s="248">
        <v>3</v>
      </c>
      <c r="B85" s="248">
        <v>1</v>
      </c>
      <c r="C85" s="248">
        <v>2</v>
      </c>
      <c r="D85" s="248"/>
      <c r="E85" s="249"/>
      <c r="F85" s="249"/>
      <c r="G85" s="245" t="s">
        <v>146</v>
      </c>
      <c r="H85" s="656">
        <v>56</v>
      </c>
      <c r="I85" s="243"/>
      <c r="J85" s="243"/>
      <c r="K85" s="243"/>
    </row>
    <row r="86" spans="1:11" hidden="1" collapsed="1">
      <c r="A86" s="248">
        <v>3</v>
      </c>
      <c r="B86" s="248">
        <v>1</v>
      </c>
      <c r="C86" s="248">
        <v>3</v>
      </c>
      <c r="D86" s="248"/>
      <c r="E86" s="248"/>
      <c r="F86" s="248"/>
      <c r="G86" s="245" t="s">
        <v>150</v>
      </c>
      <c r="H86" s="656">
        <v>57</v>
      </c>
      <c r="I86" s="243"/>
      <c r="J86" s="243"/>
      <c r="K86" s="243"/>
    </row>
    <row r="87" spans="1:11" ht="24" hidden="1" customHeight="1" collapsed="1">
      <c r="A87" s="248">
        <v>3</v>
      </c>
      <c r="B87" s="248">
        <v>1</v>
      </c>
      <c r="C87" s="248">
        <v>4</v>
      </c>
      <c r="D87" s="248"/>
      <c r="E87" s="248"/>
      <c r="F87" s="248"/>
      <c r="G87" s="245" t="s">
        <v>158</v>
      </c>
      <c r="H87" s="656">
        <v>58</v>
      </c>
      <c r="I87" s="243"/>
      <c r="J87" s="243"/>
      <c r="K87" s="243"/>
    </row>
    <row r="88" spans="1:11" ht="24" hidden="1" customHeight="1" collapsed="1">
      <c r="A88" s="248">
        <v>3</v>
      </c>
      <c r="B88" s="248">
        <v>1</v>
      </c>
      <c r="C88" s="248">
        <v>5</v>
      </c>
      <c r="D88" s="248"/>
      <c r="E88" s="248"/>
      <c r="F88" s="248"/>
      <c r="G88" s="245" t="s">
        <v>350</v>
      </c>
      <c r="H88" s="656">
        <v>59</v>
      </c>
      <c r="I88" s="243"/>
      <c r="J88" s="243"/>
      <c r="K88" s="243"/>
    </row>
    <row r="89" spans="1:11" ht="36" hidden="1" customHeight="1" collapsed="1">
      <c r="A89" s="249">
        <v>3</v>
      </c>
      <c r="B89" s="249">
        <v>2</v>
      </c>
      <c r="C89" s="249"/>
      <c r="D89" s="249"/>
      <c r="E89" s="249"/>
      <c r="F89" s="249"/>
      <c r="G89" s="250" t="s">
        <v>162</v>
      </c>
      <c r="H89" s="239">
        <v>60</v>
      </c>
      <c r="I89" s="240"/>
      <c r="J89" s="240"/>
      <c r="K89" s="240"/>
    </row>
    <row r="90" spans="1:11" ht="24" hidden="1" customHeight="1" collapsed="1">
      <c r="A90" s="249">
        <v>3</v>
      </c>
      <c r="B90" s="249">
        <v>3</v>
      </c>
      <c r="C90" s="249"/>
      <c r="D90" s="249"/>
      <c r="E90" s="249"/>
      <c r="F90" s="249"/>
      <c r="G90" s="250" t="s">
        <v>200</v>
      </c>
      <c r="H90" s="239">
        <v>61</v>
      </c>
      <c r="I90" s="240"/>
      <c r="J90" s="240"/>
      <c r="K90" s="240"/>
    </row>
    <row r="91" spans="1:11">
      <c r="A91" s="236"/>
      <c r="B91" s="236"/>
      <c r="C91" s="236"/>
      <c r="D91" s="236"/>
      <c r="E91" s="236"/>
      <c r="F91" s="236"/>
      <c r="G91" s="241" t="s">
        <v>351</v>
      </c>
      <c r="H91" s="239">
        <v>62</v>
      </c>
      <c r="I91" s="240">
        <f>I30+I82</f>
        <v>1130.81</v>
      </c>
      <c r="J91" s="240">
        <f>J30+J82</f>
        <v>62.88</v>
      </c>
      <c r="K91" s="240">
        <f>K30+K82</f>
        <v>0</v>
      </c>
    </row>
    <row r="92" spans="1:11">
      <c r="A92" s="251"/>
      <c r="B92" s="251"/>
      <c r="C92" s="251"/>
      <c r="D92" s="252"/>
      <c r="E92" s="252"/>
      <c r="F92" s="252"/>
      <c r="G92" s="252"/>
      <c r="H92" s="649"/>
      <c r="I92" s="652"/>
      <c r="J92" s="652"/>
      <c r="K92" s="253"/>
    </row>
    <row r="93" spans="1:11">
      <c r="A93" s="652" t="s">
        <v>352</v>
      </c>
      <c r="B93" s="653"/>
      <c r="C93" s="653"/>
      <c r="D93" s="653"/>
      <c r="E93" s="653"/>
      <c r="F93" s="653"/>
      <c r="G93" s="653"/>
      <c r="H93" s="254"/>
      <c r="I93" s="255"/>
      <c r="J93" s="653"/>
      <c r="K93" s="653"/>
    </row>
    <row r="94" spans="1:11">
      <c r="A94" s="256" t="s">
        <v>416</v>
      </c>
      <c r="B94" s="257"/>
      <c r="C94" s="257"/>
      <c r="D94" s="257"/>
      <c r="E94" s="257"/>
      <c r="F94" s="257"/>
      <c r="G94" s="257"/>
      <c r="H94" s="258"/>
      <c r="I94" s="646"/>
      <c r="J94" s="1070" t="s">
        <v>219</v>
      </c>
      <c r="K94" s="1070"/>
    </row>
    <row r="95" spans="1:11">
      <c r="A95" s="1071" t="s">
        <v>353</v>
      </c>
      <c r="B95" s="1072"/>
      <c r="C95" s="1072"/>
      <c r="D95" s="1072"/>
      <c r="E95" s="1072"/>
      <c r="F95" s="1072"/>
      <c r="G95" s="1072"/>
      <c r="H95" s="259"/>
      <c r="I95" s="654" t="s">
        <v>220</v>
      </c>
      <c r="J95" s="1073" t="s">
        <v>221</v>
      </c>
      <c r="K95" s="1073"/>
    </row>
    <row r="96" spans="1:11" ht="9.75" customHeight="1">
      <c r="A96" s="652"/>
      <c r="B96" s="652"/>
      <c r="C96" s="260"/>
      <c r="D96" s="652"/>
      <c r="E96" s="652"/>
      <c r="F96" s="1085"/>
      <c r="G96" s="1072"/>
      <c r="H96" s="259"/>
      <c r="I96" s="261"/>
      <c r="J96" s="262"/>
      <c r="K96" s="262"/>
    </row>
    <row r="97" spans="1:11">
      <c r="A97" s="257" t="s">
        <v>313</v>
      </c>
      <c r="B97" s="257"/>
      <c r="C97" s="257"/>
      <c r="D97" s="257"/>
      <c r="E97" s="257"/>
      <c r="F97" s="257"/>
      <c r="G97" s="257"/>
      <c r="H97" s="259"/>
      <c r="I97" s="646"/>
      <c r="J97" s="1070" t="s">
        <v>407</v>
      </c>
      <c r="K97" s="1070"/>
    </row>
    <row r="98" spans="1:11" ht="30.75" customHeight="1">
      <c r="A98" s="1086" t="s">
        <v>502</v>
      </c>
      <c r="B98" s="1087"/>
      <c r="C98" s="1087"/>
      <c r="D98" s="1087"/>
      <c r="E98" s="1087"/>
      <c r="F98" s="1087"/>
      <c r="G98" s="1087"/>
      <c r="H98" s="258"/>
      <c r="I98" s="654" t="s">
        <v>220</v>
      </c>
      <c r="J98" s="1073" t="s">
        <v>221</v>
      </c>
      <c r="K98" s="1073"/>
    </row>
    <row r="99" spans="1:11">
      <c r="A99" s="1079" t="s">
        <v>314</v>
      </c>
      <c r="B99" s="1079"/>
      <c r="C99" s="1079"/>
      <c r="D99" s="1079"/>
      <c r="E99" s="1079"/>
      <c r="F99" s="1079"/>
      <c r="G99" s="1079"/>
      <c r="H99" s="729"/>
      <c r="I99" s="729"/>
      <c r="J99" s="729"/>
    </row>
  </sheetData>
  <mergeCells count="27">
    <mergeCell ref="A99:G99"/>
    <mergeCell ref="A11:K11"/>
    <mergeCell ref="A5:K5"/>
    <mergeCell ref="A6:K6"/>
    <mergeCell ref="A7:K7"/>
    <mergeCell ref="G8:K8"/>
    <mergeCell ref="A9:K9"/>
    <mergeCell ref="A12:K12"/>
    <mergeCell ref="A13:K13"/>
    <mergeCell ref="A15:K15"/>
    <mergeCell ref="A16:K16"/>
    <mergeCell ref="A18:K18"/>
    <mergeCell ref="F96:G96"/>
    <mergeCell ref="J97:K97"/>
    <mergeCell ref="A98:G98"/>
    <mergeCell ref="J98:K98"/>
    <mergeCell ref="I27:I28"/>
    <mergeCell ref="J27:K27"/>
    <mergeCell ref="A29:F29"/>
    <mergeCell ref="J94:K94"/>
    <mergeCell ref="A95:G95"/>
    <mergeCell ref="J95:K95"/>
    <mergeCell ref="A25:F28"/>
    <mergeCell ref="G25:G28"/>
    <mergeCell ref="H25:H28"/>
    <mergeCell ref="I25:K25"/>
    <mergeCell ref="I26:K26"/>
  </mergeCell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54"/>
  <sheetViews>
    <sheetView topLeftCell="A34" workbookViewId="0">
      <selection activeCell="H16" sqref="H16:H18"/>
    </sheetView>
  </sheetViews>
  <sheetFormatPr defaultRowHeight="15"/>
  <cols>
    <col min="1" max="1" width="9.28515625" customWidth="1"/>
    <col min="2" max="2" width="34.7109375" customWidth="1"/>
    <col min="3" max="3" width="9.5703125" bestFit="1" customWidth="1"/>
    <col min="4" max="4" width="10.28515625" customWidth="1"/>
    <col min="5" max="5" width="8.28515625" customWidth="1"/>
    <col min="6" max="6" width="8.140625" customWidth="1"/>
    <col min="7" max="7" width="9.28515625" customWidth="1"/>
    <col min="8" max="8" width="8.28515625" customWidth="1"/>
    <col min="9" max="9" width="7.7109375" customWidth="1"/>
    <col min="10" max="10" width="7.140625" customWidth="1"/>
    <col min="13" max="13" width="6.42578125" customWidth="1"/>
    <col min="17" max="17" width="6.7109375" customWidth="1"/>
    <col min="18" max="18" width="7.28515625" customWidth="1"/>
    <col min="19" max="19" width="6" customWidth="1"/>
    <col min="20" max="20" width="8" customWidth="1"/>
  </cols>
  <sheetData>
    <row r="2" spans="1:20">
      <c r="E2" s="1022" t="s">
        <v>360</v>
      </c>
      <c r="F2" s="1022"/>
      <c r="G2" s="1022"/>
      <c r="H2" s="1022"/>
    </row>
    <row r="3" spans="1:20">
      <c r="A3" s="3"/>
      <c r="E3" s="1022" t="s">
        <v>238</v>
      </c>
      <c r="F3" s="1022"/>
      <c r="G3" s="1022"/>
      <c r="H3" s="1022"/>
    </row>
    <row r="4" spans="1:20">
      <c r="E4" s="1022" t="s">
        <v>239</v>
      </c>
      <c r="F4" s="1022"/>
      <c r="G4" s="1022"/>
      <c r="H4" s="1022"/>
    </row>
    <row r="5" spans="1:20">
      <c r="E5" s="1022" t="s">
        <v>361</v>
      </c>
      <c r="F5" s="1022"/>
      <c r="G5" s="1022"/>
      <c r="H5" s="1022"/>
    </row>
    <row r="6" spans="1:20">
      <c r="E6" s="1022" t="s">
        <v>362</v>
      </c>
      <c r="F6" s="1022"/>
      <c r="G6" s="1022"/>
      <c r="H6" s="1022"/>
    </row>
    <row r="7" spans="1:20">
      <c r="F7" s="55"/>
      <c r="G7" s="55"/>
      <c r="H7" s="55"/>
    </row>
    <row r="8" spans="1:20">
      <c r="B8" s="2" t="s">
        <v>240</v>
      </c>
    </row>
    <row r="9" spans="1:20">
      <c r="A9" s="971" t="s">
        <v>242</v>
      </c>
      <c r="B9" s="1020"/>
      <c r="C9" s="971"/>
      <c r="D9" s="971"/>
      <c r="E9" s="56"/>
      <c r="F9" s="56"/>
      <c r="G9" s="56"/>
      <c r="H9" s="56"/>
    </row>
    <row r="11" spans="1:20" ht="15" customHeight="1">
      <c r="A11" s="972" t="s">
        <v>500</v>
      </c>
      <c r="B11" s="972"/>
      <c r="C11" s="972"/>
      <c r="D11" s="972"/>
      <c r="E11" s="972"/>
      <c r="F11" s="972"/>
      <c r="G11" s="972"/>
      <c r="H11" s="972"/>
    </row>
    <row r="12" spans="1:20">
      <c r="B12" s="3"/>
      <c r="C12" s="3"/>
      <c r="D12" s="3"/>
      <c r="E12" s="3"/>
      <c r="F12" s="3"/>
      <c r="G12" s="3"/>
      <c r="H12" s="3"/>
    </row>
    <row r="13" spans="1:20">
      <c r="F13" s="1088" t="s">
        <v>553</v>
      </c>
      <c r="G13" s="1088"/>
      <c r="H13" s="1088"/>
    </row>
    <row r="14" spans="1:20">
      <c r="C14" s="1089"/>
      <c r="D14" s="1089"/>
      <c r="E14" s="1089"/>
      <c r="F14" s="3"/>
      <c r="G14" s="1090" t="s">
        <v>363</v>
      </c>
      <c r="H14" s="1090"/>
    </row>
    <row r="15" spans="1:20" ht="12.75" customHeight="1">
      <c r="A15" s="1091" t="s">
        <v>29</v>
      </c>
      <c r="B15" s="1091" t="s">
        <v>30</v>
      </c>
      <c r="C15" s="1094" t="s">
        <v>364</v>
      </c>
      <c r="D15" s="1097" t="s">
        <v>325</v>
      </c>
      <c r="E15" s="1097"/>
      <c r="F15" s="1097"/>
      <c r="G15" s="1097"/>
      <c r="H15" s="1097"/>
      <c r="R15" s="57"/>
      <c r="S15" s="1098"/>
      <c r="T15" s="975"/>
    </row>
    <row r="16" spans="1:20" ht="12.75" customHeight="1">
      <c r="A16" s="1092"/>
      <c r="B16" s="1092"/>
      <c r="C16" s="1095"/>
      <c r="D16" s="1099" t="s">
        <v>365</v>
      </c>
      <c r="E16" s="1099" t="s">
        <v>366</v>
      </c>
      <c r="F16" s="1099" t="s">
        <v>367</v>
      </c>
      <c r="G16" s="1099" t="s">
        <v>368</v>
      </c>
      <c r="H16" s="1099" t="s">
        <v>369</v>
      </c>
    </row>
    <row r="17" spans="1:20">
      <c r="A17" s="1092"/>
      <c r="B17" s="1092"/>
      <c r="C17" s="1095"/>
      <c r="D17" s="1099"/>
      <c r="E17" s="1099"/>
      <c r="F17" s="1099"/>
      <c r="G17" s="1099"/>
      <c r="H17" s="1100"/>
      <c r="I17" s="1101"/>
      <c r="J17" s="1101"/>
      <c r="K17" s="1101"/>
      <c r="M17" s="1101"/>
      <c r="N17" s="1101"/>
      <c r="O17" s="1101"/>
      <c r="P17" s="1101"/>
      <c r="Q17" s="57"/>
      <c r="R17" s="57"/>
      <c r="S17" s="57"/>
      <c r="T17" s="57"/>
    </row>
    <row r="18" spans="1:20" ht="40.5" customHeight="1">
      <c r="A18" s="1092"/>
      <c r="B18" s="1092"/>
      <c r="C18" s="1095"/>
      <c r="D18" s="1099"/>
      <c r="E18" s="1099"/>
      <c r="F18" s="1099"/>
      <c r="G18" s="1099"/>
      <c r="H18" s="1100"/>
      <c r="I18" s="1101"/>
      <c r="J18" s="1101"/>
      <c r="K18" s="1101"/>
      <c r="M18" s="1101"/>
      <c r="N18" s="1101"/>
      <c r="O18" s="1101"/>
      <c r="P18" s="1101"/>
    </row>
    <row r="19" spans="1:20" ht="10.5" customHeight="1">
      <c r="A19" s="1093"/>
      <c r="B19" s="1093"/>
      <c r="C19" s="1096"/>
      <c r="D19" s="58" t="s">
        <v>224</v>
      </c>
      <c r="E19" s="58" t="s">
        <v>22</v>
      </c>
      <c r="F19" s="58" t="s">
        <v>222</v>
      </c>
      <c r="G19" s="58" t="s">
        <v>229</v>
      </c>
      <c r="H19" s="59" t="s">
        <v>370</v>
      </c>
    </row>
    <row r="20" spans="1:20" ht="14.1" customHeight="1">
      <c r="A20" s="60" t="s">
        <v>371</v>
      </c>
      <c r="B20" s="61" t="s">
        <v>41</v>
      </c>
      <c r="C20" s="62">
        <f t="shared" ref="C20:C34" si="0">(D20+E20+F20+G20+H20)</f>
        <v>0</v>
      </c>
      <c r="D20" s="63"/>
      <c r="E20" s="67"/>
      <c r="F20" s="67"/>
      <c r="G20" s="63"/>
      <c r="H20" s="63"/>
    </row>
    <row r="21" spans="1:20" ht="14.1" customHeight="1">
      <c r="A21" s="60"/>
      <c r="B21" s="61" t="s">
        <v>372</v>
      </c>
      <c r="C21" s="62">
        <f t="shared" si="0"/>
        <v>0</v>
      </c>
      <c r="D21" s="63"/>
      <c r="E21" s="67"/>
      <c r="F21" s="63"/>
      <c r="G21" s="63"/>
      <c r="H21" s="63"/>
    </row>
    <row r="22" spans="1:20" ht="14.1" customHeight="1">
      <c r="A22" s="60"/>
      <c r="B22" s="61" t="s">
        <v>373</v>
      </c>
      <c r="C22" s="62">
        <f t="shared" si="0"/>
        <v>0</v>
      </c>
      <c r="D22" s="67"/>
      <c r="E22" s="67"/>
      <c r="F22" s="63"/>
      <c r="G22" s="63"/>
      <c r="H22" s="63"/>
    </row>
    <row r="23" spans="1:20" ht="14.1" customHeight="1">
      <c r="A23" s="60" t="s">
        <v>374</v>
      </c>
      <c r="B23" s="61" t="s">
        <v>375</v>
      </c>
      <c r="C23" s="62">
        <f t="shared" si="0"/>
        <v>0</v>
      </c>
      <c r="D23" s="63"/>
      <c r="E23" s="67"/>
      <c r="F23" s="63"/>
      <c r="G23" s="63"/>
      <c r="H23" s="63"/>
    </row>
    <row r="24" spans="1:20" ht="14.1" customHeight="1">
      <c r="A24" s="60" t="s">
        <v>376</v>
      </c>
      <c r="B24" s="61" t="s">
        <v>377</v>
      </c>
      <c r="C24" s="62">
        <f t="shared" si="0"/>
        <v>62.879999999999995</v>
      </c>
      <c r="D24" s="64">
        <f>(D25+D26+D27+D28+D29+D30+D31+D32+D33+D34+D35+D41+D42+D43)</f>
        <v>62.879999999999995</v>
      </c>
      <c r="E24" s="64">
        <f t="shared" ref="E24:F24" si="1">(E25+E26+E27+E28+E29+E30+E31+E32+E33+E34+E35+E41+E42+E43)</f>
        <v>0</v>
      </c>
      <c r="F24" s="64">
        <f t="shared" si="1"/>
        <v>0</v>
      </c>
      <c r="G24" s="64">
        <f>(G25+G26+G27+G28+G29+G30+G31+G32+G33+G34+G35+G41+G42+G43)</f>
        <v>0</v>
      </c>
      <c r="H24" s="64">
        <f>(H25+H26+H27+H28+H29+H30+H31+H32+H33+H34+H35+H41+H42+H43)</f>
        <v>0</v>
      </c>
    </row>
    <row r="25" spans="1:20" ht="14.1" customHeight="1">
      <c r="A25" s="60" t="s">
        <v>378</v>
      </c>
      <c r="B25" s="65" t="s">
        <v>46</v>
      </c>
      <c r="C25" s="62">
        <f t="shared" si="0"/>
        <v>0</v>
      </c>
      <c r="D25" s="63"/>
      <c r="E25" s="63"/>
      <c r="F25" s="63"/>
      <c r="G25" s="63"/>
      <c r="H25" s="63"/>
    </row>
    <row r="26" spans="1:20" ht="14.1" customHeight="1">
      <c r="A26" s="60" t="s">
        <v>379</v>
      </c>
      <c r="B26" s="65" t="s">
        <v>380</v>
      </c>
      <c r="C26" s="66">
        <f t="shared" si="0"/>
        <v>0</v>
      </c>
      <c r="D26" s="67"/>
      <c r="E26" s="63"/>
      <c r="F26" s="63"/>
      <c r="G26" s="63"/>
      <c r="H26" s="63"/>
    </row>
    <row r="27" spans="1:20" ht="14.1" customHeight="1">
      <c r="A27" s="60" t="s">
        <v>381</v>
      </c>
      <c r="B27" s="65" t="s">
        <v>382</v>
      </c>
      <c r="C27" s="66">
        <f t="shared" si="0"/>
        <v>11.98</v>
      </c>
      <c r="D27" s="67">
        <v>11.98</v>
      </c>
      <c r="E27" s="63"/>
      <c r="F27" s="63"/>
      <c r="G27" s="63"/>
      <c r="H27" s="63"/>
    </row>
    <row r="28" spans="1:20" ht="14.1" customHeight="1">
      <c r="A28" s="60" t="s">
        <v>383</v>
      </c>
      <c r="B28" s="65" t="s">
        <v>384</v>
      </c>
      <c r="C28" s="66">
        <f t="shared" si="0"/>
        <v>50.9</v>
      </c>
      <c r="D28" s="67">
        <v>50.9</v>
      </c>
      <c r="E28" s="63"/>
      <c r="F28" s="63"/>
      <c r="G28" s="63"/>
      <c r="H28" s="63"/>
    </row>
    <row r="29" spans="1:20" ht="14.1" customHeight="1">
      <c r="A29" s="60" t="s">
        <v>385</v>
      </c>
      <c r="B29" s="65" t="s">
        <v>386</v>
      </c>
      <c r="C29" s="62">
        <f>(D29+E29+F29+G29+H29)</f>
        <v>0</v>
      </c>
      <c r="D29" s="63"/>
      <c r="E29" s="63"/>
      <c r="F29" s="63"/>
      <c r="G29" s="63"/>
      <c r="H29" s="63"/>
    </row>
    <row r="30" spans="1:20" ht="14.1" customHeight="1">
      <c r="A30" s="60" t="s">
        <v>387</v>
      </c>
      <c r="B30" s="65" t="s">
        <v>51</v>
      </c>
      <c r="C30" s="66">
        <f>(D30+E30+F30+G30+H30)</f>
        <v>0</v>
      </c>
      <c r="D30" s="67"/>
      <c r="E30" s="63"/>
      <c r="F30" s="63"/>
      <c r="G30" s="63"/>
      <c r="H30" s="63"/>
    </row>
    <row r="31" spans="1:20" ht="14.1" customHeight="1">
      <c r="A31" s="60" t="s">
        <v>388</v>
      </c>
      <c r="B31" s="65" t="s">
        <v>52</v>
      </c>
      <c r="C31" s="62">
        <f t="shared" si="0"/>
        <v>0</v>
      </c>
      <c r="D31" s="63"/>
      <c r="E31" s="63"/>
      <c r="F31" s="63"/>
      <c r="G31" s="63"/>
      <c r="H31" s="63"/>
    </row>
    <row r="32" spans="1:20" ht="14.1" customHeight="1">
      <c r="A32" s="60" t="s">
        <v>389</v>
      </c>
      <c r="B32" s="68" t="s">
        <v>390</v>
      </c>
      <c r="C32" s="62">
        <f t="shared" si="0"/>
        <v>0</v>
      </c>
      <c r="D32" s="63"/>
      <c r="E32" s="63"/>
      <c r="F32" s="63"/>
      <c r="G32" s="63"/>
      <c r="H32" s="63"/>
    </row>
    <row r="33" spans="1:23" ht="14.1" customHeight="1">
      <c r="A33" s="60" t="s">
        <v>391</v>
      </c>
      <c r="B33" s="65" t="s">
        <v>392</v>
      </c>
      <c r="C33" s="62">
        <f t="shared" si="0"/>
        <v>0</v>
      </c>
      <c r="D33" s="63"/>
      <c r="E33" s="63"/>
      <c r="F33" s="63"/>
      <c r="G33" s="63"/>
      <c r="H33" s="63"/>
    </row>
    <row r="34" spans="1:23" ht="14.1" customHeight="1">
      <c r="A34" s="60" t="s">
        <v>393</v>
      </c>
      <c r="B34" s="65" t="s">
        <v>55</v>
      </c>
      <c r="C34" s="62">
        <f t="shared" si="0"/>
        <v>0</v>
      </c>
      <c r="D34" s="63"/>
      <c r="E34" s="63"/>
      <c r="F34" s="63"/>
      <c r="G34" s="63"/>
      <c r="H34" s="63"/>
    </row>
    <row r="35" spans="1:23" ht="14.1" customHeight="1">
      <c r="A35" s="60" t="s">
        <v>394</v>
      </c>
      <c r="B35" s="65" t="s">
        <v>57</v>
      </c>
      <c r="C35" s="62">
        <f>(D35+E35+F35+G35+H35)</f>
        <v>0</v>
      </c>
      <c r="D35" s="64">
        <f>(D37+D38+D39+D40)</f>
        <v>0</v>
      </c>
      <c r="E35" s="64">
        <f>(E37+E38+E39+E40)</f>
        <v>0</v>
      </c>
      <c r="F35" s="64">
        <f>(F37+F38+F39+F40)</f>
        <v>0</v>
      </c>
      <c r="G35" s="64">
        <f>(G37+G38+G39+G40)</f>
        <v>0</v>
      </c>
      <c r="H35" s="64">
        <f>(H37+H38+H39+H40)</f>
        <v>0</v>
      </c>
    </row>
    <row r="36" spans="1:23" ht="14.1" customHeight="1">
      <c r="A36" s="60"/>
      <c r="B36" s="61" t="s">
        <v>372</v>
      </c>
      <c r="C36" s="62"/>
      <c r="D36" s="64"/>
      <c r="E36" s="63"/>
      <c r="F36" s="63"/>
      <c r="G36" s="63"/>
      <c r="H36" s="63"/>
    </row>
    <row r="37" spans="1:23" ht="14.1" customHeight="1">
      <c r="A37" s="60"/>
      <c r="B37" s="65" t="s">
        <v>395</v>
      </c>
      <c r="C37" s="62">
        <f t="shared" ref="C37:C47" si="2">(D37+E37+F37+G37+H37)</f>
        <v>0</v>
      </c>
      <c r="D37" s="64"/>
      <c r="E37" s="63"/>
      <c r="F37" s="63"/>
      <c r="G37" s="63"/>
      <c r="H37" s="63"/>
    </row>
    <row r="38" spans="1:23" ht="14.1" customHeight="1">
      <c r="A38" s="60"/>
      <c r="B38" s="65" t="s">
        <v>396</v>
      </c>
      <c r="C38" s="62">
        <f t="shared" si="2"/>
        <v>0</v>
      </c>
      <c r="D38" s="64"/>
      <c r="E38" s="63"/>
      <c r="F38" s="63"/>
      <c r="G38" s="63"/>
      <c r="H38" s="63"/>
    </row>
    <row r="39" spans="1:23" ht="14.1" customHeight="1">
      <c r="A39" s="60"/>
      <c r="B39" s="65" t="s">
        <v>397</v>
      </c>
      <c r="C39" s="62">
        <f t="shared" si="2"/>
        <v>0</v>
      </c>
      <c r="D39" s="64"/>
      <c r="E39" s="63"/>
      <c r="F39" s="63"/>
      <c r="G39" s="63"/>
      <c r="H39" s="63"/>
    </row>
    <row r="40" spans="1:23" ht="14.1" customHeight="1">
      <c r="A40" s="60"/>
      <c r="B40" s="65" t="s">
        <v>398</v>
      </c>
      <c r="C40" s="62">
        <f t="shared" si="2"/>
        <v>0</v>
      </c>
      <c r="D40" s="64"/>
      <c r="E40" s="63"/>
      <c r="F40" s="63"/>
      <c r="G40" s="63"/>
      <c r="H40" s="63"/>
    </row>
    <row r="41" spans="1:23" ht="26.25" customHeight="1">
      <c r="A41" s="60" t="s">
        <v>399</v>
      </c>
      <c r="B41" s="65" t="s">
        <v>58</v>
      </c>
      <c r="C41" s="62">
        <f t="shared" si="2"/>
        <v>0</v>
      </c>
      <c r="D41" s="63">
        <f>+I41+J41+K41</f>
        <v>0</v>
      </c>
      <c r="E41" s="63"/>
      <c r="F41" s="63"/>
      <c r="G41" s="63"/>
      <c r="H41" s="63"/>
    </row>
    <row r="42" spans="1:23" ht="14.1" customHeight="1">
      <c r="A42" s="60" t="s">
        <v>400</v>
      </c>
      <c r="B42" s="65" t="s">
        <v>59</v>
      </c>
      <c r="C42" s="62">
        <f t="shared" si="2"/>
        <v>0</v>
      </c>
      <c r="D42" s="63"/>
      <c r="E42" s="63"/>
      <c r="F42" s="63"/>
      <c r="G42" s="63"/>
      <c r="H42" s="63"/>
    </row>
    <row r="43" spans="1:23" ht="14.1" customHeight="1">
      <c r="A43" s="60" t="s">
        <v>401</v>
      </c>
      <c r="B43" s="65" t="s">
        <v>60</v>
      </c>
      <c r="C43" s="62">
        <f t="shared" si="2"/>
        <v>0</v>
      </c>
      <c r="D43" s="64"/>
      <c r="E43" s="64"/>
      <c r="F43" s="64"/>
      <c r="G43" s="64"/>
      <c r="H43" s="64"/>
      <c r="W43" s="69"/>
    </row>
    <row r="44" spans="1:23" ht="14.1" customHeight="1">
      <c r="A44" s="60" t="s">
        <v>402</v>
      </c>
      <c r="B44" s="61" t="s">
        <v>109</v>
      </c>
      <c r="C44" s="62">
        <f t="shared" si="2"/>
        <v>0</v>
      </c>
      <c r="D44" s="63"/>
      <c r="E44" s="63"/>
      <c r="F44" s="63"/>
      <c r="G44" s="63"/>
      <c r="H44" s="63"/>
    </row>
    <row r="45" spans="1:23" ht="14.1" customHeight="1">
      <c r="A45" s="60"/>
      <c r="B45" s="61"/>
      <c r="C45" s="62">
        <f t="shared" si="2"/>
        <v>0</v>
      </c>
      <c r="D45" s="63"/>
      <c r="E45" s="63"/>
      <c r="F45" s="63"/>
      <c r="G45" s="63"/>
      <c r="H45" s="63"/>
    </row>
    <row r="46" spans="1:23" ht="14.1" customHeight="1">
      <c r="A46" s="60"/>
      <c r="B46" s="61"/>
      <c r="C46" s="62">
        <f t="shared" si="2"/>
        <v>0</v>
      </c>
      <c r="D46" s="63"/>
      <c r="E46" s="63"/>
      <c r="F46" s="63"/>
      <c r="G46" s="63"/>
      <c r="H46" s="63"/>
      <c r="I46" s="69"/>
      <c r="J46" s="70"/>
    </row>
    <row r="47" spans="1:23" ht="17.25" customHeight="1">
      <c r="A47" s="71"/>
      <c r="B47" s="72" t="s">
        <v>403</v>
      </c>
      <c r="C47" s="66">
        <f t="shared" si="2"/>
        <v>62.879999999999995</v>
      </c>
      <c r="D47" s="62">
        <f>(D20+D23+D24+D44+D45+D46)</f>
        <v>62.879999999999995</v>
      </c>
      <c r="E47" s="66">
        <f t="shared" ref="E47:H47" si="3">(E20+E23+E24+E44+E45+E46)</f>
        <v>0</v>
      </c>
      <c r="F47" s="66">
        <f>(F20+F23+F24+F44+F45+F46)</f>
        <v>0</v>
      </c>
      <c r="G47" s="62">
        <f t="shared" si="3"/>
        <v>0</v>
      </c>
      <c r="H47" s="62">
        <f t="shared" si="3"/>
        <v>0</v>
      </c>
      <c r="U47" s="73"/>
    </row>
    <row r="49" spans="1:8">
      <c r="A49" s="75" t="s">
        <v>416</v>
      </c>
      <c r="C49" s="1023"/>
      <c r="D49" s="1023"/>
      <c r="F49" s="1024" t="s">
        <v>219</v>
      </c>
      <c r="G49" s="1023"/>
      <c r="H49" s="1023"/>
    </row>
    <row r="50" spans="1:8">
      <c r="C50" s="1020" t="s">
        <v>404</v>
      </c>
      <c r="D50" s="1020"/>
      <c r="E50" s="971" t="s">
        <v>405</v>
      </c>
      <c r="F50" s="971"/>
      <c r="G50" s="971"/>
      <c r="H50" s="971"/>
    </row>
    <row r="51" spans="1:8">
      <c r="C51" s="56"/>
      <c r="D51" s="56"/>
      <c r="E51" s="56"/>
      <c r="F51" s="56"/>
      <c r="G51" s="56"/>
      <c r="H51" s="56"/>
    </row>
    <row r="52" spans="1:8" ht="28.5" customHeight="1">
      <c r="A52" s="1102" t="s">
        <v>313</v>
      </c>
      <c r="B52" s="1046"/>
      <c r="C52" s="1023"/>
      <c r="D52" s="1023"/>
      <c r="F52" s="1024" t="s">
        <v>407</v>
      </c>
      <c r="G52" s="1023"/>
      <c r="H52" s="1023"/>
    </row>
    <row r="53" spans="1:8">
      <c r="C53" s="1020" t="s">
        <v>404</v>
      </c>
      <c r="D53" s="1020"/>
      <c r="E53" s="971" t="s">
        <v>405</v>
      </c>
      <c r="F53" s="971"/>
      <c r="G53" s="971"/>
      <c r="H53" s="971"/>
    </row>
    <row r="54" spans="1:8">
      <c r="A54" s="74" t="s">
        <v>314</v>
      </c>
      <c r="B54" s="74"/>
      <c r="C54" s="74"/>
      <c r="D54" s="74"/>
      <c r="E54" s="56"/>
      <c r="F54" s="56"/>
      <c r="G54" s="1088"/>
      <c r="H54" s="1088"/>
    </row>
  </sheetData>
  <mergeCells count="37">
    <mergeCell ref="A52:B52"/>
    <mergeCell ref="C52:D52"/>
    <mergeCell ref="F52:H52"/>
    <mergeCell ref="C53:D53"/>
    <mergeCell ref="E53:H53"/>
    <mergeCell ref="G54:H54"/>
    <mergeCell ref="N17:N18"/>
    <mergeCell ref="O17:O18"/>
    <mergeCell ref="P17:P18"/>
    <mergeCell ref="C49:D49"/>
    <mergeCell ref="F49:H49"/>
    <mergeCell ref="C50:D50"/>
    <mergeCell ref="E50:H50"/>
    <mergeCell ref="S15:T15"/>
    <mergeCell ref="D16:D18"/>
    <mergeCell ref="E16:E18"/>
    <mergeCell ref="F16:F18"/>
    <mergeCell ref="G16:G18"/>
    <mergeCell ref="H16:H18"/>
    <mergeCell ref="I17:I18"/>
    <mergeCell ref="J17:J18"/>
    <mergeCell ref="K17:K18"/>
    <mergeCell ref="M17:M18"/>
    <mergeCell ref="A11:H11"/>
    <mergeCell ref="F13:H13"/>
    <mergeCell ref="C14:E14"/>
    <mergeCell ref="G14:H14"/>
    <mergeCell ref="A15:A19"/>
    <mergeCell ref="B15:B19"/>
    <mergeCell ref="C15:C19"/>
    <mergeCell ref="D15:H15"/>
    <mergeCell ref="A9:D9"/>
    <mergeCell ref="E2:H2"/>
    <mergeCell ref="E3:H3"/>
    <mergeCell ref="E4:H4"/>
    <mergeCell ref="E5:H5"/>
    <mergeCell ref="E6:H6"/>
  </mergeCells>
  <pageMargins left="0.31496062992125984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4"/>
  <sheetViews>
    <sheetView topLeftCell="A22" workbookViewId="0">
      <selection activeCell="D373" sqref="D373:G373"/>
    </sheetView>
  </sheetViews>
  <sheetFormatPr defaultRowHeight="15"/>
  <cols>
    <col min="1" max="4" width="2" style="76" customWidth="1"/>
    <col min="5" max="5" width="2.140625" style="76" customWidth="1"/>
    <col min="6" max="6" width="3" style="612" customWidth="1"/>
    <col min="7" max="7" width="34.85546875" style="76" customWidth="1"/>
    <col min="8" max="8" width="3.85546875" style="76" customWidth="1"/>
    <col min="9" max="9" width="10" style="76" customWidth="1"/>
    <col min="10" max="10" width="11.140625" style="76" customWidth="1"/>
    <col min="11" max="11" width="11" style="76" customWidth="1"/>
    <col min="12" max="12" width="10.5703125" style="76" customWidth="1"/>
    <col min="13" max="13" width="0.140625" style="76" hidden="1" customWidth="1"/>
    <col min="14" max="14" width="6.140625" style="76" hidden="1" customWidth="1"/>
    <col min="15" max="15" width="5.5703125" style="76" hidden="1" customWidth="1"/>
    <col min="16" max="16" width="9.140625" style="81"/>
    <col min="17" max="16384" width="9.140625" style="615"/>
  </cols>
  <sheetData>
    <row r="1" spans="1:15">
      <c r="G1" s="77"/>
      <c r="H1" s="78"/>
      <c r="I1" s="79"/>
      <c r="J1" s="613" t="s">
        <v>0</v>
      </c>
      <c r="K1" s="613"/>
      <c r="L1" s="613"/>
      <c r="M1" s="80"/>
      <c r="N1" s="613"/>
      <c r="O1" s="613"/>
    </row>
    <row r="2" spans="1:15">
      <c r="H2" s="78"/>
      <c r="I2" s="81"/>
      <c r="J2" s="613" t="s">
        <v>1</v>
      </c>
      <c r="K2" s="613"/>
      <c r="L2" s="613"/>
      <c r="M2" s="80"/>
      <c r="N2" s="613"/>
      <c r="O2" s="613"/>
    </row>
    <row r="3" spans="1:15">
      <c r="H3" s="82"/>
      <c r="I3" s="78"/>
      <c r="J3" s="613" t="s">
        <v>2</v>
      </c>
      <c r="K3" s="613"/>
      <c r="L3" s="613"/>
      <c r="M3" s="80"/>
      <c r="N3" s="613"/>
      <c r="O3" s="613"/>
    </row>
    <row r="4" spans="1:15">
      <c r="G4" s="83" t="s">
        <v>3</v>
      </c>
      <c r="H4" s="78"/>
      <c r="I4" s="81"/>
      <c r="J4" s="613" t="s">
        <v>4</v>
      </c>
      <c r="K4" s="613"/>
      <c r="L4" s="613"/>
      <c r="M4" s="80"/>
      <c r="N4" s="613"/>
      <c r="O4" s="613"/>
    </row>
    <row r="5" spans="1:15">
      <c r="H5" s="78"/>
      <c r="I5" s="81"/>
      <c r="J5" s="613" t="s">
        <v>417</v>
      </c>
      <c r="K5" s="613"/>
      <c r="L5" s="613"/>
      <c r="M5" s="80"/>
      <c r="N5" s="613"/>
      <c r="O5" s="613"/>
    </row>
    <row r="6" spans="1:15" ht="6" customHeight="1">
      <c r="H6" s="78"/>
      <c r="I6" s="81"/>
      <c r="J6" s="613"/>
      <c r="K6" s="613"/>
      <c r="L6" s="613"/>
      <c r="M6" s="80"/>
      <c r="N6" s="613"/>
      <c r="O6" s="613"/>
    </row>
    <row r="7" spans="1:15" ht="30" customHeight="1">
      <c r="A7" s="925" t="s">
        <v>487</v>
      </c>
      <c r="B7" s="925"/>
      <c r="C7" s="925"/>
      <c r="D7" s="925"/>
      <c r="E7" s="925"/>
      <c r="F7" s="925"/>
      <c r="G7" s="925"/>
      <c r="H7" s="925"/>
      <c r="I7" s="925"/>
      <c r="J7" s="925"/>
      <c r="K7" s="925"/>
      <c r="L7" s="925"/>
      <c r="M7" s="80"/>
    </row>
    <row r="8" spans="1:15" ht="11.25" customHeight="1">
      <c r="G8" s="84"/>
      <c r="H8" s="85"/>
      <c r="I8" s="85"/>
      <c r="J8" s="86"/>
      <c r="K8" s="86"/>
      <c r="L8" s="87"/>
      <c r="M8" s="80"/>
    </row>
    <row r="9" spans="1:15" ht="15.75" customHeight="1">
      <c r="A9" s="926" t="s">
        <v>5</v>
      </c>
      <c r="B9" s="926"/>
      <c r="C9" s="926"/>
      <c r="D9" s="926"/>
      <c r="E9" s="926"/>
      <c r="F9" s="926"/>
      <c r="G9" s="926"/>
      <c r="H9" s="926"/>
      <c r="I9" s="926"/>
      <c r="J9" s="926"/>
      <c r="K9" s="926"/>
      <c r="L9" s="926"/>
      <c r="M9" s="80"/>
    </row>
    <row r="10" spans="1:15">
      <c r="A10" s="927" t="s">
        <v>6</v>
      </c>
      <c r="B10" s="927"/>
      <c r="C10" s="927"/>
      <c r="D10" s="927"/>
      <c r="E10" s="927"/>
      <c r="F10" s="927"/>
      <c r="G10" s="927"/>
      <c r="H10" s="927"/>
      <c r="I10" s="927"/>
      <c r="J10" s="927"/>
      <c r="K10" s="927"/>
      <c r="L10" s="927"/>
      <c r="M10" s="80"/>
    </row>
    <row r="11" spans="1:15" ht="7.5" customHeight="1">
      <c r="A11" s="88"/>
      <c r="B11" s="613"/>
      <c r="C11" s="613"/>
      <c r="D11" s="613"/>
      <c r="E11" s="613"/>
      <c r="F11" s="613"/>
      <c r="G11" s="613"/>
      <c r="H11" s="613"/>
      <c r="I11" s="613"/>
      <c r="J11" s="613"/>
      <c r="K11" s="613"/>
      <c r="L11" s="613"/>
      <c r="M11" s="80"/>
    </row>
    <row r="12" spans="1:15" ht="15.75" customHeight="1">
      <c r="A12" s="88"/>
      <c r="B12" s="613"/>
      <c r="C12" s="613"/>
      <c r="D12" s="613"/>
      <c r="E12" s="613"/>
      <c r="F12" s="613"/>
      <c r="G12" s="928" t="s">
        <v>7</v>
      </c>
      <c r="H12" s="928"/>
      <c r="I12" s="928"/>
      <c r="J12" s="928"/>
      <c r="K12" s="928"/>
      <c r="L12" s="613"/>
      <c r="M12" s="80"/>
    </row>
    <row r="13" spans="1:15" ht="15.75" customHeight="1">
      <c r="A13" s="929" t="s">
        <v>488</v>
      </c>
      <c r="B13" s="929"/>
      <c r="C13" s="929"/>
      <c r="D13" s="929"/>
      <c r="E13" s="929"/>
      <c r="F13" s="929"/>
      <c r="G13" s="929"/>
      <c r="H13" s="929"/>
      <c r="I13" s="929"/>
      <c r="J13" s="929"/>
      <c r="K13" s="929"/>
      <c r="L13" s="929"/>
      <c r="M13" s="80"/>
    </row>
    <row r="14" spans="1:15" ht="12" customHeight="1">
      <c r="G14" s="930" t="s">
        <v>489</v>
      </c>
      <c r="H14" s="930"/>
      <c r="I14" s="930"/>
      <c r="J14" s="930"/>
      <c r="K14" s="930"/>
      <c r="M14" s="80"/>
    </row>
    <row r="15" spans="1:15">
      <c r="G15" s="931" t="s">
        <v>543</v>
      </c>
      <c r="H15" s="927"/>
      <c r="I15" s="927"/>
      <c r="J15" s="927"/>
      <c r="K15" s="927"/>
    </row>
    <row r="16" spans="1:15" ht="15.75" customHeight="1">
      <c r="B16" s="929" t="s">
        <v>8</v>
      </c>
      <c r="C16" s="929"/>
      <c r="D16" s="929"/>
      <c r="E16" s="929"/>
      <c r="F16" s="929"/>
      <c r="G16" s="929"/>
      <c r="H16" s="929"/>
      <c r="I16" s="929"/>
      <c r="J16" s="929"/>
      <c r="K16" s="929"/>
      <c r="L16" s="929"/>
    </row>
    <row r="17" spans="1:13" ht="7.5" customHeight="1"/>
    <row r="18" spans="1:13">
      <c r="G18" s="930" t="s">
        <v>490</v>
      </c>
      <c r="H18" s="930"/>
      <c r="I18" s="930"/>
      <c r="J18" s="930"/>
      <c r="K18" s="930"/>
    </row>
    <row r="19" spans="1:13">
      <c r="G19" s="932" t="s">
        <v>9</v>
      </c>
      <c r="H19" s="932"/>
      <c r="I19" s="932"/>
      <c r="J19" s="932"/>
      <c r="K19" s="932"/>
    </row>
    <row r="20" spans="1:13" ht="6.75" customHeight="1">
      <c r="G20" s="613"/>
      <c r="H20" s="613"/>
      <c r="I20" s="613"/>
      <c r="J20" s="613"/>
      <c r="K20" s="613"/>
    </row>
    <row r="21" spans="1:13">
      <c r="B21" s="81"/>
      <c r="C21" s="81"/>
      <c r="D21" s="81"/>
      <c r="E21" s="933" t="s">
        <v>10</v>
      </c>
      <c r="F21" s="933"/>
      <c r="G21" s="933"/>
      <c r="H21" s="933"/>
      <c r="I21" s="933"/>
      <c r="J21" s="933"/>
      <c r="K21" s="933"/>
      <c r="L21" s="81"/>
    </row>
    <row r="22" spans="1:13" ht="15" customHeight="1">
      <c r="A22" s="924" t="s">
        <v>11</v>
      </c>
      <c r="B22" s="924"/>
      <c r="C22" s="924"/>
      <c r="D22" s="924"/>
      <c r="E22" s="924"/>
      <c r="F22" s="924"/>
      <c r="G22" s="924"/>
      <c r="H22" s="924"/>
      <c r="I22" s="924"/>
      <c r="J22" s="924"/>
      <c r="K22" s="924"/>
      <c r="L22" s="924"/>
      <c r="M22" s="89"/>
    </row>
    <row r="23" spans="1:13">
      <c r="F23" s="76"/>
      <c r="J23" s="90"/>
      <c r="K23" s="91"/>
      <c r="L23" s="92" t="s">
        <v>12</v>
      </c>
      <c r="M23" s="89"/>
    </row>
    <row r="24" spans="1:13">
      <c r="F24" s="76"/>
      <c r="J24" s="93" t="s">
        <v>13</v>
      </c>
      <c r="K24" s="82"/>
      <c r="L24" s="94"/>
      <c r="M24" s="89"/>
    </row>
    <row r="25" spans="1:13">
      <c r="E25" s="613"/>
      <c r="F25" s="611"/>
      <c r="I25" s="95"/>
      <c r="J25" s="95"/>
      <c r="K25" s="96" t="s">
        <v>14</v>
      </c>
      <c r="L25" s="94"/>
      <c r="M25" s="89"/>
    </row>
    <row r="26" spans="1:13">
      <c r="A26" s="911"/>
      <c r="B26" s="911"/>
      <c r="C26" s="911"/>
      <c r="D26" s="911"/>
      <c r="E26" s="911"/>
      <c r="F26" s="911"/>
      <c r="G26" s="911"/>
      <c r="H26" s="911"/>
      <c r="I26" s="911"/>
      <c r="K26" s="96" t="s">
        <v>16</v>
      </c>
      <c r="L26" s="97" t="s">
        <v>17</v>
      </c>
      <c r="M26" s="89"/>
    </row>
    <row r="27" spans="1:13" ht="43.5" customHeight="1">
      <c r="A27" s="911" t="s">
        <v>18</v>
      </c>
      <c r="B27" s="911"/>
      <c r="C27" s="911"/>
      <c r="D27" s="911"/>
      <c r="E27" s="911"/>
      <c r="F27" s="911"/>
      <c r="G27" s="911"/>
      <c r="H27" s="911"/>
      <c r="I27" s="911"/>
      <c r="J27" s="609" t="s">
        <v>19</v>
      </c>
      <c r="K27" s="98" t="s">
        <v>20</v>
      </c>
      <c r="L27" s="94"/>
      <c r="M27" s="89"/>
    </row>
    <row r="28" spans="1:13">
      <c r="F28" s="76"/>
      <c r="G28" s="99" t="s">
        <v>21</v>
      </c>
      <c r="H28" s="100" t="s">
        <v>224</v>
      </c>
      <c r="I28" s="101"/>
      <c r="J28" s="102"/>
      <c r="K28" s="94"/>
      <c r="L28" s="94"/>
      <c r="M28" s="89"/>
    </row>
    <row r="29" spans="1:13">
      <c r="F29" s="76"/>
      <c r="G29" s="912" t="s">
        <v>23</v>
      </c>
      <c r="H29" s="912"/>
      <c r="I29" s="103"/>
      <c r="J29" s="104"/>
      <c r="K29" s="94"/>
      <c r="L29" s="94"/>
      <c r="M29" s="89"/>
    </row>
    <row r="30" spans="1:13">
      <c r="A30" s="913" t="s">
        <v>225</v>
      </c>
      <c r="B30" s="913"/>
      <c r="C30" s="913"/>
      <c r="D30" s="913"/>
      <c r="E30" s="913"/>
      <c r="F30" s="913"/>
      <c r="G30" s="913"/>
      <c r="H30" s="913"/>
      <c r="I30" s="913"/>
      <c r="J30" s="105"/>
      <c r="K30" s="105"/>
      <c r="L30" s="106" t="s">
        <v>28</v>
      </c>
      <c r="M30" s="107"/>
    </row>
    <row r="31" spans="1:13" ht="27" customHeight="1">
      <c r="A31" s="914" t="s">
        <v>29</v>
      </c>
      <c r="B31" s="915"/>
      <c r="C31" s="915"/>
      <c r="D31" s="915"/>
      <c r="E31" s="915"/>
      <c r="F31" s="915"/>
      <c r="G31" s="918" t="s">
        <v>30</v>
      </c>
      <c r="H31" s="920" t="s">
        <v>31</v>
      </c>
      <c r="I31" s="922" t="s">
        <v>32</v>
      </c>
      <c r="J31" s="923"/>
      <c r="K31" s="902" t="s">
        <v>33</v>
      </c>
      <c r="L31" s="904" t="s">
        <v>34</v>
      </c>
      <c r="M31" s="107"/>
    </row>
    <row r="32" spans="1:13" ht="58.5" customHeight="1">
      <c r="A32" s="916"/>
      <c r="B32" s="917"/>
      <c r="C32" s="917"/>
      <c r="D32" s="917"/>
      <c r="E32" s="917"/>
      <c r="F32" s="917"/>
      <c r="G32" s="919"/>
      <c r="H32" s="921"/>
      <c r="I32" s="108" t="s">
        <v>35</v>
      </c>
      <c r="J32" s="109" t="s">
        <v>36</v>
      </c>
      <c r="K32" s="903"/>
      <c r="L32" s="905"/>
    </row>
    <row r="33" spans="1:15">
      <c r="A33" s="906" t="s">
        <v>20</v>
      </c>
      <c r="B33" s="907"/>
      <c r="C33" s="907"/>
      <c r="D33" s="907"/>
      <c r="E33" s="907"/>
      <c r="F33" s="908"/>
      <c r="G33" s="110">
        <v>2</v>
      </c>
      <c r="H33" s="111">
        <v>3</v>
      </c>
      <c r="I33" s="112" t="s">
        <v>37</v>
      </c>
      <c r="J33" s="113" t="s">
        <v>38</v>
      </c>
      <c r="K33" s="114">
        <v>6</v>
      </c>
      <c r="L33" s="114">
        <v>7</v>
      </c>
    </row>
    <row r="34" spans="1:15">
      <c r="A34" s="115">
        <v>2</v>
      </c>
      <c r="B34" s="115"/>
      <c r="C34" s="116"/>
      <c r="D34" s="117"/>
      <c r="E34" s="115"/>
      <c r="F34" s="118"/>
      <c r="G34" s="117" t="s">
        <v>39</v>
      </c>
      <c r="H34" s="110">
        <v>1</v>
      </c>
      <c r="I34" s="119">
        <f>SUM(I35+I46+I65+I86+I93+I113+I139+I158+I168)</f>
        <v>891657</v>
      </c>
      <c r="J34" s="119">
        <f>SUM(J35+J46+J65+J86+J93+J113+J139+J158+J168)</f>
        <v>891657</v>
      </c>
      <c r="K34" s="120">
        <f>SUM(K35+K46+K65+K86+K93+K113+K139+K158+K168)</f>
        <v>889743.07000000007</v>
      </c>
      <c r="L34" s="119">
        <f>SUM(L35+L46+L65+L86+L93+L113+L139+L158+L168)</f>
        <v>889743.07000000007</v>
      </c>
      <c r="M34" s="121"/>
      <c r="N34" s="121"/>
      <c r="O34" s="121"/>
    </row>
    <row r="35" spans="1:15" ht="17.25" customHeight="1">
      <c r="A35" s="115">
        <v>2</v>
      </c>
      <c r="B35" s="122">
        <v>1</v>
      </c>
      <c r="C35" s="123"/>
      <c r="D35" s="124"/>
      <c r="E35" s="125"/>
      <c r="F35" s="126"/>
      <c r="G35" s="127" t="s">
        <v>40</v>
      </c>
      <c r="H35" s="110">
        <v>2</v>
      </c>
      <c r="I35" s="119">
        <f>SUM(I36+I42)</f>
        <v>637600</v>
      </c>
      <c r="J35" s="119">
        <f>SUM(J36+J42)</f>
        <v>637600</v>
      </c>
      <c r="K35" s="128">
        <f>SUM(K36+K42)</f>
        <v>637600</v>
      </c>
      <c r="L35" s="129">
        <f>SUM(L36+L42)</f>
        <v>637600</v>
      </c>
    </row>
    <row r="36" spans="1:15">
      <c r="A36" s="130">
        <v>2</v>
      </c>
      <c r="B36" s="130">
        <v>1</v>
      </c>
      <c r="C36" s="131">
        <v>1</v>
      </c>
      <c r="D36" s="132"/>
      <c r="E36" s="130"/>
      <c r="F36" s="133"/>
      <c r="G36" s="132" t="s">
        <v>41</v>
      </c>
      <c r="H36" s="110">
        <v>3</v>
      </c>
      <c r="I36" s="119">
        <f>SUM(I37)</f>
        <v>628500</v>
      </c>
      <c r="J36" s="119">
        <f>SUM(J37)</f>
        <v>628500</v>
      </c>
      <c r="K36" s="120">
        <f>SUM(K37)</f>
        <v>628500</v>
      </c>
      <c r="L36" s="119">
        <f>SUM(L37)</f>
        <v>628500</v>
      </c>
    </row>
    <row r="37" spans="1:15">
      <c r="A37" s="134">
        <v>2</v>
      </c>
      <c r="B37" s="130">
        <v>1</v>
      </c>
      <c r="C37" s="131">
        <v>1</v>
      </c>
      <c r="D37" s="132">
        <v>1</v>
      </c>
      <c r="E37" s="130"/>
      <c r="F37" s="133"/>
      <c r="G37" s="132" t="s">
        <v>41</v>
      </c>
      <c r="H37" s="110">
        <v>4</v>
      </c>
      <c r="I37" s="119">
        <f>SUM(I38+I40)</f>
        <v>628500</v>
      </c>
      <c r="J37" s="119">
        <f t="shared" ref="J37:L38" si="0">SUM(J38)</f>
        <v>628500</v>
      </c>
      <c r="K37" s="119">
        <f t="shared" si="0"/>
        <v>628500</v>
      </c>
      <c r="L37" s="119">
        <f t="shared" si="0"/>
        <v>628500</v>
      </c>
    </row>
    <row r="38" spans="1:15">
      <c r="A38" s="134">
        <v>2</v>
      </c>
      <c r="B38" s="130">
        <v>1</v>
      </c>
      <c r="C38" s="131">
        <v>1</v>
      </c>
      <c r="D38" s="132">
        <v>1</v>
      </c>
      <c r="E38" s="130">
        <v>1</v>
      </c>
      <c r="F38" s="133"/>
      <c r="G38" s="132" t="s">
        <v>42</v>
      </c>
      <c r="H38" s="110">
        <v>5</v>
      </c>
      <c r="I38" s="120">
        <f>SUM(I39)</f>
        <v>628500</v>
      </c>
      <c r="J38" s="120">
        <f t="shared" si="0"/>
        <v>628500</v>
      </c>
      <c r="K38" s="120">
        <f t="shared" si="0"/>
        <v>628500</v>
      </c>
      <c r="L38" s="120">
        <f t="shared" si="0"/>
        <v>628500</v>
      </c>
    </row>
    <row r="39" spans="1:15">
      <c r="A39" s="134">
        <v>2</v>
      </c>
      <c r="B39" s="130">
        <v>1</v>
      </c>
      <c r="C39" s="131">
        <v>1</v>
      </c>
      <c r="D39" s="132">
        <v>1</v>
      </c>
      <c r="E39" s="130">
        <v>1</v>
      </c>
      <c r="F39" s="133">
        <v>1</v>
      </c>
      <c r="G39" s="132" t="s">
        <v>42</v>
      </c>
      <c r="H39" s="110">
        <v>6</v>
      </c>
      <c r="I39" s="135">
        <v>628500</v>
      </c>
      <c r="J39" s="136">
        <v>628500</v>
      </c>
      <c r="K39" s="136">
        <v>628500</v>
      </c>
      <c r="L39" s="136">
        <v>628500</v>
      </c>
    </row>
    <row r="40" spans="1:15" hidden="1">
      <c r="A40" s="134">
        <v>2</v>
      </c>
      <c r="B40" s="130">
        <v>1</v>
      </c>
      <c r="C40" s="131">
        <v>1</v>
      </c>
      <c r="D40" s="132">
        <v>1</v>
      </c>
      <c r="E40" s="130">
        <v>2</v>
      </c>
      <c r="F40" s="133"/>
      <c r="G40" s="132" t="s">
        <v>43</v>
      </c>
      <c r="H40" s="110">
        <v>7</v>
      </c>
      <c r="I40" s="120">
        <f>I41</f>
        <v>0</v>
      </c>
      <c r="J40" s="120">
        <f>J41</f>
        <v>0</v>
      </c>
      <c r="K40" s="120">
        <f>K41</f>
        <v>0</v>
      </c>
      <c r="L40" s="120">
        <f>L41</f>
        <v>0</v>
      </c>
    </row>
    <row r="41" spans="1:15" hidden="1">
      <c r="A41" s="134">
        <v>2</v>
      </c>
      <c r="B41" s="130">
        <v>1</v>
      </c>
      <c r="C41" s="131">
        <v>1</v>
      </c>
      <c r="D41" s="132">
        <v>1</v>
      </c>
      <c r="E41" s="130">
        <v>2</v>
      </c>
      <c r="F41" s="133">
        <v>1</v>
      </c>
      <c r="G41" s="132" t="s">
        <v>43</v>
      </c>
      <c r="H41" s="110">
        <v>8</v>
      </c>
      <c r="I41" s="136">
        <v>0</v>
      </c>
      <c r="J41" s="137">
        <v>0</v>
      </c>
      <c r="K41" s="136">
        <v>0</v>
      </c>
      <c r="L41" s="137">
        <v>0</v>
      </c>
    </row>
    <row r="42" spans="1:15">
      <c r="A42" s="134">
        <v>2</v>
      </c>
      <c r="B42" s="130">
        <v>1</v>
      </c>
      <c r="C42" s="131">
        <v>2</v>
      </c>
      <c r="D42" s="132"/>
      <c r="E42" s="130"/>
      <c r="F42" s="133"/>
      <c r="G42" s="132" t="s">
        <v>44</v>
      </c>
      <c r="H42" s="110">
        <v>9</v>
      </c>
      <c r="I42" s="120">
        <f t="shared" ref="I42:L44" si="1">I43</f>
        <v>9100</v>
      </c>
      <c r="J42" s="119">
        <f t="shared" si="1"/>
        <v>9100</v>
      </c>
      <c r="K42" s="120">
        <f t="shared" si="1"/>
        <v>9100</v>
      </c>
      <c r="L42" s="119">
        <f t="shared" si="1"/>
        <v>9100</v>
      </c>
    </row>
    <row r="43" spans="1:15">
      <c r="A43" s="134">
        <v>2</v>
      </c>
      <c r="B43" s="130">
        <v>1</v>
      </c>
      <c r="C43" s="131">
        <v>2</v>
      </c>
      <c r="D43" s="132">
        <v>1</v>
      </c>
      <c r="E43" s="130"/>
      <c r="F43" s="133"/>
      <c r="G43" s="132" t="s">
        <v>44</v>
      </c>
      <c r="H43" s="110">
        <v>10</v>
      </c>
      <c r="I43" s="120">
        <f t="shared" si="1"/>
        <v>9100</v>
      </c>
      <c r="J43" s="119">
        <f t="shared" si="1"/>
        <v>9100</v>
      </c>
      <c r="K43" s="119">
        <f t="shared" si="1"/>
        <v>9100</v>
      </c>
      <c r="L43" s="119">
        <f t="shared" si="1"/>
        <v>9100</v>
      </c>
    </row>
    <row r="44" spans="1:15">
      <c r="A44" s="134">
        <v>2</v>
      </c>
      <c r="B44" s="130">
        <v>1</v>
      </c>
      <c r="C44" s="131">
        <v>2</v>
      </c>
      <c r="D44" s="132">
        <v>1</v>
      </c>
      <c r="E44" s="130">
        <v>1</v>
      </c>
      <c r="F44" s="133"/>
      <c r="G44" s="132" t="s">
        <v>44</v>
      </c>
      <c r="H44" s="110">
        <v>11</v>
      </c>
      <c r="I44" s="119">
        <f t="shared" si="1"/>
        <v>9100</v>
      </c>
      <c r="J44" s="119">
        <f t="shared" si="1"/>
        <v>9100</v>
      </c>
      <c r="K44" s="119">
        <f t="shared" si="1"/>
        <v>9100</v>
      </c>
      <c r="L44" s="119">
        <f t="shared" si="1"/>
        <v>9100</v>
      </c>
    </row>
    <row r="45" spans="1:15">
      <c r="A45" s="134">
        <v>2</v>
      </c>
      <c r="B45" s="130">
        <v>1</v>
      </c>
      <c r="C45" s="131">
        <v>2</v>
      </c>
      <c r="D45" s="132">
        <v>1</v>
      </c>
      <c r="E45" s="130">
        <v>1</v>
      </c>
      <c r="F45" s="133">
        <v>1</v>
      </c>
      <c r="G45" s="132" t="s">
        <v>44</v>
      </c>
      <c r="H45" s="110">
        <v>12</v>
      </c>
      <c r="I45" s="137">
        <v>9100</v>
      </c>
      <c r="J45" s="136">
        <v>9100</v>
      </c>
      <c r="K45" s="136">
        <v>9100</v>
      </c>
      <c r="L45" s="136">
        <v>9100</v>
      </c>
    </row>
    <row r="46" spans="1:15">
      <c r="A46" s="138">
        <v>2</v>
      </c>
      <c r="B46" s="139">
        <v>2</v>
      </c>
      <c r="C46" s="123"/>
      <c r="D46" s="124"/>
      <c r="E46" s="125"/>
      <c r="F46" s="126"/>
      <c r="G46" s="127" t="s">
        <v>45</v>
      </c>
      <c r="H46" s="110">
        <v>13</v>
      </c>
      <c r="I46" s="140">
        <f t="shared" ref="I46:L48" si="2">I47</f>
        <v>200100</v>
      </c>
      <c r="J46" s="141">
        <f t="shared" si="2"/>
        <v>200100</v>
      </c>
      <c r="K46" s="140">
        <f t="shared" si="2"/>
        <v>198186.07</v>
      </c>
      <c r="L46" s="140">
        <f t="shared" si="2"/>
        <v>198186.07</v>
      </c>
    </row>
    <row r="47" spans="1:15">
      <c r="A47" s="134">
        <v>2</v>
      </c>
      <c r="B47" s="130">
        <v>2</v>
      </c>
      <c r="C47" s="131">
        <v>1</v>
      </c>
      <c r="D47" s="132"/>
      <c r="E47" s="130"/>
      <c r="F47" s="133"/>
      <c r="G47" s="124" t="s">
        <v>45</v>
      </c>
      <c r="H47" s="110">
        <v>14</v>
      </c>
      <c r="I47" s="119">
        <f t="shared" si="2"/>
        <v>200100</v>
      </c>
      <c r="J47" s="120">
        <f t="shared" si="2"/>
        <v>200100</v>
      </c>
      <c r="K47" s="119">
        <f t="shared" si="2"/>
        <v>198186.07</v>
      </c>
      <c r="L47" s="120">
        <f t="shared" si="2"/>
        <v>198186.07</v>
      </c>
    </row>
    <row r="48" spans="1:15">
      <c r="A48" s="134">
        <v>2</v>
      </c>
      <c r="B48" s="130">
        <v>2</v>
      </c>
      <c r="C48" s="131">
        <v>1</v>
      </c>
      <c r="D48" s="132">
        <v>1</v>
      </c>
      <c r="E48" s="130"/>
      <c r="F48" s="133"/>
      <c r="G48" s="124" t="s">
        <v>45</v>
      </c>
      <c r="H48" s="110">
        <v>15</v>
      </c>
      <c r="I48" s="119">
        <f t="shared" si="2"/>
        <v>200100</v>
      </c>
      <c r="J48" s="120">
        <f t="shared" si="2"/>
        <v>200100</v>
      </c>
      <c r="K48" s="129">
        <f t="shared" si="2"/>
        <v>198186.07</v>
      </c>
      <c r="L48" s="129">
        <f t="shared" si="2"/>
        <v>198186.07</v>
      </c>
    </row>
    <row r="49" spans="1:12">
      <c r="A49" s="142">
        <v>2</v>
      </c>
      <c r="B49" s="143">
        <v>2</v>
      </c>
      <c r="C49" s="144">
        <v>1</v>
      </c>
      <c r="D49" s="145">
        <v>1</v>
      </c>
      <c r="E49" s="143">
        <v>1</v>
      </c>
      <c r="F49" s="146"/>
      <c r="G49" s="124" t="s">
        <v>45</v>
      </c>
      <c r="H49" s="110">
        <v>16</v>
      </c>
      <c r="I49" s="147">
        <f>SUM(I50:I64)</f>
        <v>200100</v>
      </c>
      <c r="J49" s="147">
        <f>SUM(J50:J64)</f>
        <v>200100</v>
      </c>
      <c r="K49" s="148">
        <f>SUM(K50:K64)</f>
        <v>198186.07</v>
      </c>
      <c r="L49" s="148">
        <f>SUM(L50:L64)</f>
        <v>198186.07</v>
      </c>
    </row>
    <row r="50" spans="1:12">
      <c r="A50" s="134">
        <v>2</v>
      </c>
      <c r="B50" s="130">
        <v>2</v>
      </c>
      <c r="C50" s="131">
        <v>1</v>
      </c>
      <c r="D50" s="132">
        <v>1</v>
      </c>
      <c r="E50" s="130">
        <v>1</v>
      </c>
      <c r="F50" s="149">
        <v>1</v>
      </c>
      <c r="G50" s="132" t="s">
        <v>46</v>
      </c>
      <c r="H50" s="110">
        <v>17</v>
      </c>
      <c r="I50" s="136">
        <v>10600</v>
      </c>
      <c r="J50" s="136">
        <v>10600</v>
      </c>
      <c r="K50" s="136">
        <v>8686.07</v>
      </c>
      <c r="L50" s="136">
        <v>8686.07</v>
      </c>
    </row>
    <row r="51" spans="1:12" ht="25.5" customHeight="1">
      <c r="A51" s="134">
        <v>2</v>
      </c>
      <c r="B51" s="130">
        <v>2</v>
      </c>
      <c r="C51" s="131">
        <v>1</v>
      </c>
      <c r="D51" s="132">
        <v>1</v>
      </c>
      <c r="E51" s="130">
        <v>1</v>
      </c>
      <c r="F51" s="133">
        <v>2</v>
      </c>
      <c r="G51" s="132" t="s">
        <v>47</v>
      </c>
      <c r="H51" s="110">
        <v>18</v>
      </c>
      <c r="I51" s="136">
        <v>5200</v>
      </c>
      <c r="J51" s="136">
        <v>5200</v>
      </c>
      <c r="K51" s="136">
        <v>5200</v>
      </c>
      <c r="L51" s="136">
        <v>5200</v>
      </c>
    </row>
    <row r="52" spans="1:12" ht="25.5" customHeight="1">
      <c r="A52" s="134">
        <v>2</v>
      </c>
      <c r="B52" s="130">
        <v>2</v>
      </c>
      <c r="C52" s="131">
        <v>1</v>
      </c>
      <c r="D52" s="132">
        <v>1</v>
      </c>
      <c r="E52" s="130">
        <v>1</v>
      </c>
      <c r="F52" s="133">
        <v>5</v>
      </c>
      <c r="G52" s="132" t="s">
        <v>48</v>
      </c>
      <c r="H52" s="110">
        <v>19</v>
      </c>
      <c r="I52" s="136">
        <v>2800</v>
      </c>
      <c r="J52" s="136">
        <v>2800</v>
      </c>
      <c r="K52" s="136">
        <v>2800</v>
      </c>
      <c r="L52" s="136">
        <v>2800</v>
      </c>
    </row>
    <row r="53" spans="1:12" ht="25.5" customHeight="1">
      <c r="A53" s="134">
        <v>2</v>
      </c>
      <c r="B53" s="130">
        <v>2</v>
      </c>
      <c r="C53" s="131">
        <v>1</v>
      </c>
      <c r="D53" s="132">
        <v>1</v>
      </c>
      <c r="E53" s="130">
        <v>1</v>
      </c>
      <c r="F53" s="133">
        <v>6</v>
      </c>
      <c r="G53" s="132" t="s">
        <v>49</v>
      </c>
      <c r="H53" s="110">
        <v>20</v>
      </c>
      <c r="I53" s="136">
        <v>13800</v>
      </c>
      <c r="J53" s="136">
        <v>13800</v>
      </c>
      <c r="K53" s="136">
        <v>13800</v>
      </c>
      <c r="L53" s="136">
        <v>13800</v>
      </c>
    </row>
    <row r="54" spans="1:12" ht="25.5" customHeight="1">
      <c r="A54" s="150">
        <v>2</v>
      </c>
      <c r="B54" s="125">
        <v>2</v>
      </c>
      <c r="C54" s="123">
        <v>1</v>
      </c>
      <c r="D54" s="124">
        <v>1</v>
      </c>
      <c r="E54" s="125">
        <v>1</v>
      </c>
      <c r="F54" s="126">
        <v>7</v>
      </c>
      <c r="G54" s="124" t="s">
        <v>50</v>
      </c>
      <c r="H54" s="110">
        <v>21</v>
      </c>
      <c r="I54" s="136">
        <v>1800</v>
      </c>
      <c r="J54" s="136">
        <v>1800</v>
      </c>
      <c r="K54" s="136">
        <v>1800</v>
      </c>
      <c r="L54" s="136">
        <v>1800</v>
      </c>
    </row>
    <row r="55" spans="1:12">
      <c r="A55" s="134">
        <v>2</v>
      </c>
      <c r="B55" s="130">
        <v>2</v>
      </c>
      <c r="C55" s="131">
        <v>1</v>
      </c>
      <c r="D55" s="132">
        <v>1</v>
      </c>
      <c r="E55" s="130">
        <v>1</v>
      </c>
      <c r="F55" s="133">
        <v>11</v>
      </c>
      <c r="G55" s="132" t="s">
        <v>51</v>
      </c>
      <c r="H55" s="110">
        <v>22</v>
      </c>
      <c r="I55" s="137">
        <v>1400</v>
      </c>
      <c r="J55" s="136">
        <v>1400</v>
      </c>
      <c r="K55" s="136">
        <v>1400</v>
      </c>
      <c r="L55" s="136">
        <v>1400</v>
      </c>
    </row>
    <row r="56" spans="1:12" ht="25.5" hidden="1" customHeight="1">
      <c r="A56" s="142">
        <v>2</v>
      </c>
      <c r="B56" s="151">
        <v>2</v>
      </c>
      <c r="C56" s="152">
        <v>1</v>
      </c>
      <c r="D56" s="152">
        <v>1</v>
      </c>
      <c r="E56" s="152">
        <v>1</v>
      </c>
      <c r="F56" s="153">
        <v>12</v>
      </c>
      <c r="G56" s="154" t="s">
        <v>52</v>
      </c>
      <c r="H56" s="110">
        <v>23</v>
      </c>
      <c r="I56" s="155">
        <v>0</v>
      </c>
      <c r="J56" s="136">
        <v>0</v>
      </c>
      <c r="K56" s="136">
        <v>0</v>
      </c>
      <c r="L56" s="136">
        <v>0</v>
      </c>
    </row>
    <row r="57" spans="1:12" ht="25.5" hidden="1" customHeight="1">
      <c r="A57" s="134">
        <v>2</v>
      </c>
      <c r="B57" s="130">
        <v>2</v>
      </c>
      <c r="C57" s="131">
        <v>1</v>
      </c>
      <c r="D57" s="131">
        <v>1</v>
      </c>
      <c r="E57" s="131">
        <v>1</v>
      </c>
      <c r="F57" s="133">
        <v>14</v>
      </c>
      <c r="G57" s="156" t="s">
        <v>53</v>
      </c>
      <c r="H57" s="110">
        <v>24</v>
      </c>
      <c r="I57" s="137">
        <v>0</v>
      </c>
      <c r="J57" s="137">
        <v>0</v>
      </c>
      <c r="K57" s="137">
        <v>0</v>
      </c>
      <c r="L57" s="137">
        <v>0</v>
      </c>
    </row>
    <row r="58" spans="1:12" ht="25.5" customHeight="1">
      <c r="A58" s="134">
        <v>2</v>
      </c>
      <c r="B58" s="130">
        <v>2</v>
      </c>
      <c r="C58" s="131">
        <v>1</v>
      </c>
      <c r="D58" s="131">
        <v>1</v>
      </c>
      <c r="E58" s="131">
        <v>1</v>
      </c>
      <c r="F58" s="133">
        <v>15</v>
      </c>
      <c r="G58" s="132" t="s">
        <v>54</v>
      </c>
      <c r="H58" s="110">
        <v>25</v>
      </c>
      <c r="I58" s="137">
        <v>47200</v>
      </c>
      <c r="J58" s="136">
        <v>47200</v>
      </c>
      <c r="K58" s="136">
        <v>47200</v>
      </c>
      <c r="L58" s="136">
        <v>47200</v>
      </c>
    </row>
    <row r="59" spans="1:12">
      <c r="A59" s="134">
        <v>2</v>
      </c>
      <c r="B59" s="130">
        <v>2</v>
      </c>
      <c r="C59" s="131">
        <v>1</v>
      </c>
      <c r="D59" s="131">
        <v>1</v>
      </c>
      <c r="E59" s="131">
        <v>1</v>
      </c>
      <c r="F59" s="133">
        <v>16</v>
      </c>
      <c r="G59" s="132" t="s">
        <v>55</v>
      </c>
      <c r="H59" s="110">
        <v>26</v>
      </c>
      <c r="I59" s="137">
        <v>2000</v>
      </c>
      <c r="J59" s="136">
        <v>2000</v>
      </c>
      <c r="K59" s="136">
        <v>2000</v>
      </c>
      <c r="L59" s="136">
        <v>2000</v>
      </c>
    </row>
    <row r="60" spans="1:12" ht="25.5" hidden="1" customHeight="1">
      <c r="A60" s="134">
        <v>2</v>
      </c>
      <c r="B60" s="130">
        <v>2</v>
      </c>
      <c r="C60" s="131">
        <v>1</v>
      </c>
      <c r="D60" s="131">
        <v>1</v>
      </c>
      <c r="E60" s="131">
        <v>1</v>
      </c>
      <c r="F60" s="133">
        <v>17</v>
      </c>
      <c r="G60" s="132" t="s">
        <v>56</v>
      </c>
      <c r="H60" s="110">
        <v>27</v>
      </c>
      <c r="I60" s="137">
        <v>0</v>
      </c>
      <c r="J60" s="137">
        <v>0</v>
      </c>
      <c r="K60" s="137">
        <v>0</v>
      </c>
      <c r="L60" s="137">
        <v>0</v>
      </c>
    </row>
    <row r="61" spans="1:12">
      <c r="A61" s="134">
        <v>2</v>
      </c>
      <c r="B61" s="130">
        <v>2</v>
      </c>
      <c r="C61" s="131">
        <v>1</v>
      </c>
      <c r="D61" s="131">
        <v>1</v>
      </c>
      <c r="E61" s="131">
        <v>1</v>
      </c>
      <c r="F61" s="133">
        <v>20</v>
      </c>
      <c r="G61" s="132" t="s">
        <v>57</v>
      </c>
      <c r="H61" s="110">
        <v>28</v>
      </c>
      <c r="I61" s="137">
        <v>91300</v>
      </c>
      <c r="J61" s="136">
        <v>91300</v>
      </c>
      <c r="K61" s="136">
        <v>91300</v>
      </c>
      <c r="L61" s="136">
        <v>91300</v>
      </c>
    </row>
    <row r="62" spans="1:12" ht="25.5" customHeight="1">
      <c r="A62" s="134">
        <v>2</v>
      </c>
      <c r="B62" s="130">
        <v>2</v>
      </c>
      <c r="C62" s="131">
        <v>1</v>
      </c>
      <c r="D62" s="131">
        <v>1</v>
      </c>
      <c r="E62" s="131">
        <v>1</v>
      </c>
      <c r="F62" s="133">
        <v>21</v>
      </c>
      <c r="G62" s="132" t="s">
        <v>58</v>
      </c>
      <c r="H62" s="110">
        <v>29</v>
      </c>
      <c r="I62" s="137">
        <v>4100</v>
      </c>
      <c r="J62" s="136">
        <v>4100</v>
      </c>
      <c r="K62" s="136">
        <v>4100</v>
      </c>
      <c r="L62" s="136">
        <v>4100</v>
      </c>
    </row>
    <row r="63" spans="1:12" hidden="1">
      <c r="A63" s="134">
        <v>2</v>
      </c>
      <c r="B63" s="130">
        <v>2</v>
      </c>
      <c r="C63" s="131">
        <v>1</v>
      </c>
      <c r="D63" s="131">
        <v>1</v>
      </c>
      <c r="E63" s="131">
        <v>1</v>
      </c>
      <c r="F63" s="133">
        <v>22</v>
      </c>
      <c r="G63" s="132" t="s">
        <v>59</v>
      </c>
      <c r="H63" s="110">
        <v>30</v>
      </c>
      <c r="I63" s="137">
        <v>0</v>
      </c>
      <c r="J63" s="136">
        <v>0</v>
      </c>
      <c r="K63" s="136">
        <v>0</v>
      </c>
      <c r="L63" s="136">
        <v>0</v>
      </c>
    </row>
    <row r="64" spans="1:12">
      <c r="A64" s="134">
        <v>2</v>
      </c>
      <c r="B64" s="130">
        <v>2</v>
      </c>
      <c r="C64" s="131">
        <v>1</v>
      </c>
      <c r="D64" s="131">
        <v>1</v>
      </c>
      <c r="E64" s="131">
        <v>1</v>
      </c>
      <c r="F64" s="133">
        <v>30</v>
      </c>
      <c r="G64" s="132" t="s">
        <v>60</v>
      </c>
      <c r="H64" s="110">
        <v>31</v>
      </c>
      <c r="I64" s="137">
        <v>19900</v>
      </c>
      <c r="J64" s="136">
        <v>19900</v>
      </c>
      <c r="K64" s="136">
        <v>19900</v>
      </c>
      <c r="L64" s="136">
        <v>19900</v>
      </c>
    </row>
    <row r="65" spans="1:15" hidden="1">
      <c r="A65" s="157">
        <v>2</v>
      </c>
      <c r="B65" s="158">
        <v>3</v>
      </c>
      <c r="C65" s="122"/>
      <c r="D65" s="123"/>
      <c r="E65" s="123"/>
      <c r="F65" s="126"/>
      <c r="G65" s="159" t="s">
        <v>61</v>
      </c>
      <c r="H65" s="110">
        <v>32</v>
      </c>
      <c r="I65" s="140">
        <f>I66+I82</f>
        <v>0</v>
      </c>
      <c r="J65" s="140">
        <f>J66+J82</f>
        <v>0</v>
      </c>
      <c r="K65" s="140">
        <f>K66+K82</f>
        <v>0</v>
      </c>
      <c r="L65" s="140">
        <f>L66+L82</f>
        <v>0</v>
      </c>
    </row>
    <row r="66" spans="1:15" hidden="1">
      <c r="A66" s="134">
        <v>2</v>
      </c>
      <c r="B66" s="130">
        <v>3</v>
      </c>
      <c r="C66" s="131">
        <v>1</v>
      </c>
      <c r="D66" s="131"/>
      <c r="E66" s="131"/>
      <c r="F66" s="133"/>
      <c r="G66" s="132" t="s">
        <v>62</v>
      </c>
      <c r="H66" s="110">
        <v>33</v>
      </c>
      <c r="I66" s="119">
        <f>SUM(I67+I72+I77)</f>
        <v>0</v>
      </c>
      <c r="J66" s="160">
        <f>SUM(J67+J72+J77)</f>
        <v>0</v>
      </c>
      <c r="K66" s="120">
        <f>SUM(K67+K72+K77)</f>
        <v>0</v>
      </c>
      <c r="L66" s="119">
        <f>SUM(L67+L72+L77)</f>
        <v>0</v>
      </c>
    </row>
    <row r="67" spans="1:15" hidden="1">
      <c r="A67" s="134">
        <v>2</v>
      </c>
      <c r="B67" s="130">
        <v>3</v>
      </c>
      <c r="C67" s="131">
        <v>1</v>
      </c>
      <c r="D67" s="131">
        <v>1</v>
      </c>
      <c r="E67" s="131"/>
      <c r="F67" s="133"/>
      <c r="G67" s="132" t="s">
        <v>63</v>
      </c>
      <c r="H67" s="110">
        <v>34</v>
      </c>
      <c r="I67" s="119">
        <f>I68</f>
        <v>0</v>
      </c>
      <c r="J67" s="160">
        <f>J68</f>
        <v>0</v>
      </c>
      <c r="K67" s="120">
        <f>K68</f>
        <v>0</v>
      </c>
      <c r="L67" s="119">
        <f>L68</f>
        <v>0</v>
      </c>
    </row>
    <row r="68" spans="1:15" hidden="1">
      <c r="A68" s="134">
        <v>2</v>
      </c>
      <c r="B68" s="130">
        <v>3</v>
      </c>
      <c r="C68" s="131">
        <v>1</v>
      </c>
      <c r="D68" s="131">
        <v>1</v>
      </c>
      <c r="E68" s="131">
        <v>1</v>
      </c>
      <c r="F68" s="133"/>
      <c r="G68" s="132" t="s">
        <v>63</v>
      </c>
      <c r="H68" s="110">
        <v>35</v>
      </c>
      <c r="I68" s="119">
        <f>SUM(I69:I71)</f>
        <v>0</v>
      </c>
      <c r="J68" s="160">
        <f>SUM(J69:J71)</f>
        <v>0</v>
      </c>
      <c r="K68" s="120">
        <f>SUM(K69:K71)</f>
        <v>0</v>
      </c>
      <c r="L68" s="119">
        <f>SUM(L69:L71)</f>
        <v>0</v>
      </c>
    </row>
    <row r="69" spans="1:15" ht="25.5" hidden="1" customHeight="1">
      <c r="A69" s="134">
        <v>2</v>
      </c>
      <c r="B69" s="130">
        <v>3</v>
      </c>
      <c r="C69" s="131">
        <v>1</v>
      </c>
      <c r="D69" s="131">
        <v>1</v>
      </c>
      <c r="E69" s="131">
        <v>1</v>
      </c>
      <c r="F69" s="133">
        <v>1</v>
      </c>
      <c r="G69" s="132" t="s">
        <v>64</v>
      </c>
      <c r="H69" s="110">
        <v>36</v>
      </c>
      <c r="I69" s="137">
        <v>0</v>
      </c>
      <c r="J69" s="137">
        <v>0</v>
      </c>
      <c r="K69" s="137">
        <v>0</v>
      </c>
      <c r="L69" s="137">
        <v>0</v>
      </c>
      <c r="M69" s="161"/>
      <c r="N69" s="161"/>
      <c r="O69" s="161"/>
    </row>
    <row r="70" spans="1:15" ht="25.5" hidden="1" customHeight="1">
      <c r="A70" s="134">
        <v>2</v>
      </c>
      <c r="B70" s="125">
        <v>3</v>
      </c>
      <c r="C70" s="123">
        <v>1</v>
      </c>
      <c r="D70" s="123">
        <v>1</v>
      </c>
      <c r="E70" s="123">
        <v>1</v>
      </c>
      <c r="F70" s="126">
        <v>2</v>
      </c>
      <c r="G70" s="124" t="s">
        <v>65</v>
      </c>
      <c r="H70" s="110">
        <v>37</v>
      </c>
      <c r="I70" s="135">
        <v>0</v>
      </c>
      <c r="J70" s="135">
        <v>0</v>
      </c>
      <c r="K70" s="135">
        <v>0</v>
      </c>
      <c r="L70" s="135">
        <v>0</v>
      </c>
    </row>
    <row r="71" spans="1:15" hidden="1">
      <c r="A71" s="130">
        <v>2</v>
      </c>
      <c r="B71" s="131">
        <v>3</v>
      </c>
      <c r="C71" s="131">
        <v>1</v>
      </c>
      <c r="D71" s="131">
        <v>1</v>
      </c>
      <c r="E71" s="131">
        <v>1</v>
      </c>
      <c r="F71" s="133">
        <v>3</v>
      </c>
      <c r="G71" s="132" t="s">
        <v>66</v>
      </c>
      <c r="H71" s="110">
        <v>38</v>
      </c>
      <c r="I71" s="137">
        <v>0</v>
      </c>
      <c r="J71" s="137">
        <v>0</v>
      </c>
      <c r="K71" s="137">
        <v>0</v>
      </c>
      <c r="L71" s="137">
        <v>0</v>
      </c>
    </row>
    <row r="72" spans="1:15" ht="25.5" hidden="1" customHeight="1">
      <c r="A72" s="125">
        <v>2</v>
      </c>
      <c r="B72" s="123">
        <v>3</v>
      </c>
      <c r="C72" s="123">
        <v>1</v>
      </c>
      <c r="D72" s="123">
        <v>2</v>
      </c>
      <c r="E72" s="123"/>
      <c r="F72" s="126"/>
      <c r="G72" s="124" t="s">
        <v>67</v>
      </c>
      <c r="H72" s="110">
        <v>39</v>
      </c>
      <c r="I72" s="140">
        <f>I73</f>
        <v>0</v>
      </c>
      <c r="J72" s="162">
        <f>J73</f>
        <v>0</v>
      </c>
      <c r="K72" s="141">
        <f>K73</f>
        <v>0</v>
      </c>
      <c r="L72" s="141">
        <f>L73</f>
        <v>0</v>
      </c>
    </row>
    <row r="73" spans="1:15" ht="25.5" hidden="1" customHeight="1">
      <c r="A73" s="143">
        <v>2</v>
      </c>
      <c r="B73" s="144">
        <v>3</v>
      </c>
      <c r="C73" s="144">
        <v>1</v>
      </c>
      <c r="D73" s="144">
        <v>2</v>
      </c>
      <c r="E73" s="144">
        <v>1</v>
      </c>
      <c r="F73" s="146"/>
      <c r="G73" s="124" t="s">
        <v>67</v>
      </c>
      <c r="H73" s="110">
        <v>40</v>
      </c>
      <c r="I73" s="129">
        <f>SUM(I74:I76)</f>
        <v>0</v>
      </c>
      <c r="J73" s="163">
        <f>SUM(J74:J76)</f>
        <v>0</v>
      </c>
      <c r="K73" s="128">
        <f>SUM(K74:K76)</f>
        <v>0</v>
      </c>
      <c r="L73" s="120">
        <f>SUM(L74:L76)</f>
        <v>0</v>
      </c>
    </row>
    <row r="74" spans="1:15" ht="25.5" hidden="1" customHeight="1">
      <c r="A74" s="130">
        <v>2</v>
      </c>
      <c r="B74" s="131">
        <v>3</v>
      </c>
      <c r="C74" s="131">
        <v>1</v>
      </c>
      <c r="D74" s="131">
        <v>2</v>
      </c>
      <c r="E74" s="131">
        <v>1</v>
      </c>
      <c r="F74" s="133">
        <v>1</v>
      </c>
      <c r="G74" s="134" t="s">
        <v>64</v>
      </c>
      <c r="H74" s="110">
        <v>41</v>
      </c>
      <c r="I74" s="137">
        <v>0</v>
      </c>
      <c r="J74" s="137">
        <v>0</v>
      </c>
      <c r="K74" s="137">
        <v>0</v>
      </c>
      <c r="L74" s="137">
        <v>0</v>
      </c>
      <c r="M74" s="161"/>
      <c r="N74" s="161"/>
      <c r="O74" s="161"/>
    </row>
    <row r="75" spans="1:15" ht="25.5" hidden="1" customHeight="1">
      <c r="A75" s="130">
        <v>2</v>
      </c>
      <c r="B75" s="131">
        <v>3</v>
      </c>
      <c r="C75" s="131">
        <v>1</v>
      </c>
      <c r="D75" s="131">
        <v>2</v>
      </c>
      <c r="E75" s="131">
        <v>1</v>
      </c>
      <c r="F75" s="133">
        <v>2</v>
      </c>
      <c r="G75" s="134" t="s">
        <v>65</v>
      </c>
      <c r="H75" s="110">
        <v>42</v>
      </c>
      <c r="I75" s="137">
        <v>0</v>
      </c>
      <c r="J75" s="137">
        <v>0</v>
      </c>
      <c r="K75" s="137">
        <v>0</v>
      </c>
      <c r="L75" s="137">
        <v>0</v>
      </c>
    </row>
    <row r="76" spans="1:15" hidden="1">
      <c r="A76" s="130">
        <v>2</v>
      </c>
      <c r="B76" s="131">
        <v>3</v>
      </c>
      <c r="C76" s="131">
        <v>1</v>
      </c>
      <c r="D76" s="131">
        <v>2</v>
      </c>
      <c r="E76" s="131">
        <v>1</v>
      </c>
      <c r="F76" s="133">
        <v>3</v>
      </c>
      <c r="G76" s="134" t="s">
        <v>66</v>
      </c>
      <c r="H76" s="110">
        <v>43</v>
      </c>
      <c r="I76" s="137">
        <v>0</v>
      </c>
      <c r="J76" s="137">
        <v>0</v>
      </c>
      <c r="K76" s="137">
        <v>0</v>
      </c>
      <c r="L76" s="137">
        <v>0</v>
      </c>
    </row>
    <row r="77" spans="1:15" ht="25.5" hidden="1" customHeight="1">
      <c r="A77" s="130">
        <v>2</v>
      </c>
      <c r="B77" s="131">
        <v>3</v>
      </c>
      <c r="C77" s="131">
        <v>1</v>
      </c>
      <c r="D77" s="131">
        <v>3</v>
      </c>
      <c r="E77" s="131"/>
      <c r="F77" s="133"/>
      <c r="G77" s="134" t="s">
        <v>419</v>
      </c>
      <c r="H77" s="110">
        <v>44</v>
      </c>
      <c r="I77" s="119">
        <f>I78</f>
        <v>0</v>
      </c>
      <c r="J77" s="160">
        <f>J78</f>
        <v>0</v>
      </c>
      <c r="K77" s="120">
        <f>K78</f>
        <v>0</v>
      </c>
      <c r="L77" s="120">
        <f>L78</f>
        <v>0</v>
      </c>
    </row>
    <row r="78" spans="1:15" ht="25.5" hidden="1" customHeight="1">
      <c r="A78" s="130">
        <v>2</v>
      </c>
      <c r="B78" s="131">
        <v>3</v>
      </c>
      <c r="C78" s="131">
        <v>1</v>
      </c>
      <c r="D78" s="131">
        <v>3</v>
      </c>
      <c r="E78" s="131">
        <v>1</v>
      </c>
      <c r="F78" s="133"/>
      <c r="G78" s="134" t="s">
        <v>420</v>
      </c>
      <c r="H78" s="110">
        <v>45</v>
      </c>
      <c r="I78" s="119">
        <f>SUM(I79:I81)</f>
        <v>0</v>
      </c>
      <c r="J78" s="160">
        <f>SUM(J79:J81)</f>
        <v>0</v>
      </c>
      <c r="K78" s="120">
        <f>SUM(K79:K81)</f>
        <v>0</v>
      </c>
      <c r="L78" s="120">
        <f>SUM(L79:L81)</f>
        <v>0</v>
      </c>
    </row>
    <row r="79" spans="1:15" hidden="1">
      <c r="A79" s="125">
        <v>2</v>
      </c>
      <c r="B79" s="123">
        <v>3</v>
      </c>
      <c r="C79" s="123">
        <v>1</v>
      </c>
      <c r="D79" s="123">
        <v>3</v>
      </c>
      <c r="E79" s="123">
        <v>1</v>
      </c>
      <c r="F79" s="126">
        <v>1</v>
      </c>
      <c r="G79" s="150" t="s">
        <v>68</v>
      </c>
      <c r="H79" s="110">
        <v>46</v>
      </c>
      <c r="I79" s="135">
        <v>0</v>
      </c>
      <c r="J79" s="135">
        <v>0</v>
      </c>
      <c r="K79" s="135">
        <v>0</v>
      </c>
      <c r="L79" s="135">
        <v>0</v>
      </c>
    </row>
    <row r="80" spans="1:15" hidden="1">
      <c r="A80" s="130">
        <v>2</v>
      </c>
      <c r="B80" s="131">
        <v>3</v>
      </c>
      <c r="C80" s="131">
        <v>1</v>
      </c>
      <c r="D80" s="131">
        <v>3</v>
      </c>
      <c r="E80" s="131">
        <v>1</v>
      </c>
      <c r="F80" s="133">
        <v>2</v>
      </c>
      <c r="G80" s="134" t="s">
        <v>69</v>
      </c>
      <c r="H80" s="110">
        <v>47</v>
      </c>
      <c r="I80" s="137">
        <v>0</v>
      </c>
      <c r="J80" s="137">
        <v>0</v>
      </c>
      <c r="K80" s="137">
        <v>0</v>
      </c>
      <c r="L80" s="137">
        <v>0</v>
      </c>
    </row>
    <row r="81" spans="1:12" hidden="1">
      <c r="A81" s="125">
        <v>2</v>
      </c>
      <c r="B81" s="123">
        <v>3</v>
      </c>
      <c r="C81" s="123">
        <v>1</v>
      </c>
      <c r="D81" s="123">
        <v>3</v>
      </c>
      <c r="E81" s="123">
        <v>1</v>
      </c>
      <c r="F81" s="126">
        <v>3</v>
      </c>
      <c r="G81" s="150" t="s">
        <v>70</v>
      </c>
      <c r="H81" s="110">
        <v>48</v>
      </c>
      <c r="I81" s="135">
        <v>0</v>
      </c>
      <c r="J81" s="135">
        <v>0</v>
      </c>
      <c r="K81" s="135">
        <v>0</v>
      </c>
      <c r="L81" s="135">
        <v>0</v>
      </c>
    </row>
    <row r="82" spans="1:12" hidden="1">
      <c r="A82" s="125">
        <v>2</v>
      </c>
      <c r="B82" s="123">
        <v>3</v>
      </c>
      <c r="C82" s="123">
        <v>2</v>
      </c>
      <c r="D82" s="123"/>
      <c r="E82" s="123"/>
      <c r="F82" s="126"/>
      <c r="G82" s="150" t="s">
        <v>71</v>
      </c>
      <c r="H82" s="110">
        <v>49</v>
      </c>
      <c r="I82" s="119">
        <f t="shared" ref="I82:L83" si="3">I83</f>
        <v>0</v>
      </c>
      <c r="J82" s="119">
        <f t="shared" si="3"/>
        <v>0</v>
      </c>
      <c r="K82" s="119">
        <f t="shared" si="3"/>
        <v>0</v>
      </c>
      <c r="L82" s="119">
        <f t="shared" si="3"/>
        <v>0</v>
      </c>
    </row>
    <row r="83" spans="1:12" hidden="1">
      <c r="A83" s="125">
        <v>2</v>
      </c>
      <c r="B83" s="123">
        <v>3</v>
      </c>
      <c r="C83" s="123">
        <v>2</v>
      </c>
      <c r="D83" s="123">
        <v>1</v>
      </c>
      <c r="E83" s="123"/>
      <c r="F83" s="126"/>
      <c r="G83" s="150" t="s">
        <v>71</v>
      </c>
      <c r="H83" s="110">
        <v>50</v>
      </c>
      <c r="I83" s="119">
        <f t="shared" si="3"/>
        <v>0</v>
      </c>
      <c r="J83" s="119">
        <f t="shared" si="3"/>
        <v>0</v>
      </c>
      <c r="K83" s="119">
        <f t="shared" si="3"/>
        <v>0</v>
      </c>
      <c r="L83" s="119">
        <f t="shared" si="3"/>
        <v>0</v>
      </c>
    </row>
    <row r="84" spans="1:12" hidden="1">
      <c r="A84" s="125">
        <v>2</v>
      </c>
      <c r="B84" s="123">
        <v>3</v>
      </c>
      <c r="C84" s="123">
        <v>2</v>
      </c>
      <c r="D84" s="123">
        <v>1</v>
      </c>
      <c r="E84" s="123">
        <v>1</v>
      </c>
      <c r="F84" s="126"/>
      <c r="G84" s="150" t="s">
        <v>71</v>
      </c>
      <c r="H84" s="110">
        <v>51</v>
      </c>
      <c r="I84" s="119">
        <f>SUM(I85)</f>
        <v>0</v>
      </c>
      <c r="J84" s="119">
        <f>SUM(J85)</f>
        <v>0</v>
      </c>
      <c r="K84" s="119">
        <f>SUM(K85)</f>
        <v>0</v>
      </c>
      <c r="L84" s="119">
        <f>SUM(L85)</f>
        <v>0</v>
      </c>
    </row>
    <row r="85" spans="1:12" hidden="1">
      <c r="A85" s="125">
        <v>2</v>
      </c>
      <c r="B85" s="123">
        <v>3</v>
      </c>
      <c r="C85" s="123">
        <v>2</v>
      </c>
      <c r="D85" s="123">
        <v>1</v>
      </c>
      <c r="E85" s="123">
        <v>1</v>
      </c>
      <c r="F85" s="126">
        <v>1</v>
      </c>
      <c r="G85" s="150" t="s">
        <v>71</v>
      </c>
      <c r="H85" s="110">
        <v>52</v>
      </c>
      <c r="I85" s="137">
        <v>0</v>
      </c>
      <c r="J85" s="137">
        <v>0</v>
      </c>
      <c r="K85" s="137">
        <v>0</v>
      </c>
      <c r="L85" s="137">
        <v>0</v>
      </c>
    </row>
    <row r="86" spans="1:12" hidden="1">
      <c r="A86" s="115">
        <v>2</v>
      </c>
      <c r="B86" s="116">
        <v>4</v>
      </c>
      <c r="C86" s="116"/>
      <c r="D86" s="116"/>
      <c r="E86" s="116"/>
      <c r="F86" s="118"/>
      <c r="G86" s="164" t="s">
        <v>72</v>
      </c>
      <c r="H86" s="110">
        <v>53</v>
      </c>
      <c r="I86" s="119">
        <f t="shared" ref="I86:L88" si="4">I87</f>
        <v>0</v>
      </c>
      <c r="J86" s="160">
        <f t="shared" si="4"/>
        <v>0</v>
      </c>
      <c r="K86" s="120">
        <f t="shared" si="4"/>
        <v>0</v>
      </c>
      <c r="L86" s="120">
        <f t="shared" si="4"/>
        <v>0</v>
      </c>
    </row>
    <row r="87" spans="1:12" hidden="1">
      <c r="A87" s="130">
        <v>2</v>
      </c>
      <c r="B87" s="131">
        <v>4</v>
      </c>
      <c r="C87" s="131">
        <v>1</v>
      </c>
      <c r="D87" s="131"/>
      <c r="E87" s="131"/>
      <c r="F87" s="133"/>
      <c r="G87" s="134" t="s">
        <v>73</v>
      </c>
      <c r="H87" s="110">
        <v>54</v>
      </c>
      <c r="I87" s="119">
        <f t="shared" si="4"/>
        <v>0</v>
      </c>
      <c r="J87" s="160">
        <f t="shared" si="4"/>
        <v>0</v>
      </c>
      <c r="K87" s="120">
        <f t="shared" si="4"/>
        <v>0</v>
      </c>
      <c r="L87" s="120">
        <f t="shared" si="4"/>
        <v>0</v>
      </c>
    </row>
    <row r="88" spans="1:12" hidden="1">
      <c r="A88" s="130">
        <v>2</v>
      </c>
      <c r="B88" s="131">
        <v>4</v>
      </c>
      <c r="C88" s="131">
        <v>1</v>
      </c>
      <c r="D88" s="131">
        <v>1</v>
      </c>
      <c r="E88" s="131"/>
      <c r="F88" s="133"/>
      <c r="G88" s="134" t="s">
        <v>73</v>
      </c>
      <c r="H88" s="110">
        <v>55</v>
      </c>
      <c r="I88" s="119">
        <f t="shared" si="4"/>
        <v>0</v>
      </c>
      <c r="J88" s="160">
        <f t="shared" si="4"/>
        <v>0</v>
      </c>
      <c r="K88" s="120">
        <f t="shared" si="4"/>
        <v>0</v>
      </c>
      <c r="L88" s="120">
        <f t="shared" si="4"/>
        <v>0</v>
      </c>
    </row>
    <row r="89" spans="1:12" hidden="1">
      <c r="A89" s="130">
        <v>2</v>
      </c>
      <c r="B89" s="131">
        <v>4</v>
      </c>
      <c r="C89" s="131">
        <v>1</v>
      </c>
      <c r="D89" s="131">
        <v>1</v>
      </c>
      <c r="E89" s="131">
        <v>1</v>
      </c>
      <c r="F89" s="133"/>
      <c r="G89" s="134" t="s">
        <v>73</v>
      </c>
      <c r="H89" s="110">
        <v>56</v>
      </c>
      <c r="I89" s="119">
        <f>SUM(I90:I92)</f>
        <v>0</v>
      </c>
      <c r="J89" s="160">
        <f>SUM(J90:J92)</f>
        <v>0</v>
      </c>
      <c r="K89" s="120">
        <f>SUM(K90:K92)</f>
        <v>0</v>
      </c>
      <c r="L89" s="120">
        <f>SUM(L90:L92)</f>
        <v>0</v>
      </c>
    </row>
    <row r="90" spans="1:12" hidden="1">
      <c r="A90" s="130">
        <v>2</v>
      </c>
      <c r="B90" s="131">
        <v>4</v>
      </c>
      <c r="C90" s="131">
        <v>1</v>
      </c>
      <c r="D90" s="131">
        <v>1</v>
      </c>
      <c r="E90" s="131">
        <v>1</v>
      </c>
      <c r="F90" s="133">
        <v>1</v>
      </c>
      <c r="G90" s="134" t="s">
        <v>74</v>
      </c>
      <c r="H90" s="110">
        <v>57</v>
      </c>
      <c r="I90" s="137">
        <v>0</v>
      </c>
      <c r="J90" s="137">
        <v>0</v>
      </c>
      <c r="K90" s="137">
        <v>0</v>
      </c>
      <c r="L90" s="137">
        <v>0</v>
      </c>
    </row>
    <row r="91" spans="1:12" hidden="1">
      <c r="A91" s="130">
        <v>2</v>
      </c>
      <c r="B91" s="130">
        <v>4</v>
      </c>
      <c r="C91" s="130">
        <v>1</v>
      </c>
      <c r="D91" s="131">
        <v>1</v>
      </c>
      <c r="E91" s="131">
        <v>1</v>
      </c>
      <c r="F91" s="165">
        <v>2</v>
      </c>
      <c r="G91" s="132" t="s">
        <v>75</v>
      </c>
      <c r="H91" s="110">
        <v>58</v>
      </c>
      <c r="I91" s="137">
        <v>0</v>
      </c>
      <c r="J91" s="137">
        <v>0</v>
      </c>
      <c r="K91" s="137">
        <v>0</v>
      </c>
      <c r="L91" s="137">
        <v>0</v>
      </c>
    </row>
    <row r="92" spans="1:12" hidden="1">
      <c r="A92" s="130">
        <v>2</v>
      </c>
      <c r="B92" s="131">
        <v>4</v>
      </c>
      <c r="C92" s="130">
        <v>1</v>
      </c>
      <c r="D92" s="131">
        <v>1</v>
      </c>
      <c r="E92" s="131">
        <v>1</v>
      </c>
      <c r="F92" s="165">
        <v>3</v>
      </c>
      <c r="G92" s="132" t="s">
        <v>76</v>
      </c>
      <c r="H92" s="110">
        <v>59</v>
      </c>
      <c r="I92" s="137">
        <v>0</v>
      </c>
      <c r="J92" s="137">
        <v>0</v>
      </c>
      <c r="K92" s="137">
        <v>0</v>
      </c>
      <c r="L92" s="137">
        <v>0</v>
      </c>
    </row>
    <row r="93" spans="1:12" hidden="1">
      <c r="A93" s="115">
        <v>2</v>
      </c>
      <c r="B93" s="116">
        <v>5</v>
      </c>
      <c r="C93" s="115"/>
      <c r="D93" s="116"/>
      <c r="E93" s="116"/>
      <c r="F93" s="166"/>
      <c r="G93" s="117" t="s">
        <v>77</v>
      </c>
      <c r="H93" s="110">
        <v>60</v>
      </c>
      <c r="I93" s="119">
        <f>SUM(I94+I99+I104)</f>
        <v>0</v>
      </c>
      <c r="J93" s="160">
        <f>SUM(J94+J99+J104)</f>
        <v>0</v>
      </c>
      <c r="K93" s="120">
        <f>SUM(K94+K99+K104)</f>
        <v>0</v>
      </c>
      <c r="L93" s="120">
        <f>SUM(L94+L99+L104)</f>
        <v>0</v>
      </c>
    </row>
    <row r="94" spans="1:12" hidden="1">
      <c r="A94" s="125">
        <v>2</v>
      </c>
      <c r="B94" s="123">
        <v>5</v>
      </c>
      <c r="C94" s="125">
        <v>1</v>
      </c>
      <c r="D94" s="123"/>
      <c r="E94" s="123"/>
      <c r="F94" s="167"/>
      <c r="G94" s="124" t="s">
        <v>78</v>
      </c>
      <c r="H94" s="110">
        <v>61</v>
      </c>
      <c r="I94" s="140">
        <f t="shared" ref="I94:L95" si="5">I95</f>
        <v>0</v>
      </c>
      <c r="J94" s="162">
        <f t="shared" si="5"/>
        <v>0</v>
      </c>
      <c r="K94" s="141">
        <f t="shared" si="5"/>
        <v>0</v>
      </c>
      <c r="L94" s="141">
        <f t="shared" si="5"/>
        <v>0</v>
      </c>
    </row>
    <row r="95" spans="1:12" hidden="1">
      <c r="A95" s="130">
        <v>2</v>
      </c>
      <c r="B95" s="131">
        <v>5</v>
      </c>
      <c r="C95" s="130">
        <v>1</v>
      </c>
      <c r="D95" s="131">
        <v>1</v>
      </c>
      <c r="E95" s="131"/>
      <c r="F95" s="165"/>
      <c r="G95" s="132" t="s">
        <v>78</v>
      </c>
      <c r="H95" s="110">
        <v>62</v>
      </c>
      <c r="I95" s="119">
        <f t="shared" si="5"/>
        <v>0</v>
      </c>
      <c r="J95" s="160">
        <f t="shared" si="5"/>
        <v>0</v>
      </c>
      <c r="K95" s="120">
        <f t="shared" si="5"/>
        <v>0</v>
      </c>
      <c r="L95" s="120">
        <f t="shared" si="5"/>
        <v>0</v>
      </c>
    </row>
    <row r="96" spans="1:12" hidden="1">
      <c r="A96" s="130">
        <v>2</v>
      </c>
      <c r="B96" s="131">
        <v>5</v>
      </c>
      <c r="C96" s="130">
        <v>1</v>
      </c>
      <c r="D96" s="131">
        <v>1</v>
      </c>
      <c r="E96" s="131">
        <v>1</v>
      </c>
      <c r="F96" s="165"/>
      <c r="G96" s="132" t="s">
        <v>78</v>
      </c>
      <c r="H96" s="110">
        <v>63</v>
      </c>
      <c r="I96" s="119">
        <f>SUM(I97:I98)</f>
        <v>0</v>
      </c>
      <c r="J96" s="160">
        <f>SUM(J97:J98)</f>
        <v>0</v>
      </c>
      <c r="K96" s="120">
        <f>SUM(K97:K98)</f>
        <v>0</v>
      </c>
      <c r="L96" s="120">
        <f>SUM(L97:L98)</f>
        <v>0</v>
      </c>
    </row>
    <row r="97" spans="1:19" ht="25.5" hidden="1" customHeight="1">
      <c r="A97" s="130">
        <v>2</v>
      </c>
      <c r="B97" s="131">
        <v>5</v>
      </c>
      <c r="C97" s="130">
        <v>1</v>
      </c>
      <c r="D97" s="131">
        <v>1</v>
      </c>
      <c r="E97" s="131">
        <v>1</v>
      </c>
      <c r="F97" s="165">
        <v>1</v>
      </c>
      <c r="G97" s="132" t="s">
        <v>79</v>
      </c>
      <c r="H97" s="110">
        <v>64</v>
      </c>
      <c r="I97" s="137">
        <v>0</v>
      </c>
      <c r="J97" s="137">
        <v>0</v>
      </c>
      <c r="K97" s="137">
        <v>0</v>
      </c>
      <c r="L97" s="137">
        <v>0</v>
      </c>
    </row>
    <row r="98" spans="1:19" ht="25.5" hidden="1" customHeight="1">
      <c r="A98" s="130">
        <v>2</v>
      </c>
      <c r="B98" s="131">
        <v>5</v>
      </c>
      <c r="C98" s="130">
        <v>1</v>
      </c>
      <c r="D98" s="131">
        <v>1</v>
      </c>
      <c r="E98" s="131">
        <v>1</v>
      </c>
      <c r="F98" s="165">
        <v>2</v>
      </c>
      <c r="G98" s="132" t="s">
        <v>80</v>
      </c>
      <c r="H98" s="110">
        <v>65</v>
      </c>
      <c r="I98" s="137">
        <v>0</v>
      </c>
      <c r="J98" s="137">
        <v>0</v>
      </c>
      <c r="K98" s="137">
        <v>0</v>
      </c>
      <c r="L98" s="137">
        <v>0</v>
      </c>
    </row>
    <row r="99" spans="1:19" hidden="1">
      <c r="A99" s="130">
        <v>2</v>
      </c>
      <c r="B99" s="131">
        <v>5</v>
      </c>
      <c r="C99" s="130">
        <v>2</v>
      </c>
      <c r="D99" s="131"/>
      <c r="E99" s="131"/>
      <c r="F99" s="165"/>
      <c r="G99" s="132" t="s">
        <v>81</v>
      </c>
      <c r="H99" s="110">
        <v>66</v>
      </c>
      <c r="I99" s="119">
        <f t="shared" ref="I99:L100" si="6">I100</f>
        <v>0</v>
      </c>
      <c r="J99" s="160">
        <f t="shared" si="6"/>
        <v>0</v>
      </c>
      <c r="K99" s="120">
        <f t="shared" si="6"/>
        <v>0</v>
      </c>
      <c r="L99" s="119">
        <f t="shared" si="6"/>
        <v>0</v>
      </c>
    </row>
    <row r="100" spans="1:19" hidden="1">
      <c r="A100" s="134">
        <v>2</v>
      </c>
      <c r="B100" s="130">
        <v>5</v>
      </c>
      <c r="C100" s="131">
        <v>2</v>
      </c>
      <c r="D100" s="132">
        <v>1</v>
      </c>
      <c r="E100" s="130"/>
      <c r="F100" s="165"/>
      <c r="G100" s="132" t="s">
        <v>81</v>
      </c>
      <c r="H100" s="110">
        <v>67</v>
      </c>
      <c r="I100" s="119">
        <f t="shared" si="6"/>
        <v>0</v>
      </c>
      <c r="J100" s="160">
        <f t="shared" si="6"/>
        <v>0</v>
      </c>
      <c r="K100" s="120">
        <f t="shared" si="6"/>
        <v>0</v>
      </c>
      <c r="L100" s="119">
        <f t="shared" si="6"/>
        <v>0</v>
      </c>
    </row>
    <row r="101" spans="1:19" hidden="1">
      <c r="A101" s="134">
        <v>2</v>
      </c>
      <c r="B101" s="130">
        <v>5</v>
      </c>
      <c r="C101" s="131">
        <v>2</v>
      </c>
      <c r="D101" s="132">
        <v>1</v>
      </c>
      <c r="E101" s="130">
        <v>1</v>
      </c>
      <c r="F101" s="165"/>
      <c r="G101" s="132" t="s">
        <v>81</v>
      </c>
      <c r="H101" s="110">
        <v>68</v>
      </c>
      <c r="I101" s="119">
        <f>SUM(I102:I103)</f>
        <v>0</v>
      </c>
      <c r="J101" s="160">
        <f>SUM(J102:J103)</f>
        <v>0</v>
      </c>
      <c r="K101" s="120">
        <f>SUM(K102:K103)</f>
        <v>0</v>
      </c>
      <c r="L101" s="119">
        <f>SUM(L102:L103)</f>
        <v>0</v>
      </c>
    </row>
    <row r="102" spans="1:19" ht="25.5" hidden="1" customHeight="1">
      <c r="A102" s="134">
        <v>2</v>
      </c>
      <c r="B102" s="130">
        <v>5</v>
      </c>
      <c r="C102" s="131">
        <v>2</v>
      </c>
      <c r="D102" s="132">
        <v>1</v>
      </c>
      <c r="E102" s="130">
        <v>1</v>
      </c>
      <c r="F102" s="165">
        <v>1</v>
      </c>
      <c r="G102" s="132" t="s">
        <v>82</v>
      </c>
      <c r="H102" s="110">
        <v>69</v>
      </c>
      <c r="I102" s="137">
        <v>0</v>
      </c>
      <c r="J102" s="137">
        <v>0</v>
      </c>
      <c r="K102" s="137">
        <v>0</v>
      </c>
      <c r="L102" s="137">
        <v>0</v>
      </c>
    </row>
    <row r="103" spans="1:19" ht="25.5" hidden="1" customHeight="1">
      <c r="A103" s="134">
        <v>2</v>
      </c>
      <c r="B103" s="130">
        <v>5</v>
      </c>
      <c r="C103" s="131">
        <v>2</v>
      </c>
      <c r="D103" s="132">
        <v>1</v>
      </c>
      <c r="E103" s="130">
        <v>1</v>
      </c>
      <c r="F103" s="165">
        <v>2</v>
      </c>
      <c r="G103" s="132" t="s">
        <v>83</v>
      </c>
      <c r="H103" s="110">
        <v>70</v>
      </c>
      <c r="I103" s="137">
        <v>0</v>
      </c>
      <c r="J103" s="137">
        <v>0</v>
      </c>
      <c r="K103" s="137">
        <v>0</v>
      </c>
      <c r="L103" s="137">
        <v>0</v>
      </c>
    </row>
    <row r="104" spans="1:19" ht="25.5" hidden="1" customHeight="1">
      <c r="A104" s="134">
        <v>2</v>
      </c>
      <c r="B104" s="130">
        <v>5</v>
      </c>
      <c r="C104" s="131">
        <v>3</v>
      </c>
      <c r="D104" s="132"/>
      <c r="E104" s="130"/>
      <c r="F104" s="165"/>
      <c r="G104" s="132" t="s">
        <v>84</v>
      </c>
      <c r="H104" s="110">
        <v>71</v>
      </c>
      <c r="I104" s="119">
        <f>I105+I109</f>
        <v>0</v>
      </c>
      <c r="J104" s="119">
        <f>J105+J109</f>
        <v>0</v>
      </c>
      <c r="K104" s="119">
        <f>K105+K109</f>
        <v>0</v>
      </c>
      <c r="L104" s="119">
        <f>L105+L109</f>
        <v>0</v>
      </c>
    </row>
    <row r="105" spans="1:19" ht="25.5" hidden="1" customHeight="1">
      <c r="A105" s="134">
        <v>2</v>
      </c>
      <c r="B105" s="130">
        <v>5</v>
      </c>
      <c r="C105" s="131">
        <v>3</v>
      </c>
      <c r="D105" s="132">
        <v>1</v>
      </c>
      <c r="E105" s="130"/>
      <c r="F105" s="165"/>
      <c r="G105" s="132" t="s">
        <v>85</v>
      </c>
      <c r="H105" s="110">
        <v>72</v>
      </c>
      <c r="I105" s="119">
        <f>I106</f>
        <v>0</v>
      </c>
      <c r="J105" s="160">
        <f>J106</f>
        <v>0</v>
      </c>
      <c r="K105" s="120">
        <f>K106</f>
        <v>0</v>
      </c>
      <c r="L105" s="119">
        <f>L106</f>
        <v>0</v>
      </c>
    </row>
    <row r="106" spans="1:19" ht="25.5" hidden="1" customHeight="1">
      <c r="A106" s="142">
        <v>2</v>
      </c>
      <c r="B106" s="143">
        <v>5</v>
      </c>
      <c r="C106" s="144">
        <v>3</v>
      </c>
      <c r="D106" s="145">
        <v>1</v>
      </c>
      <c r="E106" s="143">
        <v>1</v>
      </c>
      <c r="F106" s="168"/>
      <c r="G106" s="145" t="s">
        <v>85</v>
      </c>
      <c r="H106" s="110">
        <v>73</v>
      </c>
      <c r="I106" s="129">
        <f>SUM(I107:I108)</f>
        <v>0</v>
      </c>
      <c r="J106" s="163">
        <f>SUM(J107:J108)</f>
        <v>0</v>
      </c>
      <c r="K106" s="128">
        <f>SUM(K107:K108)</f>
        <v>0</v>
      </c>
      <c r="L106" s="129">
        <f>SUM(L107:L108)</f>
        <v>0</v>
      </c>
    </row>
    <row r="107" spans="1:19" ht="25.5" hidden="1" customHeight="1">
      <c r="A107" s="134">
        <v>2</v>
      </c>
      <c r="B107" s="130">
        <v>5</v>
      </c>
      <c r="C107" s="131">
        <v>3</v>
      </c>
      <c r="D107" s="132">
        <v>1</v>
      </c>
      <c r="E107" s="130">
        <v>1</v>
      </c>
      <c r="F107" s="165">
        <v>1</v>
      </c>
      <c r="G107" s="132" t="s">
        <v>85</v>
      </c>
      <c r="H107" s="110">
        <v>74</v>
      </c>
      <c r="I107" s="137">
        <v>0</v>
      </c>
      <c r="J107" s="137">
        <v>0</v>
      </c>
      <c r="K107" s="137">
        <v>0</v>
      </c>
      <c r="L107" s="137">
        <v>0</v>
      </c>
    </row>
    <row r="108" spans="1:19" ht="25.5" hidden="1" customHeight="1">
      <c r="A108" s="142">
        <v>2</v>
      </c>
      <c r="B108" s="143">
        <v>5</v>
      </c>
      <c r="C108" s="144">
        <v>3</v>
      </c>
      <c r="D108" s="145">
        <v>1</v>
      </c>
      <c r="E108" s="143">
        <v>1</v>
      </c>
      <c r="F108" s="168">
        <v>2</v>
      </c>
      <c r="G108" s="145" t="s">
        <v>86</v>
      </c>
      <c r="H108" s="110">
        <v>75</v>
      </c>
      <c r="I108" s="137">
        <v>0</v>
      </c>
      <c r="J108" s="137">
        <v>0</v>
      </c>
      <c r="K108" s="137">
        <v>0</v>
      </c>
      <c r="L108" s="137">
        <v>0</v>
      </c>
      <c r="S108" s="169"/>
    </row>
    <row r="109" spans="1:19" ht="25.5" hidden="1" customHeight="1">
      <c r="A109" s="142">
        <v>2</v>
      </c>
      <c r="B109" s="143">
        <v>5</v>
      </c>
      <c r="C109" s="144">
        <v>3</v>
      </c>
      <c r="D109" s="145">
        <v>2</v>
      </c>
      <c r="E109" s="143"/>
      <c r="F109" s="168"/>
      <c r="G109" s="145" t="s">
        <v>87</v>
      </c>
      <c r="H109" s="110">
        <v>76</v>
      </c>
      <c r="I109" s="120">
        <f>I110</f>
        <v>0</v>
      </c>
      <c r="J109" s="119">
        <f>J110</f>
        <v>0</v>
      </c>
      <c r="K109" s="119">
        <f>K110</f>
        <v>0</v>
      </c>
      <c r="L109" s="119">
        <f>L110</f>
        <v>0</v>
      </c>
    </row>
    <row r="110" spans="1:19" ht="25.5" hidden="1" customHeight="1">
      <c r="A110" s="142">
        <v>2</v>
      </c>
      <c r="B110" s="143">
        <v>5</v>
      </c>
      <c r="C110" s="144">
        <v>3</v>
      </c>
      <c r="D110" s="145">
        <v>2</v>
      </c>
      <c r="E110" s="143">
        <v>1</v>
      </c>
      <c r="F110" s="168"/>
      <c r="G110" s="145" t="s">
        <v>87</v>
      </c>
      <c r="H110" s="110">
        <v>77</v>
      </c>
      <c r="I110" s="129">
        <f>SUM(I111:I112)</f>
        <v>0</v>
      </c>
      <c r="J110" s="129">
        <f>SUM(J111:J112)</f>
        <v>0</v>
      </c>
      <c r="K110" s="129">
        <f>SUM(K111:K112)</f>
        <v>0</v>
      </c>
      <c r="L110" s="129">
        <f>SUM(L111:L112)</f>
        <v>0</v>
      </c>
    </row>
    <row r="111" spans="1:19" ht="25.5" hidden="1" customHeight="1">
      <c r="A111" s="142">
        <v>2</v>
      </c>
      <c r="B111" s="143">
        <v>5</v>
      </c>
      <c r="C111" s="144">
        <v>3</v>
      </c>
      <c r="D111" s="145">
        <v>2</v>
      </c>
      <c r="E111" s="143">
        <v>1</v>
      </c>
      <c r="F111" s="168">
        <v>1</v>
      </c>
      <c r="G111" s="145" t="s">
        <v>87</v>
      </c>
      <c r="H111" s="110">
        <v>78</v>
      </c>
      <c r="I111" s="137">
        <v>0</v>
      </c>
      <c r="J111" s="137">
        <v>0</v>
      </c>
      <c r="K111" s="137">
        <v>0</v>
      </c>
      <c r="L111" s="137">
        <v>0</v>
      </c>
    </row>
    <row r="112" spans="1:19" hidden="1">
      <c r="A112" s="142">
        <v>2</v>
      </c>
      <c r="B112" s="143">
        <v>5</v>
      </c>
      <c r="C112" s="144">
        <v>3</v>
      </c>
      <c r="D112" s="145">
        <v>2</v>
      </c>
      <c r="E112" s="143">
        <v>1</v>
      </c>
      <c r="F112" s="168">
        <v>2</v>
      </c>
      <c r="G112" s="145" t="s">
        <v>88</v>
      </c>
      <c r="H112" s="110">
        <v>79</v>
      </c>
      <c r="I112" s="137">
        <v>0</v>
      </c>
      <c r="J112" s="137">
        <v>0</v>
      </c>
      <c r="K112" s="137">
        <v>0</v>
      </c>
      <c r="L112" s="137">
        <v>0</v>
      </c>
    </row>
    <row r="113" spans="1:12" hidden="1">
      <c r="A113" s="164">
        <v>2</v>
      </c>
      <c r="B113" s="115">
        <v>6</v>
      </c>
      <c r="C113" s="116"/>
      <c r="D113" s="117"/>
      <c r="E113" s="115"/>
      <c r="F113" s="166"/>
      <c r="G113" s="170" t="s">
        <v>89</v>
      </c>
      <c r="H113" s="110">
        <v>80</v>
      </c>
      <c r="I113" s="119">
        <f>SUM(I114+I119+I123+I127+I131+I135)</f>
        <v>0</v>
      </c>
      <c r="J113" s="119">
        <f>SUM(J114+J119+J123+J127+J131+J135)</f>
        <v>0</v>
      </c>
      <c r="K113" s="119">
        <f>SUM(K114+K119+K123+K127+K131+K135)</f>
        <v>0</v>
      </c>
      <c r="L113" s="119">
        <f>SUM(L114+L119+L123+L127+L131+L135)</f>
        <v>0</v>
      </c>
    </row>
    <row r="114" spans="1:12" hidden="1">
      <c r="A114" s="142">
        <v>2</v>
      </c>
      <c r="B114" s="143">
        <v>6</v>
      </c>
      <c r="C114" s="144">
        <v>1</v>
      </c>
      <c r="D114" s="145"/>
      <c r="E114" s="143"/>
      <c r="F114" s="168"/>
      <c r="G114" s="145" t="s">
        <v>90</v>
      </c>
      <c r="H114" s="110">
        <v>81</v>
      </c>
      <c r="I114" s="129">
        <f t="shared" ref="I114:L115" si="7">I115</f>
        <v>0</v>
      </c>
      <c r="J114" s="163">
        <f t="shared" si="7"/>
        <v>0</v>
      </c>
      <c r="K114" s="128">
        <f t="shared" si="7"/>
        <v>0</v>
      </c>
      <c r="L114" s="129">
        <f t="shared" si="7"/>
        <v>0</v>
      </c>
    </row>
    <row r="115" spans="1:12" hidden="1">
      <c r="A115" s="134">
        <v>2</v>
      </c>
      <c r="B115" s="130">
        <v>6</v>
      </c>
      <c r="C115" s="131">
        <v>1</v>
      </c>
      <c r="D115" s="132">
        <v>1</v>
      </c>
      <c r="E115" s="130"/>
      <c r="F115" s="165"/>
      <c r="G115" s="132" t="s">
        <v>90</v>
      </c>
      <c r="H115" s="110">
        <v>82</v>
      </c>
      <c r="I115" s="119">
        <f t="shared" si="7"/>
        <v>0</v>
      </c>
      <c r="J115" s="160">
        <f t="shared" si="7"/>
        <v>0</v>
      </c>
      <c r="K115" s="120">
        <f t="shared" si="7"/>
        <v>0</v>
      </c>
      <c r="L115" s="119">
        <f t="shared" si="7"/>
        <v>0</v>
      </c>
    </row>
    <row r="116" spans="1:12" hidden="1">
      <c r="A116" s="134">
        <v>2</v>
      </c>
      <c r="B116" s="130">
        <v>6</v>
      </c>
      <c r="C116" s="131">
        <v>1</v>
      </c>
      <c r="D116" s="132">
        <v>1</v>
      </c>
      <c r="E116" s="130">
        <v>1</v>
      </c>
      <c r="F116" s="165"/>
      <c r="G116" s="132" t="s">
        <v>90</v>
      </c>
      <c r="H116" s="110">
        <v>83</v>
      </c>
      <c r="I116" s="119">
        <f>SUM(I117:I118)</f>
        <v>0</v>
      </c>
      <c r="J116" s="160">
        <f>SUM(J117:J118)</f>
        <v>0</v>
      </c>
      <c r="K116" s="120">
        <f>SUM(K117:K118)</f>
        <v>0</v>
      </c>
      <c r="L116" s="119">
        <f>SUM(L117:L118)</f>
        <v>0</v>
      </c>
    </row>
    <row r="117" spans="1:12" hidden="1">
      <c r="A117" s="134">
        <v>2</v>
      </c>
      <c r="B117" s="130">
        <v>6</v>
      </c>
      <c r="C117" s="131">
        <v>1</v>
      </c>
      <c r="D117" s="132">
        <v>1</v>
      </c>
      <c r="E117" s="130">
        <v>1</v>
      </c>
      <c r="F117" s="165">
        <v>1</v>
      </c>
      <c r="G117" s="132" t="s">
        <v>91</v>
      </c>
      <c r="H117" s="110">
        <v>84</v>
      </c>
      <c r="I117" s="137">
        <v>0</v>
      </c>
      <c r="J117" s="137">
        <v>0</v>
      </c>
      <c r="K117" s="137">
        <v>0</v>
      </c>
      <c r="L117" s="137">
        <v>0</v>
      </c>
    </row>
    <row r="118" spans="1:12" hidden="1">
      <c r="A118" s="150">
        <v>2</v>
      </c>
      <c r="B118" s="125">
        <v>6</v>
      </c>
      <c r="C118" s="123">
        <v>1</v>
      </c>
      <c r="D118" s="124">
        <v>1</v>
      </c>
      <c r="E118" s="125">
        <v>1</v>
      </c>
      <c r="F118" s="167">
        <v>2</v>
      </c>
      <c r="G118" s="124" t="s">
        <v>92</v>
      </c>
      <c r="H118" s="110">
        <v>85</v>
      </c>
      <c r="I118" s="135">
        <v>0</v>
      </c>
      <c r="J118" s="135">
        <v>0</v>
      </c>
      <c r="K118" s="135">
        <v>0</v>
      </c>
      <c r="L118" s="135">
        <v>0</v>
      </c>
    </row>
    <row r="119" spans="1:12" ht="25.5" hidden="1" customHeight="1">
      <c r="A119" s="134">
        <v>2</v>
      </c>
      <c r="B119" s="130">
        <v>6</v>
      </c>
      <c r="C119" s="131">
        <v>2</v>
      </c>
      <c r="D119" s="132"/>
      <c r="E119" s="130"/>
      <c r="F119" s="165"/>
      <c r="G119" s="132" t="s">
        <v>93</v>
      </c>
      <c r="H119" s="110">
        <v>86</v>
      </c>
      <c r="I119" s="119">
        <f t="shared" ref="I119:L121" si="8">I120</f>
        <v>0</v>
      </c>
      <c r="J119" s="160">
        <f t="shared" si="8"/>
        <v>0</v>
      </c>
      <c r="K119" s="120">
        <f t="shared" si="8"/>
        <v>0</v>
      </c>
      <c r="L119" s="119">
        <f t="shared" si="8"/>
        <v>0</v>
      </c>
    </row>
    <row r="120" spans="1:12" ht="25.5" hidden="1" customHeight="1">
      <c r="A120" s="134">
        <v>2</v>
      </c>
      <c r="B120" s="130">
        <v>6</v>
      </c>
      <c r="C120" s="131">
        <v>2</v>
      </c>
      <c r="D120" s="132">
        <v>1</v>
      </c>
      <c r="E120" s="130"/>
      <c r="F120" s="165"/>
      <c r="G120" s="132" t="s">
        <v>93</v>
      </c>
      <c r="H120" s="110">
        <v>87</v>
      </c>
      <c r="I120" s="119">
        <f t="shared" si="8"/>
        <v>0</v>
      </c>
      <c r="J120" s="160">
        <f t="shared" si="8"/>
        <v>0</v>
      </c>
      <c r="K120" s="120">
        <f t="shared" si="8"/>
        <v>0</v>
      </c>
      <c r="L120" s="119">
        <f t="shared" si="8"/>
        <v>0</v>
      </c>
    </row>
    <row r="121" spans="1:12" ht="25.5" hidden="1" customHeight="1">
      <c r="A121" s="134">
        <v>2</v>
      </c>
      <c r="B121" s="130">
        <v>6</v>
      </c>
      <c r="C121" s="131">
        <v>2</v>
      </c>
      <c r="D121" s="132">
        <v>1</v>
      </c>
      <c r="E121" s="130">
        <v>1</v>
      </c>
      <c r="F121" s="165"/>
      <c r="G121" s="132" t="s">
        <v>93</v>
      </c>
      <c r="H121" s="110">
        <v>88</v>
      </c>
      <c r="I121" s="171">
        <f t="shared" si="8"/>
        <v>0</v>
      </c>
      <c r="J121" s="172">
        <f t="shared" si="8"/>
        <v>0</v>
      </c>
      <c r="K121" s="173">
        <f t="shared" si="8"/>
        <v>0</v>
      </c>
      <c r="L121" s="171">
        <f t="shared" si="8"/>
        <v>0</v>
      </c>
    </row>
    <row r="122" spans="1:12" ht="25.5" hidden="1" customHeight="1">
      <c r="A122" s="134">
        <v>2</v>
      </c>
      <c r="B122" s="130">
        <v>6</v>
      </c>
      <c r="C122" s="131">
        <v>2</v>
      </c>
      <c r="D122" s="132">
        <v>1</v>
      </c>
      <c r="E122" s="130">
        <v>1</v>
      </c>
      <c r="F122" s="165">
        <v>1</v>
      </c>
      <c r="G122" s="132" t="s">
        <v>93</v>
      </c>
      <c r="H122" s="110">
        <v>89</v>
      </c>
      <c r="I122" s="137">
        <v>0</v>
      </c>
      <c r="J122" s="137">
        <v>0</v>
      </c>
      <c r="K122" s="137">
        <v>0</v>
      </c>
      <c r="L122" s="137">
        <v>0</v>
      </c>
    </row>
    <row r="123" spans="1:12" ht="25.5" hidden="1" customHeight="1">
      <c r="A123" s="150">
        <v>2</v>
      </c>
      <c r="B123" s="125">
        <v>6</v>
      </c>
      <c r="C123" s="123">
        <v>3</v>
      </c>
      <c r="D123" s="124"/>
      <c r="E123" s="125"/>
      <c r="F123" s="167"/>
      <c r="G123" s="124" t="s">
        <v>94</v>
      </c>
      <c r="H123" s="110">
        <v>90</v>
      </c>
      <c r="I123" s="140">
        <f t="shared" ref="I123:L125" si="9">I124</f>
        <v>0</v>
      </c>
      <c r="J123" s="162">
        <f t="shared" si="9"/>
        <v>0</v>
      </c>
      <c r="K123" s="141">
        <f t="shared" si="9"/>
        <v>0</v>
      </c>
      <c r="L123" s="140">
        <f t="shared" si="9"/>
        <v>0</v>
      </c>
    </row>
    <row r="124" spans="1:12" ht="25.5" hidden="1" customHeight="1">
      <c r="A124" s="134">
        <v>2</v>
      </c>
      <c r="B124" s="130">
        <v>6</v>
      </c>
      <c r="C124" s="131">
        <v>3</v>
      </c>
      <c r="D124" s="132">
        <v>1</v>
      </c>
      <c r="E124" s="130"/>
      <c r="F124" s="165"/>
      <c r="G124" s="132" t="s">
        <v>94</v>
      </c>
      <c r="H124" s="110">
        <v>91</v>
      </c>
      <c r="I124" s="119">
        <f t="shared" si="9"/>
        <v>0</v>
      </c>
      <c r="J124" s="160">
        <f t="shared" si="9"/>
        <v>0</v>
      </c>
      <c r="K124" s="120">
        <f t="shared" si="9"/>
        <v>0</v>
      </c>
      <c r="L124" s="119">
        <f t="shared" si="9"/>
        <v>0</v>
      </c>
    </row>
    <row r="125" spans="1:12" ht="25.5" hidden="1" customHeight="1">
      <c r="A125" s="134">
        <v>2</v>
      </c>
      <c r="B125" s="130">
        <v>6</v>
      </c>
      <c r="C125" s="131">
        <v>3</v>
      </c>
      <c r="D125" s="132">
        <v>1</v>
      </c>
      <c r="E125" s="130">
        <v>1</v>
      </c>
      <c r="F125" s="165"/>
      <c r="G125" s="132" t="s">
        <v>94</v>
      </c>
      <c r="H125" s="110">
        <v>92</v>
      </c>
      <c r="I125" s="119">
        <f t="shared" si="9"/>
        <v>0</v>
      </c>
      <c r="J125" s="160">
        <f t="shared" si="9"/>
        <v>0</v>
      </c>
      <c r="K125" s="120">
        <f t="shared" si="9"/>
        <v>0</v>
      </c>
      <c r="L125" s="119">
        <f t="shared" si="9"/>
        <v>0</v>
      </c>
    </row>
    <row r="126" spans="1:12" ht="25.5" hidden="1" customHeight="1">
      <c r="A126" s="134">
        <v>2</v>
      </c>
      <c r="B126" s="130">
        <v>6</v>
      </c>
      <c r="C126" s="131">
        <v>3</v>
      </c>
      <c r="D126" s="132">
        <v>1</v>
      </c>
      <c r="E126" s="130">
        <v>1</v>
      </c>
      <c r="F126" s="165">
        <v>1</v>
      </c>
      <c r="G126" s="132" t="s">
        <v>94</v>
      </c>
      <c r="H126" s="110">
        <v>93</v>
      </c>
      <c r="I126" s="137">
        <v>0</v>
      </c>
      <c r="J126" s="137">
        <v>0</v>
      </c>
      <c r="K126" s="137">
        <v>0</v>
      </c>
      <c r="L126" s="137">
        <v>0</v>
      </c>
    </row>
    <row r="127" spans="1:12" ht="25.5" hidden="1" customHeight="1">
      <c r="A127" s="150">
        <v>2</v>
      </c>
      <c r="B127" s="125">
        <v>6</v>
      </c>
      <c r="C127" s="123">
        <v>4</v>
      </c>
      <c r="D127" s="124"/>
      <c r="E127" s="125"/>
      <c r="F127" s="167"/>
      <c r="G127" s="124" t="s">
        <v>95</v>
      </c>
      <c r="H127" s="110">
        <v>94</v>
      </c>
      <c r="I127" s="140">
        <f t="shared" ref="I127:L129" si="10">I128</f>
        <v>0</v>
      </c>
      <c r="J127" s="162">
        <f t="shared" si="10"/>
        <v>0</v>
      </c>
      <c r="K127" s="141">
        <f t="shared" si="10"/>
        <v>0</v>
      </c>
      <c r="L127" s="140">
        <f t="shared" si="10"/>
        <v>0</v>
      </c>
    </row>
    <row r="128" spans="1:12" ht="25.5" hidden="1" customHeight="1">
      <c r="A128" s="134">
        <v>2</v>
      </c>
      <c r="B128" s="130">
        <v>6</v>
      </c>
      <c r="C128" s="131">
        <v>4</v>
      </c>
      <c r="D128" s="132">
        <v>1</v>
      </c>
      <c r="E128" s="130"/>
      <c r="F128" s="165"/>
      <c r="G128" s="132" t="s">
        <v>95</v>
      </c>
      <c r="H128" s="110">
        <v>95</v>
      </c>
      <c r="I128" s="119">
        <f t="shared" si="10"/>
        <v>0</v>
      </c>
      <c r="J128" s="160">
        <f t="shared" si="10"/>
        <v>0</v>
      </c>
      <c r="K128" s="120">
        <f t="shared" si="10"/>
        <v>0</v>
      </c>
      <c r="L128" s="119">
        <f t="shared" si="10"/>
        <v>0</v>
      </c>
    </row>
    <row r="129" spans="1:12" ht="25.5" hidden="1" customHeight="1">
      <c r="A129" s="134">
        <v>2</v>
      </c>
      <c r="B129" s="130">
        <v>6</v>
      </c>
      <c r="C129" s="131">
        <v>4</v>
      </c>
      <c r="D129" s="132">
        <v>1</v>
      </c>
      <c r="E129" s="130">
        <v>1</v>
      </c>
      <c r="F129" s="165"/>
      <c r="G129" s="132" t="s">
        <v>95</v>
      </c>
      <c r="H129" s="110">
        <v>96</v>
      </c>
      <c r="I129" s="119">
        <f t="shared" si="10"/>
        <v>0</v>
      </c>
      <c r="J129" s="160">
        <f t="shared" si="10"/>
        <v>0</v>
      </c>
      <c r="K129" s="120">
        <f t="shared" si="10"/>
        <v>0</v>
      </c>
      <c r="L129" s="119">
        <f t="shared" si="10"/>
        <v>0</v>
      </c>
    </row>
    <row r="130" spans="1:12" ht="25.5" hidden="1" customHeight="1">
      <c r="A130" s="134">
        <v>2</v>
      </c>
      <c r="B130" s="130">
        <v>6</v>
      </c>
      <c r="C130" s="131">
        <v>4</v>
      </c>
      <c r="D130" s="132">
        <v>1</v>
      </c>
      <c r="E130" s="130">
        <v>1</v>
      </c>
      <c r="F130" s="165">
        <v>1</v>
      </c>
      <c r="G130" s="132" t="s">
        <v>95</v>
      </c>
      <c r="H130" s="110">
        <v>97</v>
      </c>
      <c r="I130" s="137">
        <v>0</v>
      </c>
      <c r="J130" s="137">
        <v>0</v>
      </c>
      <c r="K130" s="137">
        <v>0</v>
      </c>
      <c r="L130" s="137">
        <v>0</v>
      </c>
    </row>
    <row r="131" spans="1:12" ht="25.5" hidden="1" customHeight="1">
      <c r="A131" s="142">
        <v>2</v>
      </c>
      <c r="B131" s="151">
        <v>6</v>
      </c>
      <c r="C131" s="152">
        <v>5</v>
      </c>
      <c r="D131" s="154"/>
      <c r="E131" s="151"/>
      <c r="F131" s="174"/>
      <c r="G131" s="154" t="s">
        <v>96</v>
      </c>
      <c r="H131" s="110">
        <v>98</v>
      </c>
      <c r="I131" s="147">
        <f t="shared" ref="I131:L133" si="11">I132</f>
        <v>0</v>
      </c>
      <c r="J131" s="175">
        <f t="shared" si="11"/>
        <v>0</v>
      </c>
      <c r="K131" s="148">
        <f t="shared" si="11"/>
        <v>0</v>
      </c>
      <c r="L131" s="147">
        <f t="shared" si="11"/>
        <v>0</v>
      </c>
    </row>
    <row r="132" spans="1:12" ht="25.5" hidden="1" customHeight="1">
      <c r="A132" s="134">
        <v>2</v>
      </c>
      <c r="B132" s="130">
        <v>6</v>
      </c>
      <c r="C132" s="131">
        <v>5</v>
      </c>
      <c r="D132" s="132">
        <v>1</v>
      </c>
      <c r="E132" s="130"/>
      <c r="F132" s="165"/>
      <c r="G132" s="154" t="s">
        <v>96</v>
      </c>
      <c r="H132" s="110">
        <v>99</v>
      </c>
      <c r="I132" s="119">
        <f t="shared" si="11"/>
        <v>0</v>
      </c>
      <c r="J132" s="160">
        <f t="shared" si="11"/>
        <v>0</v>
      </c>
      <c r="K132" s="120">
        <f t="shared" si="11"/>
        <v>0</v>
      </c>
      <c r="L132" s="119">
        <f t="shared" si="11"/>
        <v>0</v>
      </c>
    </row>
    <row r="133" spans="1:12" ht="25.5" hidden="1" customHeight="1">
      <c r="A133" s="134">
        <v>2</v>
      </c>
      <c r="B133" s="130">
        <v>6</v>
      </c>
      <c r="C133" s="131">
        <v>5</v>
      </c>
      <c r="D133" s="132">
        <v>1</v>
      </c>
      <c r="E133" s="130">
        <v>1</v>
      </c>
      <c r="F133" s="165"/>
      <c r="G133" s="154" t="s">
        <v>96</v>
      </c>
      <c r="H133" s="110">
        <v>100</v>
      </c>
      <c r="I133" s="119">
        <f t="shared" si="11"/>
        <v>0</v>
      </c>
      <c r="J133" s="160">
        <f t="shared" si="11"/>
        <v>0</v>
      </c>
      <c r="K133" s="120">
        <f t="shared" si="11"/>
        <v>0</v>
      </c>
      <c r="L133" s="119">
        <f t="shared" si="11"/>
        <v>0</v>
      </c>
    </row>
    <row r="134" spans="1:12" ht="25.5" hidden="1" customHeight="1">
      <c r="A134" s="130">
        <v>2</v>
      </c>
      <c r="B134" s="131">
        <v>6</v>
      </c>
      <c r="C134" s="130">
        <v>5</v>
      </c>
      <c r="D134" s="130">
        <v>1</v>
      </c>
      <c r="E134" s="132">
        <v>1</v>
      </c>
      <c r="F134" s="165">
        <v>1</v>
      </c>
      <c r="G134" s="130" t="s">
        <v>97</v>
      </c>
      <c r="H134" s="110">
        <v>101</v>
      </c>
      <c r="I134" s="137">
        <v>0</v>
      </c>
      <c r="J134" s="137">
        <v>0</v>
      </c>
      <c r="K134" s="137">
        <v>0</v>
      </c>
      <c r="L134" s="137">
        <v>0</v>
      </c>
    </row>
    <row r="135" spans="1:12" ht="26.25" hidden="1" customHeight="1">
      <c r="A135" s="134">
        <v>2</v>
      </c>
      <c r="B135" s="131">
        <v>6</v>
      </c>
      <c r="C135" s="130">
        <v>6</v>
      </c>
      <c r="D135" s="131"/>
      <c r="E135" s="132"/>
      <c r="F135" s="133"/>
      <c r="G135" s="176" t="s">
        <v>98</v>
      </c>
      <c r="H135" s="110">
        <v>102</v>
      </c>
      <c r="I135" s="120">
        <f t="shared" ref="I135:L137" si="12">I136</f>
        <v>0</v>
      </c>
      <c r="J135" s="119">
        <f t="shared" si="12"/>
        <v>0</v>
      </c>
      <c r="K135" s="119">
        <f t="shared" si="12"/>
        <v>0</v>
      </c>
      <c r="L135" s="119">
        <f t="shared" si="12"/>
        <v>0</v>
      </c>
    </row>
    <row r="136" spans="1:12" ht="26.25" hidden="1" customHeight="1">
      <c r="A136" s="134">
        <v>2</v>
      </c>
      <c r="B136" s="131">
        <v>6</v>
      </c>
      <c r="C136" s="130">
        <v>6</v>
      </c>
      <c r="D136" s="131">
        <v>1</v>
      </c>
      <c r="E136" s="132"/>
      <c r="F136" s="133"/>
      <c r="G136" s="176" t="s">
        <v>98</v>
      </c>
      <c r="H136" s="177">
        <v>103</v>
      </c>
      <c r="I136" s="119">
        <f t="shared" si="12"/>
        <v>0</v>
      </c>
      <c r="J136" s="119">
        <f t="shared" si="12"/>
        <v>0</v>
      </c>
      <c r="K136" s="119">
        <f t="shared" si="12"/>
        <v>0</v>
      </c>
      <c r="L136" s="119">
        <f t="shared" si="12"/>
        <v>0</v>
      </c>
    </row>
    <row r="137" spans="1:12" ht="26.25" hidden="1" customHeight="1">
      <c r="A137" s="134">
        <v>2</v>
      </c>
      <c r="B137" s="131">
        <v>6</v>
      </c>
      <c r="C137" s="130">
        <v>6</v>
      </c>
      <c r="D137" s="131">
        <v>1</v>
      </c>
      <c r="E137" s="132">
        <v>1</v>
      </c>
      <c r="F137" s="133"/>
      <c r="G137" s="176" t="s">
        <v>98</v>
      </c>
      <c r="H137" s="177">
        <v>104</v>
      </c>
      <c r="I137" s="119">
        <f t="shared" si="12"/>
        <v>0</v>
      </c>
      <c r="J137" s="119">
        <f t="shared" si="12"/>
        <v>0</v>
      </c>
      <c r="K137" s="119">
        <f t="shared" si="12"/>
        <v>0</v>
      </c>
      <c r="L137" s="119">
        <f t="shared" si="12"/>
        <v>0</v>
      </c>
    </row>
    <row r="138" spans="1:12" ht="26.25" hidden="1" customHeight="1">
      <c r="A138" s="134">
        <v>2</v>
      </c>
      <c r="B138" s="131">
        <v>6</v>
      </c>
      <c r="C138" s="130">
        <v>6</v>
      </c>
      <c r="D138" s="131">
        <v>1</v>
      </c>
      <c r="E138" s="132">
        <v>1</v>
      </c>
      <c r="F138" s="133">
        <v>1</v>
      </c>
      <c r="G138" s="91" t="s">
        <v>98</v>
      </c>
      <c r="H138" s="177">
        <v>105</v>
      </c>
      <c r="I138" s="137">
        <v>0</v>
      </c>
      <c r="J138" s="178">
        <v>0</v>
      </c>
      <c r="K138" s="137">
        <v>0</v>
      </c>
      <c r="L138" s="137">
        <v>0</v>
      </c>
    </row>
    <row r="139" spans="1:12">
      <c r="A139" s="164">
        <v>2</v>
      </c>
      <c r="B139" s="115">
        <v>7</v>
      </c>
      <c r="C139" s="115"/>
      <c r="D139" s="116"/>
      <c r="E139" s="116"/>
      <c r="F139" s="118"/>
      <c r="G139" s="117" t="s">
        <v>99</v>
      </c>
      <c r="H139" s="177">
        <v>106</v>
      </c>
      <c r="I139" s="120">
        <f>SUM(I140+I145+I153)</f>
        <v>53957</v>
      </c>
      <c r="J139" s="160">
        <f>SUM(J140+J145+J153)</f>
        <v>53957</v>
      </c>
      <c r="K139" s="120">
        <f>SUM(K140+K145+K153)</f>
        <v>53957</v>
      </c>
      <c r="L139" s="119">
        <f>SUM(L140+L145+L153)</f>
        <v>53957</v>
      </c>
    </row>
    <row r="140" spans="1:12" hidden="1">
      <c r="A140" s="134">
        <v>2</v>
      </c>
      <c r="B140" s="130">
        <v>7</v>
      </c>
      <c r="C140" s="130">
        <v>1</v>
      </c>
      <c r="D140" s="131"/>
      <c r="E140" s="131"/>
      <c r="F140" s="133"/>
      <c r="G140" s="132" t="s">
        <v>100</v>
      </c>
      <c r="H140" s="177">
        <v>107</v>
      </c>
      <c r="I140" s="120">
        <f t="shared" ref="I140:L141" si="13">I141</f>
        <v>0</v>
      </c>
      <c r="J140" s="160">
        <f t="shared" si="13"/>
        <v>0</v>
      </c>
      <c r="K140" s="120">
        <f t="shared" si="13"/>
        <v>0</v>
      </c>
      <c r="L140" s="119">
        <f t="shared" si="13"/>
        <v>0</v>
      </c>
    </row>
    <row r="141" spans="1:12" hidden="1">
      <c r="A141" s="134">
        <v>2</v>
      </c>
      <c r="B141" s="130">
        <v>7</v>
      </c>
      <c r="C141" s="130">
        <v>1</v>
      </c>
      <c r="D141" s="131">
        <v>1</v>
      </c>
      <c r="E141" s="131"/>
      <c r="F141" s="133"/>
      <c r="G141" s="132" t="s">
        <v>100</v>
      </c>
      <c r="H141" s="177">
        <v>108</v>
      </c>
      <c r="I141" s="120">
        <f t="shared" si="13"/>
        <v>0</v>
      </c>
      <c r="J141" s="160">
        <f t="shared" si="13"/>
        <v>0</v>
      </c>
      <c r="K141" s="120">
        <f t="shared" si="13"/>
        <v>0</v>
      </c>
      <c r="L141" s="119">
        <f t="shared" si="13"/>
        <v>0</v>
      </c>
    </row>
    <row r="142" spans="1:12" hidden="1">
      <c r="A142" s="134">
        <v>2</v>
      </c>
      <c r="B142" s="130">
        <v>7</v>
      </c>
      <c r="C142" s="130">
        <v>1</v>
      </c>
      <c r="D142" s="131">
        <v>1</v>
      </c>
      <c r="E142" s="131">
        <v>1</v>
      </c>
      <c r="F142" s="133"/>
      <c r="G142" s="132" t="s">
        <v>100</v>
      </c>
      <c r="H142" s="177">
        <v>109</v>
      </c>
      <c r="I142" s="120">
        <f>SUM(I143:I144)</f>
        <v>0</v>
      </c>
      <c r="J142" s="160">
        <f>SUM(J143:J144)</f>
        <v>0</v>
      </c>
      <c r="K142" s="120">
        <f>SUM(K143:K144)</f>
        <v>0</v>
      </c>
      <c r="L142" s="119">
        <f>SUM(L143:L144)</f>
        <v>0</v>
      </c>
    </row>
    <row r="143" spans="1:12" hidden="1">
      <c r="A143" s="150">
        <v>2</v>
      </c>
      <c r="B143" s="125">
        <v>7</v>
      </c>
      <c r="C143" s="150">
        <v>1</v>
      </c>
      <c r="D143" s="130">
        <v>1</v>
      </c>
      <c r="E143" s="123">
        <v>1</v>
      </c>
      <c r="F143" s="126">
        <v>1</v>
      </c>
      <c r="G143" s="124" t="s">
        <v>101</v>
      </c>
      <c r="H143" s="177">
        <v>110</v>
      </c>
      <c r="I143" s="179">
        <v>0</v>
      </c>
      <c r="J143" s="179">
        <v>0</v>
      </c>
      <c r="K143" s="179">
        <v>0</v>
      </c>
      <c r="L143" s="179">
        <v>0</v>
      </c>
    </row>
    <row r="144" spans="1:12" hidden="1">
      <c r="A144" s="130">
        <v>2</v>
      </c>
      <c r="B144" s="130">
        <v>7</v>
      </c>
      <c r="C144" s="134">
        <v>1</v>
      </c>
      <c r="D144" s="130">
        <v>1</v>
      </c>
      <c r="E144" s="131">
        <v>1</v>
      </c>
      <c r="F144" s="133">
        <v>2</v>
      </c>
      <c r="G144" s="132" t="s">
        <v>102</v>
      </c>
      <c r="H144" s="177">
        <v>111</v>
      </c>
      <c r="I144" s="136">
        <v>0</v>
      </c>
      <c r="J144" s="136">
        <v>0</v>
      </c>
      <c r="K144" s="136">
        <v>0</v>
      </c>
      <c r="L144" s="136">
        <v>0</v>
      </c>
    </row>
    <row r="145" spans="1:12" ht="25.5" hidden="1" customHeight="1">
      <c r="A145" s="142">
        <v>2</v>
      </c>
      <c r="B145" s="143">
        <v>7</v>
      </c>
      <c r="C145" s="142">
        <v>2</v>
      </c>
      <c r="D145" s="143"/>
      <c r="E145" s="144"/>
      <c r="F145" s="146"/>
      <c r="G145" s="145" t="s">
        <v>103</v>
      </c>
      <c r="H145" s="177">
        <v>112</v>
      </c>
      <c r="I145" s="128">
        <f t="shared" ref="I145:L146" si="14">I146</f>
        <v>0</v>
      </c>
      <c r="J145" s="163">
        <f t="shared" si="14"/>
        <v>0</v>
      </c>
      <c r="K145" s="128">
        <f t="shared" si="14"/>
        <v>0</v>
      </c>
      <c r="L145" s="129">
        <f t="shared" si="14"/>
        <v>0</v>
      </c>
    </row>
    <row r="146" spans="1:12" ht="25.5" hidden="1" customHeight="1">
      <c r="A146" s="134">
        <v>2</v>
      </c>
      <c r="B146" s="130">
        <v>7</v>
      </c>
      <c r="C146" s="134">
        <v>2</v>
      </c>
      <c r="D146" s="130">
        <v>1</v>
      </c>
      <c r="E146" s="131"/>
      <c r="F146" s="133"/>
      <c r="G146" s="132" t="s">
        <v>104</v>
      </c>
      <c r="H146" s="177">
        <v>113</v>
      </c>
      <c r="I146" s="120">
        <f t="shared" si="14"/>
        <v>0</v>
      </c>
      <c r="J146" s="160">
        <f t="shared" si="14"/>
        <v>0</v>
      </c>
      <c r="K146" s="120">
        <f t="shared" si="14"/>
        <v>0</v>
      </c>
      <c r="L146" s="119">
        <f t="shared" si="14"/>
        <v>0</v>
      </c>
    </row>
    <row r="147" spans="1:12" ht="25.5" hidden="1" customHeight="1">
      <c r="A147" s="134">
        <v>2</v>
      </c>
      <c r="B147" s="130">
        <v>7</v>
      </c>
      <c r="C147" s="134">
        <v>2</v>
      </c>
      <c r="D147" s="130">
        <v>1</v>
      </c>
      <c r="E147" s="131">
        <v>1</v>
      </c>
      <c r="F147" s="133"/>
      <c r="G147" s="132" t="s">
        <v>104</v>
      </c>
      <c r="H147" s="177">
        <v>114</v>
      </c>
      <c r="I147" s="120">
        <f>SUM(I148:I149)</f>
        <v>0</v>
      </c>
      <c r="J147" s="160">
        <f>SUM(J148:J149)</f>
        <v>0</v>
      </c>
      <c r="K147" s="120">
        <f>SUM(K148:K149)</f>
        <v>0</v>
      </c>
      <c r="L147" s="119">
        <f>SUM(L148:L149)</f>
        <v>0</v>
      </c>
    </row>
    <row r="148" spans="1:12" hidden="1">
      <c r="A148" s="134">
        <v>2</v>
      </c>
      <c r="B148" s="130">
        <v>7</v>
      </c>
      <c r="C148" s="134">
        <v>2</v>
      </c>
      <c r="D148" s="130">
        <v>1</v>
      </c>
      <c r="E148" s="131">
        <v>1</v>
      </c>
      <c r="F148" s="133">
        <v>1</v>
      </c>
      <c r="G148" s="132" t="s">
        <v>105</v>
      </c>
      <c r="H148" s="177">
        <v>115</v>
      </c>
      <c r="I148" s="136">
        <v>0</v>
      </c>
      <c r="J148" s="136">
        <v>0</v>
      </c>
      <c r="K148" s="136">
        <v>0</v>
      </c>
      <c r="L148" s="136">
        <v>0</v>
      </c>
    </row>
    <row r="149" spans="1:12" hidden="1">
      <c r="A149" s="134">
        <v>2</v>
      </c>
      <c r="B149" s="130">
        <v>7</v>
      </c>
      <c r="C149" s="134">
        <v>2</v>
      </c>
      <c r="D149" s="130">
        <v>1</v>
      </c>
      <c r="E149" s="131">
        <v>1</v>
      </c>
      <c r="F149" s="133">
        <v>2</v>
      </c>
      <c r="G149" s="132" t="s">
        <v>106</v>
      </c>
      <c r="H149" s="177">
        <v>116</v>
      </c>
      <c r="I149" s="136">
        <v>0</v>
      </c>
      <c r="J149" s="136">
        <v>0</v>
      </c>
      <c r="K149" s="136">
        <v>0</v>
      </c>
      <c r="L149" s="136">
        <v>0</v>
      </c>
    </row>
    <row r="150" spans="1:12" hidden="1">
      <c r="A150" s="134">
        <v>2</v>
      </c>
      <c r="B150" s="130">
        <v>7</v>
      </c>
      <c r="C150" s="134">
        <v>2</v>
      </c>
      <c r="D150" s="130">
        <v>2</v>
      </c>
      <c r="E150" s="131"/>
      <c r="F150" s="133"/>
      <c r="G150" s="132" t="s">
        <v>107</v>
      </c>
      <c r="H150" s="177">
        <v>117</v>
      </c>
      <c r="I150" s="120">
        <f>I151</f>
        <v>0</v>
      </c>
      <c r="J150" s="120">
        <f>J151</f>
        <v>0</v>
      </c>
      <c r="K150" s="120">
        <f>K151</f>
        <v>0</v>
      </c>
      <c r="L150" s="120">
        <f>L151</f>
        <v>0</v>
      </c>
    </row>
    <row r="151" spans="1:12" hidden="1">
      <c r="A151" s="134">
        <v>2</v>
      </c>
      <c r="B151" s="130">
        <v>7</v>
      </c>
      <c r="C151" s="134">
        <v>2</v>
      </c>
      <c r="D151" s="130">
        <v>2</v>
      </c>
      <c r="E151" s="131">
        <v>1</v>
      </c>
      <c r="F151" s="133"/>
      <c r="G151" s="132" t="s">
        <v>107</v>
      </c>
      <c r="H151" s="177">
        <v>118</v>
      </c>
      <c r="I151" s="120">
        <f>SUM(I152)</f>
        <v>0</v>
      </c>
      <c r="J151" s="120">
        <f>SUM(J152)</f>
        <v>0</v>
      </c>
      <c r="K151" s="120">
        <f>SUM(K152)</f>
        <v>0</v>
      </c>
      <c r="L151" s="120">
        <f>SUM(L152)</f>
        <v>0</v>
      </c>
    </row>
    <row r="152" spans="1:12" hidden="1">
      <c r="A152" s="134">
        <v>2</v>
      </c>
      <c r="B152" s="130">
        <v>7</v>
      </c>
      <c r="C152" s="134">
        <v>2</v>
      </c>
      <c r="D152" s="130">
        <v>2</v>
      </c>
      <c r="E152" s="131">
        <v>1</v>
      </c>
      <c r="F152" s="133">
        <v>1</v>
      </c>
      <c r="G152" s="132" t="s">
        <v>107</v>
      </c>
      <c r="H152" s="177">
        <v>119</v>
      </c>
      <c r="I152" s="136">
        <v>0</v>
      </c>
      <c r="J152" s="136">
        <v>0</v>
      </c>
      <c r="K152" s="136">
        <v>0</v>
      </c>
      <c r="L152" s="136">
        <v>0</v>
      </c>
    </row>
    <row r="153" spans="1:12">
      <c r="A153" s="134">
        <v>2</v>
      </c>
      <c r="B153" s="130">
        <v>7</v>
      </c>
      <c r="C153" s="134">
        <v>3</v>
      </c>
      <c r="D153" s="130"/>
      <c r="E153" s="131"/>
      <c r="F153" s="133"/>
      <c r="G153" s="132" t="s">
        <v>108</v>
      </c>
      <c r="H153" s="177">
        <v>120</v>
      </c>
      <c r="I153" s="120">
        <f t="shared" ref="I153:L154" si="15">I154</f>
        <v>53957</v>
      </c>
      <c r="J153" s="160">
        <f t="shared" si="15"/>
        <v>53957</v>
      </c>
      <c r="K153" s="120">
        <f t="shared" si="15"/>
        <v>53957</v>
      </c>
      <c r="L153" s="119">
        <f t="shared" si="15"/>
        <v>53957</v>
      </c>
    </row>
    <row r="154" spans="1:12">
      <c r="A154" s="142">
        <v>2</v>
      </c>
      <c r="B154" s="151">
        <v>7</v>
      </c>
      <c r="C154" s="180">
        <v>3</v>
      </c>
      <c r="D154" s="151">
        <v>1</v>
      </c>
      <c r="E154" s="152"/>
      <c r="F154" s="153"/>
      <c r="G154" s="154" t="s">
        <v>108</v>
      </c>
      <c r="H154" s="177">
        <v>121</v>
      </c>
      <c r="I154" s="148">
        <f t="shared" si="15"/>
        <v>53957</v>
      </c>
      <c r="J154" s="175">
        <f t="shared" si="15"/>
        <v>53957</v>
      </c>
      <c r="K154" s="148">
        <f t="shared" si="15"/>
        <v>53957</v>
      </c>
      <c r="L154" s="147">
        <f t="shared" si="15"/>
        <v>53957</v>
      </c>
    </row>
    <row r="155" spans="1:12">
      <c r="A155" s="134">
        <v>2</v>
      </c>
      <c r="B155" s="130">
        <v>7</v>
      </c>
      <c r="C155" s="134">
        <v>3</v>
      </c>
      <c r="D155" s="130">
        <v>1</v>
      </c>
      <c r="E155" s="131">
        <v>1</v>
      </c>
      <c r="F155" s="133"/>
      <c r="G155" s="132" t="s">
        <v>108</v>
      </c>
      <c r="H155" s="177">
        <v>122</v>
      </c>
      <c r="I155" s="120">
        <f>SUM(I156:I157)</f>
        <v>53957</v>
      </c>
      <c r="J155" s="160">
        <f>SUM(J156:J157)</f>
        <v>53957</v>
      </c>
      <c r="K155" s="120">
        <f>SUM(K156:K157)</f>
        <v>53957</v>
      </c>
      <c r="L155" s="119">
        <f>SUM(L156:L157)</f>
        <v>53957</v>
      </c>
    </row>
    <row r="156" spans="1:12">
      <c r="A156" s="150">
        <v>2</v>
      </c>
      <c r="B156" s="125">
        <v>7</v>
      </c>
      <c r="C156" s="150">
        <v>3</v>
      </c>
      <c r="D156" s="125">
        <v>1</v>
      </c>
      <c r="E156" s="123">
        <v>1</v>
      </c>
      <c r="F156" s="126">
        <v>1</v>
      </c>
      <c r="G156" s="124" t="s">
        <v>109</v>
      </c>
      <c r="H156" s="177">
        <v>123</v>
      </c>
      <c r="I156" s="179">
        <v>53957</v>
      </c>
      <c r="J156" s="179">
        <v>53957</v>
      </c>
      <c r="K156" s="179">
        <v>53957</v>
      </c>
      <c r="L156" s="179">
        <v>53957</v>
      </c>
    </row>
    <row r="157" spans="1:12" hidden="1">
      <c r="A157" s="134">
        <v>2</v>
      </c>
      <c r="B157" s="130">
        <v>7</v>
      </c>
      <c r="C157" s="134">
        <v>3</v>
      </c>
      <c r="D157" s="130">
        <v>1</v>
      </c>
      <c r="E157" s="131">
        <v>1</v>
      </c>
      <c r="F157" s="133">
        <v>2</v>
      </c>
      <c r="G157" s="132" t="s">
        <v>110</v>
      </c>
      <c r="H157" s="177">
        <v>124</v>
      </c>
      <c r="I157" s="136">
        <v>0</v>
      </c>
      <c r="J157" s="137">
        <v>0</v>
      </c>
      <c r="K157" s="137">
        <v>0</v>
      </c>
      <c r="L157" s="137">
        <v>0</v>
      </c>
    </row>
    <row r="158" spans="1:12" hidden="1">
      <c r="A158" s="164">
        <v>2</v>
      </c>
      <c r="B158" s="164">
        <v>8</v>
      </c>
      <c r="C158" s="115"/>
      <c r="D158" s="139"/>
      <c r="E158" s="122"/>
      <c r="F158" s="181"/>
      <c r="G158" s="127" t="s">
        <v>111</v>
      </c>
      <c r="H158" s="177">
        <v>125</v>
      </c>
      <c r="I158" s="141">
        <f>I159</f>
        <v>0</v>
      </c>
      <c r="J158" s="162">
        <f>J159</f>
        <v>0</v>
      </c>
      <c r="K158" s="141">
        <f>K159</f>
        <v>0</v>
      </c>
      <c r="L158" s="140">
        <f>L159</f>
        <v>0</v>
      </c>
    </row>
    <row r="159" spans="1:12" hidden="1">
      <c r="A159" s="142">
        <v>2</v>
      </c>
      <c r="B159" s="142">
        <v>8</v>
      </c>
      <c r="C159" s="142">
        <v>1</v>
      </c>
      <c r="D159" s="143"/>
      <c r="E159" s="144"/>
      <c r="F159" s="146"/>
      <c r="G159" s="124" t="s">
        <v>111</v>
      </c>
      <c r="H159" s="177">
        <v>126</v>
      </c>
      <c r="I159" s="141">
        <f>I160+I165</f>
        <v>0</v>
      </c>
      <c r="J159" s="162">
        <f>J160+J165</f>
        <v>0</v>
      </c>
      <c r="K159" s="141">
        <f>K160+K165</f>
        <v>0</v>
      </c>
      <c r="L159" s="140">
        <f>L160+L165</f>
        <v>0</v>
      </c>
    </row>
    <row r="160" spans="1:12" hidden="1">
      <c r="A160" s="134">
        <v>2</v>
      </c>
      <c r="B160" s="130">
        <v>8</v>
      </c>
      <c r="C160" s="132">
        <v>1</v>
      </c>
      <c r="D160" s="130">
        <v>1</v>
      </c>
      <c r="E160" s="131"/>
      <c r="F160" s="133"/>
      <c r="G160" s="132" t="s">
        <v>112</v>
      </c>
      <c r="H160" s="177">
        <v>127</v>
      </c>
      <c r="I160" s="120">
        <f>I161</f>
        <v>0</v>
      </c>
      <c r="J160" s="160">
        <f>J161</f>
        <v>0</v>
      </c>
      <c r="K160" s="120">
        <f>K161</f>
        <v>0</v>
      </c>
      <c r="L160" s="119">
        <f>L161</f>
        <v>0</v>
      </c>
    </row>
    <row r="161" spans="1:15" hidden="1">
      <c r="A161" s="134">
        <v>2</v>
      </c>
      <c r="B161" s="130">
        <v>8</v>
      </c>
      <c r="C161" s="124">
        <v>1</v>
      </c>
      <c r="D161" s="125">
        <v>1</v>
      </c>
      <c r="E161" s="123">
        <v>1</v>
      </c>
      <c r="F161" s="126"/>
      <c r="G161" s="132" t="s">
        <v>112</v>
      </c>
      <c r="H161" s="177">
        <v>128</v>
      </c>
      <c r="I161" s="141">
        <f>SUM(I162:I164)</f>
        <v>0</v>
      </c>
      <c r="J161" s="141">
        <f>SUM(J162:J164)</f>
        <v>0</v>
      </c>
      <c r="K161" s="141">
        <f>SUM(K162:K164)</f>
        <v>0</v>
      </c>
      <c r="L161" s="141">
        <f>SUM(L162:L164)</f>
        <v>0</v>
      </c>
    </row>
    <row r="162" spans="1:15" hidden="1">
      <c r="A162" s="130">
        <v>2</v>
      </c>
      <c r="B162" s="125">
        <v>8</v>
      </c>
      <c r="C162" s="132">
        <v>1</v>
      </c>
      <c r="D162" s="130">
        <v>1</v>
      </c>
      <c r="E162" s="131">
        <v>1</v>
      </c>
      <c r="F162" s="133">
        <v>1</v>
      </c>
      <c r="G162" s="132" t="s">
        <v>113</v>
      </c>
      <c r="H162" s="177">
        <v>129</v>
      </c>
      <c r="I162" s="136">
        <v>0</v>
      </c>
      <c r="J162" s="136">
        <v>0</v>
      </c>
      <c r="K162" s="136">
        <v>0</v>
      </c>
      <c r="L162" s="136">
        <v>0</v>
      </c>
    </row>
    <row r="163" spans="1:15" ht="25.5" hidden="1" customHeight="1">
      <c r="A163" s="142">
        <v>2</v>
      </c>
      <c r="B163" s="151">
        <v>8</v>
      </c>
      <c r="C163" s="154">
        <v>1</v>
      </c>
      <c r="D163" s="151">
        <v>1</v>
      </c>
      <c r="E163" s="152">
        <v>1</v>
      </c>
      <c r="F163" s="153">
        <v>2</v>
      </c>
      <c r="G163" s="154" t="s">
        <v>114</v>
      </c>
      <c r="H163" s="177">
        <v>130</v>
      </c>
      <c r="I163" s="182">
        <v>0</v>
      </c>
      <c r="J163" s="182">
        <v>0</v>
      </c>
      <c r="K163" s="182">
        <v>0</v>
      </c>
      <c r="L163" s="182">
        <v>0</v>
      </c>
    </row>
    <row r="164" spans="1:15" hidden="1">
      <c r="A164" s="142">
        <v>2</v>
      </c>
      <c r="B164" s="151">
        <v>8</v>
      </c>
      <c r="C164" s="154">
        <v>1</v>
      </c>
      <c r="D164" s="151">
        <v>1</v>
      </c>
      <c r="E164" s="152">
        <v>1</v>
      </c>
      <c r="F164" s="153">
        <v>3</v>
      </c>
      <c r="G164" s="154" t="s">
        <v>115</v>
      </c>
      <c r="H164" s="177">
        <v>131</v>
      </c>
      <c r="I164" s="182">
        <v>0</v>
      </c>
      <c r="J164" s="183">
        <v>0</v>
      </c>
      <c r="K164" s="182">
        <v>0</v>
      </c>
      <c r="L164" s="155">
        <v>0</v>
      </c>
    </row>
    <row r="165" spans="1:15" hidden="1">
      <c r="A165" s="134">
        <v>2</v>
      </c>
      <c r="B165" s="130">
        <v>8</v>
      </c>
      <c r="C165" s="132">
        <v>1</v>
      </c>
      <c r="D165" s="130">
        <v>2</v>
      </c>
      <c r="E165" s="131"/>
      <c r="F165" s="133"/>
      <c r="G165" s="132" t="s">
        <v>116</v>
      </c>
      <c r="H165" s="177">
        <v>132</v>
      </c>
      <c r="I165" s="120">
        <f t="shared" ref="I165:L166" si="16">I166</f>
        <v>0</v>
      </c>
      <c r="J165" s="160">
        <f t="shared" si="16"/>
        <v>0</v>
      </c>
      <c r="K165" s="120">
        <f t="shared" si="16"/>
        <v>0</v>
      </c>
      <c r="L165" s="119">
        <f t="shared" si="16"/>
        <v>0</v>
      </c>
    </row>
    <row r="166" spans="1:15" hidden="1">
      <c r="A166" s="134">
        <v>2</v>
      </c>
      <c r="B166" s="130">
        <v>8</v>
      </c>
      <c r="C166" s="132">
        <v>1</v>
      </c>
      <c r="D166" s="130">
        <v>2</v>
      </c>
      <c r="E166" s="131">
        <v>1</v>
      </c>
      <c r="F166" s="133"/>
      <c r="G166" s="132" t="s">
        <v>116</v>
      </c>
      <c r="H166" s="177">
        <v>133</v>
      </c>
      <c r="I166" s="120">
        <f t="shared" si="16"/>
        <v>0</v>
      </c>
      <c r="J166" s="160">
        <f t="shared" si="16"/>
        <v>0</v>
      </c>
      <c r="K166" s="120">
        <f t="shared" si="16"/>
        <v>0</v>
      </c>
      <c r="L166" s="119">
        <f t="shared" si="16"/>
        <v>0</v>
      </c>
    </row>
    <row r="167" spans="1:15" hidden="1">
      <c r="A167" s="142">
        <v>2</v>
      </c>
      <c r="B167" s="143">
        <v>8</v>
      </c>
      <c r="C167" s="145">
        <v>1</v>
      </c>
      <c r="D167" s="143">
        <v>2</v>
      </c>
      <c r="E167" s="144">
        <v>1</v>
      </c>
      <c r="F167" s="146">
        <v>1</v>
      </c>
      <c r="G167" s="132" t="s">
        <v>116</v>
      </c>
      <c r="H167" s="177">
        <v>134</v>
      </c>
      <c r="I167" s="184">
        <v>0</v>
      </c>
      <c r="J167" s="137">
        <v>0</v>
      </c>
      <c r="K167" s="137">
        <v>0</v>
      </c>
      <c r="L167" s="137">
        <v>0</v>
      </c>
    </row>
    <row r="168" spans="1:15" ht="38.25" hidden="1" customHeight="1">
      <c r="A168" s="164">
        <v>2</v>
      </c>
      <c r="B168" s="115">
        <v>9</v>
      </c>
      <c r="C168" s="117"/>
      <c r="D168" s="115"/>
      <c r="E168" s="116"/>
      <c r="F168" s="118"/>
      <c r="G168" s="117" t="s">
        <v>117</v>
      </c>
      <c r="H168" s="177">
        <v>135</v>
      </c>
      <c r="I168" s="120">
        <f>I169+I173</f>
        <v>0</v>
      </c>
      <c r="J168" s="160">
        <f>J169+J173</f>
        <v>0</v>
      </c>
      <c r="K168" s="120">
        <f>K169+K173</f>
        <v>0</v>
      </c>
      <c r="L168" s="119">
        <f>L169+L173</f>
        <v>0</v>
      </c>
    </row>
    <row r="169" spans="1:15" ht="38.25" hidden="1" customHeight="1">
      <c r="A169" s="134">
        <v>2</v>
      </c>
      <c r="B169" s="130">
        <v>9</v>
      </c>
      <c r="C169" s="132">
        <v>1</v>
      </c>
      <c r="D169" s="130"/>
      <c r="E169" s="131"/>
      <c r="F169" s="133"/>
      <c r="G169" s="132" t="s">
        <v>118</v>
      </c>
      <c r="H169" s="177">
        <v>136</v>
      </c>
      <c r="I169" s="120">
        <f t="shared" ref="I169:L171" si="17">I170</f>
        <v>0</v>
      </c>
      <c r="J169" s="160">
        <f t="shared" si="17"/>
        <v>0</v>
      </c>
      <c r="K169" s="120">
        <f t="shared" si="17"/>
        <v>0</v>
      </c>
      <c r="L169" s="119">
        <f t="shared" si="17"/>
        <v>0</v>
      </c>
      <c r="M169" s="145"/>
      <c r="N169" s="145"/>
      <c r="O169" s="145"/>
    </row>
    <row r="170" spans="1:15" ht="38.25" hidden="1" customHeight="1">
      <c r="A170" s="150">
        <v>2</v>
      </c>
      <c r="B170" s="125">
        <v>9</v>
      </c>
      <c r="C170" s="124">
        <v>1</v>
      </c>
      <c r="D170" s="125">
        <v>1</v>
      </c>
      <c r="E170" s="123"/>
      <c r="F170" s="126"/>
      <c r="G170" s="132" t="s">
        <v>118</v>
      </c>
      <c r="H170" s="177">
        <v>137</v>
      </c>
      <c r="I170" s="141">
        <f t="shared" si="17"/>
        <v>0</v>
      </c>
      <c r="J170" s="162">
        <f t="shared" si="17"/>
        <v>0</v>
      </c>
      <c r="K170" s="141">
        <f t="shared" si="17"/>
        <v>0</v>
      </c>
      <c r="L170" s="140">
        <f t="shared" si="17"/>
        <v>0</v>
      </c>
    </row>
    <row r="171" spans="1:15" ht="38.25" hidden="1" customHeight="1">
      <c r="A171" s="134">
        <v>2</v>
      </c>
      <c r="B171" s="130">
        <v>9</v>
      </c>
      <c r="C171" s="134">
        <v>1</v>
      </c>
      <c r="D171" s="130">
        <v>1</v>
      </c>
      <c r="E171" s="131">
        <v>1</v>
      </c>
      <c r="F171" s="133"/>
      <c r="G171" s="132" t="s">
        <v>118</v>
      </c>
      <c r="H171" s="177">
        <v>138</v>
      </c>
      <c r="I171" s="120">
        <f t="shared" si="17"/>
        <v>0</v>
      </c>
      <c r="J171" s="160">
        <f t="shared" si="17"/>
        <v>0</v>
      </c>
      <c r="K171" s="120">
        <f t="shared" si="17"/>
        <v>0</v>
      </c>
      <c r="L171" s="119">
        <f t="shared" si="17"/>
        <v>0</v>
      </c>
    </row>
    <row r="172" spans="1:15" ht="38.25" hidden="1" customHeight="1">
      <c r="A172" s="150">
        <v>2</v>
      </c>
      <c r="B172" s="125">
        <v>9</v>
      </c>
      <c r="C172" s="125">
        <v>1</v>
      </c>
      <c r="D172" s="125">
        <v>1</v>
      </c>
      <c r="E172" s="123">
        <v>1</v>
      </c>
      <c r="F172" s="126">
        <v>1</v>
      </c>
      <c r="G172" s="132" t="s">
        <v>118</v>
      </c>
      <c r="H172" s="177">
        <v>139</v>
      </c>
      <c r="I172" s="179">
        <v>0</v>
      </c>
      <c r="J172" s="179">
        <v>0</v>
      </c>
      <c r="K172" s="179">
        <v>0</v>
      </c>
      <c r="L172" s="179">
        <v>0</v>
      </c>
    </row>
    <row r="173" spans="1:15" ht="38.25" hidden="1" customHeight="1">
      <c r="A173" s="134">
        <v>2</v>
      </c>
      <c r="B173" s="130">
        <v>9</v>
      </c>
      <c r="C173" s="130">
        <v>2</v>
      </c>
      <c r="D173" s="130"/>
      <c r="E173" s="131"/>
      <c r="F173" s="133"/>
      <c r="G173" s="132" t="s">
        <v>119</v>
      </c>
      <c r="H173" s="177">
        <v>140</v>
      </c>
      <c r="I173" s="120">
        <f>SUM(I174+I179)</f>
        <v>0</v>
      </c>
      <c r="J173" s="120">
        <f>SUM(J174+J179)</f>
        <v>0</v>
      </c>
      <c r="K173" s="120">
        <f>SUM(K174+K179)</f>
        <v>0</v>
      </c>
      <c r="L173" s="120">
        <f>SUM(L174+L179)</f>
        <v>0</v>
      </c>
    </row>
    <row r="174" spans="1:15" ht="51" hidden="1" customHeight="1">
      <c r="A174" s="134">
        <v>2</v>
      </c>
      <c r="B174" s="130">
        <v>9</v>
      </c>
      <c r="C174" s="130">
        <v>2</v>
      </c>
      <c r="D174" s="125">
        <v>1</v>
      </c>
      <c r="E174" s="123"/>
      <c r="F174" s="126"/>
      <c r="G174" s="124" t="s">
        <v>120</v>
      </c>
      <c r="H174" s="177">
        <v>141</v>
      </c>
      <c r="I174" s="141">
        <f>I175</f>
        <v>0</v>
      </c>
      <c r="J174" s="162">
        <f>J175</f>
        <v>0</v>
      </c>
      <c r="K174" s="141">
        <f>K175</f>
        <v>0</v>
      </c>
      <c r="L174" s="140">
        <f>L175</f>
        <v>0</v>
      </c>
    </row>
    <row r="175" spans="1:15" ht="51" hidden="1" customHeight="1">
      <c r="A175" s="150">
        <v>2</v>
      </c>
      <c r="B175" s="125">
        <v>9</v>
      </c>
      <c r="C175" s="125">
        <v>2</v>
      </c>
      <c r="D175" s="130">
        <v>1</v>
      </c>
      <c r="E175" s="131">
        <v>1</v>
      </c>
      <c r="F175" s="133"/>
      <c r="G175" s="124" t="s">
        <v>120</v>
      </c>
      <c r="H175" s="177">
        <v>142</v>
      </c>
      <c r="I175" s="120">
        <f>SUM(I176:I178)</f>
        <v>0</v>
      </c>
      <c r="J175" s="160">
        <f>SUM(J176:J178)</f>
        <v>0</v>
      </c>
      <c r="K175" s="120">
        <f>SUM(K176:K178)</f>
        <v>0</v>
      </c>
      <c r="L175" s="119">
        <f>SUM(L176:L178)</f>
        <v>0</v>
      </c>
    </row>
    <row r="176" spans="1:15" ht="51" hidden="1" customHeight="1">
      <c r="A176" s="142">
        <v>2</v>
      </c>
      <c r="B176" s="151">
        <v>9</v>
      </c>
      <c r="C176" s="151">
        <v>2</v>
      </c>
      <c r="D176" s="151">
        <v>1</v>
      </c>
      <c r="E176" s="152">
        <v>1</v>
      </c>
      <c r="F176" s="153">
        <v>1</v>
      </c>
      <c r="G176" s="124" t="s">
        <v>121</v>
      </c>
      <c r="H176" s="177">
        <v>143</v>
      </c>
      <c r="I176" s="182">
        <v>0</v>
      </c>
      <c r="J176" s="135">
        <v>0</v>
      </c>
      <c r="K176" s="135">
        <v>0</v>
      </c>
      <c r="L176" s="135">
        <v>0</v>
      </c>
    </row>
    <row r="177" spans="1:12" ht="63.75" hidden="1" customHeight="1">
      <c r="A177" s="134">
        <v>2</v>
      </c>
      <c r="B177" s="130">
        <v>9</v>
      </c>
      <c r="C177" s="130">
        <v>2</v>
      </c>
      <c r="D177" s="130">
        <v>1</v>
      </c>
      <c r="E177" s="131">
        <v>1</v>
      </c>
      <c r="F177" s="133">
        <v>2</v>
      </c>
      <c r="G177" s="124" t="s">
        <v>122</v>
      </c>
      <c r="H177" s="177">
        <v>144</v>
      </c>
      <c r="I177" s="136">
        <v>0</v>
      </c>
      <c r="J177" s="185">
        <v>0</v>
      </c>
      <c r="K177" s="185">
        <v>0</v>
      </c>
      <c r="L177" s="185">
        <v>0</v>
      </c>
    </row>
    <row r="178" spans="1:12" ht="51" hidden="1" customHeight="1">
      <c r="A178" s="134">
        <v>2</v>
      </c>
      <c r="B178" s="130">
        <v>9</v>
      </c>
      <c r="C178" s="130">
        <v>2</v>
      </c>
      <c r="D178" s="130">
        <v>1</v>
      </c>
      <c r="E178" s="131">
        <v>1</v>
      </c>
      <c r="F178" s="133">
        <v>3</v>
      </c>
      <c r="G178" s="124" t="s">
        <v>123</v>
      </c>
      <c r="H178" s="177">
        <v>145</v>
      </c>
      <c r="I178" s="136">
        <v>0</v>
      </c>
      <c r="J178" s="136">
        <v>0</v>
      </c>
      <c r="K178" s="136">
        <v>0</v>
      </c>
      <c r="L178" s="136">
        <v>0</v>
      </c>
    </row>
    <row r="179" spans="1:12" ht="38.25" hidden="1" customHeight="1">
      <c r="A179" s="186">
        <v>2</v>
      </c>
      <c r="B179" s="186">
        <v>9</v>
      </c>
      <c r="C179" s="186">
        <v>2</v>
      </c>
      <c r="D179" s="186">
        <v>2</v>
      </c>
      <c r="E179" s="186"/>
      <c r="F179" s="186"/>
      <c r="G179" s="132" t="s">
        <v>124</v>
      </c>
      <c r="H179" s="177">
        <v>146</v>
      </c>
      <c r="I179" s="120">
        <f>I180</f>
        <v>0</v>
      </c>
      <c r="J179" s="160">
        <f>J180</f>
        <v>0</v>
      </c>
      <c r="K179" s="120">
        <f>K180</f>
        <v>0</v>
      </c>
      <c r="L179" s="119">
        <f>L180</f>
        <v>0</v>
      </c>
    </row>
    <row r="180" spans="1:12" ht="38.25" hidden="1" customHeight="1">
      <c r="A180" s="134">
        <v>2</v>
      </c>
      <c r="B180" s="130">
        <v>9</v>
      </c>
      <c r="C180" s="130">
        <v>2</v>
      </c>
      <c r="D180" s="130">
        <v>2</v>
      </c>
      <c r="E180" s="131">
        <v>1</v>
      </c>
      <c r="F180" s="133"/>
      <c r="G180" s="124" t="s">
        <v>125</v>
      </c>
      <c r="H180" s="177">
        <v>147</v>
      </c>
      <c r="I180" s="141">
        <f>SUM(I181:I183)</f>
        <v>0</v>
      </c>
      <c r="J180" s="141">
        <f>SUM(J181:J183)</f>
        <v>0</v>
      </c>
      <c r="K180" s="141">
        <f>SUM(K181:K183)</f>
        <v>0</v>
      </c>
      <c r="L180" s="141">
        <f>SUM(L181:L183)</f>
        <v>0</v>
      </c>
    </row>
    <row r="181" spans="1:12" ht="51" hidden="1" customHeight="1">
      <c r="A181" s="134">
        <v>2</v>
      </c>
      <c r="B181" s="130">
        <v>9</v>
      </c>
      <c r="C181" s="130">
        <v>2</v>
      </c>
      <c r="D181" s="130">
        <v>2</v>
      </c>
      <c r="E181" s="130">
        <v>1</v>
      </c>
      <c r="F181" s="133">
        <v>1</v>
      </c>
      <c r="G181" s="187" t="s">
        <v>126</v>
      </c>
      <c r="H181" s="177">
        <v>148</v>
      </c>
      <c r="I181" s="136">
        <v>0</v>
      </c>
      <c r="J181" s="135">
        <v>0</v>
      </c>
      <c r="K181" s="135">
        <v>0</v>
      </c>
      <c r="L181" s="135">
        <v>0</v>
      </c>
    </row>
    <row r="182" spans="1:12" ht="51" hidden="1" customHeight="1">
      <c r="A182" s="143">
        <v>2</v>
      </c>
      <c r="B182" s="145">
        <v>9</v>
      </c>
      <c r="C182" s="143">
        <v>2</v>
      </c>
      <c r="D182" s="144">
        <v>2</v>
      </c>
      <c r="E182" s="144">
        <v>1</v>
      </c>
      <c r="F182" s="146">
        <v>2</v>
      </c>
      <c r="G182" s="145" t="s">
        <v>127</v>
      </c>
      <c r="H182" s="177">
        <v>149</v>
      </c>
      <c r="I182" s="135">
        <v>0</v>
      </c>
      <c r="J182" s="137">
        <v>0</v>
      </c>
      <c r="K182" s="137">
        <v>0</v>
      </c>
      <c r="L182" s="137">
        <v>0</v>
      </c>
    </row>
    <row r="183" spans="1:12" ht="51" hidden="1" customHeight="1">
      <c r="A183" s="130">
        <v>2</v>
      </c>
      <c r="B183" s="154">
        <v>9</v>
      </c>
      <c r="C183" s="151">
        <v>2</v>
      </c>
      <c r="D183" s="152">
        <v>2</v>
      </c>
      <c r="E183" s="152">
        <v>1</v>
      </c>
      <c r="F183" s="153">
        <v>3</v>
      </c>
      <c r="G183" s="154" t="s">
        <v>128</v>
      </c>
      <c r="H183" s="177">
        <v>150</v>
      </c>
      <c r="I183" s="185">
        <v>0</v>
      </c>
      <c r="J183" s="185">
        <v>0</v>
      </c>
      <c r="K183" s="185">
        <v>0</v>
      </c>
      <c r="L183" s="185">
        <v>0</v>
      </c>
    </row>
    <row r="184" spans="1:12" ht="76.5" hidden="1" customHeight="1">
      <c r="A184" s="115">
        <v>3</v>
      </c>
      <c r="B184" s="117"/>
      <c r="C184" s="115"/>
      <c r="D184" s="116"/>
      <c r="E184" s="116"/>
      <c r="F184" s="118"/>
      <c r="G184" s="170" t="s">
        <v>129</v>
      </c>
      <c r="H184" s="177">
        <v>151</v>
      </c>
      <c r="I184" s="119">
        <f>SUM(I185+I238+I303)</f>
        <v>0</v>
      </c>
      <c r="J184" s="160">
        <f>SUM(J185+J238+J303)</f>
        <v>0</v>
      </c>
      <c r="K184" s="120">
        <f>SUM(K185+K238+K303)</f>
        <v>0</v>
      </c>
      <c r="L184" s="119">
        <f>SUM(L185+L238+L303)</f>
        <v>0</v>
      </c>
    </row>
    <row r="185" spans="1:12" ht="25.5" hidden="1" customHeight="1">
      <c r="A185" s="164">
        <v>3</v>
      </c>
      <c r="B185" s="115">
        <v>1</v>
      </c>
      <c r="C185" s="139"/>
      <c r="D185" s="122"/>
      <c r="E185" s="122"/>
      <c r="F185" s="181"/>
      <c r="G185" s="159" t="s">
        <v>130</v>
      </c>
      <c r="H185" s="177">
        <v>152</v>
      </c>
      <c r="I185" s="119">
        <f>SUM(I186+I209+I216+I228+I232)</f>
        <v>0</v>
      </c>
      <c r="J185" s="140">
        <f>SUM(J186+J209+J216+J228+J232)</f>
        <v>0</v>
      </c>
      <c r="K185" s="140">
        <f>SUM(K186+K209+K216+K228+K232)</f>
        <v>0</v>
      </c>
      <c r="L185" s="140">
        <f>SUM(L186+L209+L216+L228+L232)</f>
        <v>0</v>
      </c>
    </row>
    <row r="186" spans="1:12" ht="25.5" hidden="1" customHeight="1">
      <c r="A186" s="125">
        <v>3</v>
      </c>
      <c r="B186" s="124">
        <v>1</v>
      </c>
      <c r="C186" s="125">
        <v>1</v>
      </c>
      <c r="D186" s="123"/>
      <c r="E186" s="123"/>
      <c r="F186" s="188"/>
      <c r="G186" s="134" t="s">
        <v>131</v>
      </c>
      <c r="H186" s="177">
        <v>153</v>
      </c>
      <c r="I186" s="140">
        <f>SUM(I187+I190+I195+I201+I206)</f>
        <v>0</v>
      </c>
      <c r="J186" s="160">
        <f>SUM(J187+J190+J195+J201+J206)</f>
        <v>0</v>
      </c>
      <c r="K186" s="120">
        <f>SUM(K187+K190+K195+K201+K206)</f>
        <v>0</v>
      </c>
      <c r="L186" s="119">
        <f>SUM(L187+L190+L195+L201+L206)</f>
        <v>0</v>
      </c>
    </row>
    <row r="187" spans="1:12" hidden="1">
      <c r="A187" s="130">
        <v>3</v>
      </c>
      <c r="B187" s="132">
        <v>1</v>
      </c>
      <c r="C187" s="130">
        <v>1</v>
      </c>
      <c r="D187" s="131">
        <v>1</v>
      </c>
      <c r="E187" s="131"/>
      <c r="F187" s="189"/>
      <c r="G187" s="134" t="s">
        <v>132</v>
      </c>
      <c r="H187" s="177">
        <v>154</v>
      </c>
      <c r="I187" s="119">
        <f t="shared" ref="I187:L188" si="18">I188</f>
        <v>0</v>
      </c>
      <c r="J187" s="162">
        <f t="shared" si="18"/>
        <v>0</v>
      </c>
      <c r="K187" s="141">
        <f t="shared" si="18"/>
        <v>0</v>
      </c>
      <c r="L187" s="140">
        <f t="shared" si="18"/>
        <v>0</v>
      </c>
    </row>
    <row r="188" spans="1:12" hidden="1">
      <c r="A188" s="130">
        <v>3</v>
      </c>
      <c r="B188" s="132">
        <v>1</v>
      </c>
      <c r="C188" s="130">
        <v>1</v>
      </c>
      <c r="D188" s="131">
        <v>1</v>
      </c>
      <c r="E188" s="131">
        <v>1</v>
      </c>
      <c r="F188" s="165"/>
      <c r="G188" s="134" t="s">
        <v>132</v>
      </c>
      <c r="H188" s="177">
        <v>155</v>
      </c>
      <c r="I188" s="140">
        <f t="shared" si="18"/>
        <v>0</v>
      </c>
      <c r="J188" s="119">
        <f t="shared" si="18"/>
        <v>0</v>
      </c>
      <c r="K188" s="119">
        <f t="shared" si="18"/>
        <v>0</v>
      </c>
      <c r="L188" s="119">
        <f t="shared" si="18"/>
        <v>0</v>
      </c>
    </row>
    <row r="189" spans="1:12" hidden="1">
      <c r="A189" s="130">
        <v>3</v>
      </c>
      <c r="B189" s="132">
        <v>1</v>
      </c>
      <c r="C189" s="130">
        <v>1</v>
      </c>
      <c r="D189" s="131">
        <v>1</v>
      </c>
      <c r="E189" s="131">
        <v>1</v>
      </c>
      <c r="F189" s="165">
        <v>1</v>
      </c>
      <c r="G189" s="134" t="s">
        <v>132</v>
      </c>
      <c r="H189" s="177">
        <v>156</v>
      </c>
      <c r="I189" s="137">
        <v>0</v>
      </c>
      <c r="J189" s="137">
        <v>0</v>
      </c>
      <c r="K189" s="137">
        <v>0</v>
      </c>
      <c r="L189" s="137">
        <v>0</v>
      </c>
    </row>
    <row r="190" spans="1:12" hidden="1">
      <c r="A190" s="125">
        <v>3</v>
      </c>
      <c r="B190" s="123">
        <v>1</v>
      </c>
      <c r="C190" s="123">
        <v>1</v>
      </c>
      <c r="D190" s="123">
        <v>2</v>
      </c>
      <c r="E190" s="123"/>
      <c r="F190" s="126"/>
      <c r="G190" s="124" t="s">
        <v>133</v>
      </c>
      <c r="H190" s="177">
        <v>157</v>
      </c>
      <c r="I190" s="140">
        <f>I191</f>
        <v>0</v>
      </c>
      <c r="J190" s="162">
        <f>J191</f>
        <v>0</v>
      </c>
      <c r="K190" s="141">
        <f>K191</f>
        <v>0</v>
      </c>
      <c r="L190" s="140">
        <f>L191</f>
        <v>0</v>
      </c>
    </row>
    <row r="191" spans="1:12" hidden="1">
      <c r="A191" s="130">
        <v>3</v>
      </c>
      <c r="B191" s="131">
        <v>1</v>
      </c>
      <c r="C191" s="131">
        <v>1</v>
      </c>
      <c r="D191" s="131">
        <v>2</v>
      </c>
      <c r="E191" s="131">
        <v>1</v>
      </c>
      <c r="F191" s="133"/>
      <c r="G191" s="124" t="s">
        <v>133</v>
      </c>
      <c r="H191" s="177">
        <v>158</v>
      </c>
      <c r="I191" s="119">
        <f>SUM(I192:I194)</f>
        <v>0</v>
      </c>
      <c r="J191" s="160">
        <f>SUM(J192:J194)</f>
        <v>0</v>
      </c>
      <c r="K191" s="120">
        <f>SUM(K192:K194)</f>
        <v>0</v>
      </c>
      <c r="L191" s="119">
        <f>SUM(L192:L194)</f>
        <v>0</v>
      </c>
    </row>
    <row r="192" spans="1:12" hidden="1">
      <c r="A192" s="125">
        <v>3</v>
      </c>
      <c r="B192" s="123">
        <v>1</v>
      </c>
      <c r="C192" s="123">
        <v>1</v>
      </c>
      <c r="D192" s="123">
        <v>2</v>
      </c>
      <c r="E192" s="123">
        <v>1</v>
      </c>
      <c r="F192" s="126">
        <v>1</v>
      </c>
      <c r="G192" s="124" t="s">
        <v>134</v>
      </c>
      <c r="H192" s="177">
        <v>159</v>
      </c>
      <c r="I192" s="135">
        <v>0</v>
      </c>
      <c r="J192" s="135">
        <v>0</v>
      </c>
      <c r="K192" s="135">
        <v>0</v>
      </c>
      <c r="L192" s="185">
        <v>0</v>
      </c>
    </row>
    <row r="193" spans="1:12" hidden="1">
      <c r="A193" s="130">
        <v>3</v>
      </c>
      <c r="B193" s="131">
        <v>1</v>
      </c>
      <c r="C193" s="131">
        <v>1</v>
      </c>
      <c r="D193" s="131">
        <v>2</v>
      </c>
      <c r="E193" s="131">
        <v>1</v>
      </c>
      <c r="F193" s="133">
        <v>2</v>
      </c>
      <c r="G193" s="132" t="s">
        <v>135</v>
      </c>
      <c r="H193" s="177">
        <v>160</v>
      </c>
      <c r="I193" s="137">
        <v>0</v>
      </c>
      <c r="J193" s="137">
        <v>0</v>
      </c>
      <c r="K193" s="137">
        <v>0</v>
      </c>
      <c r="L193" s="137">
        <v>0</v>
      </c>
    </row>
    <row r="194" spans="1:12" ht="25.5" hidden="1" customHeight="1">
      <c r="A194" s="125">
        <v>3</v>
      </c>
      <c r="B194" s="123">
        <v>1</v>
      </c>
      <c r="C194" s="123">
        <v>1</v>
      </c>
      <c r="D194" s="123">
        <v>2</v>
      </c>
      <c r="E194" s="123">
        <v>1</v>
      </c>
      <c r="F194" s="126">
        <v>3</v>
      </c>
      <c r="G194" s="124" t="s">
        <v>136</v>
      </c>
      <c r="H194" s="177">
        <v>161</v>
      </c>
      <c r="I194" s="135">
        <v>0</v>
      </c>
      <c r="J194" s="135">
        <v>0</v>
      </c>
      <c r="K194" s="135">
        <v>0</v>
      </c>
      <c r="L194" s="185">
        <v>0</v>
      </c>
    </row>
    <row r="195" spans="1:12" hidden="1">
      <c r="A195" s="130">
        <v>3</v>
      </c>
      <c r="B195" s="131">
        <v>1</v>
      </c>
      <c r="C195" s="131">
        <v>1</v>
      </c>
      <c r="D195" s="131">
        <v>3</v>
      </c>
      <c r="E195" s="131"/>
      <c r="F195" s="133"/>
      <c r="G195" s="132" t="s">
        <v>137</v>
      </c>
      <c r="H195" s="177">
        <v>162</v>
      </c>
      <c r="I195" s="119">
        <f>I196</f>
        <v>0</v>
      </c>
      <c r="J195" s="160">
        <f>J196</f>
        <v>0</v>
      </c>
      <c r="K195" s="120">
        <f>K196</f>
        <v>0</v>
      </c>
      <c r="L195" s="119">
        <f>L196</f>
        <v>0</v>
      </c>
    </row>
    <row r="196" spans="1:12" hidden="1">
      <c r="A196" s="130">
        <v>3</v>
      </c>
      <c r="B196" s="131">
        <v>1</v>
      </c>
      <c r="C196" s="131">
        <v>1</v>
      </c>
      <c r="D196" s="131">
        <v>3</v>
      </c>
      <c r="E196" s="131">
        <v>1</v>
      </c>
      <c r="F196" s="133"/>
      <c r="G196" s="132" t="s">
        <v>137</v>
      </c>
      <c r="H196" s="177">
        <v>163</v>
      </c>
      <c r="I196" s="119">
        <f>SUM(I197:I200)</f>
        <v>0</v>
      </c>
      <c r="J196" s="119">
        <f>SUM(J197:J200)</f>
        <v>0</v>
      </c>
      <c r="K196" s="119">
        <f>SUM(K197:K200)</f>
        <v>0</v>
      </c>
      <c r="L196" s="119">
        <f>SUM(L197:L200)</f>
        <v>0</v>
      </c>
    </row>
    <row r="197" spans="1:12" hidden="1">
      <c r="A197" s="130">
        <v>3</v>
      </c>
      <c r="B197" s="131">
        <v>1</v>
      </c>
      <c r="C197" s="131">
        <v>1</v>
      </c>
      <c r="D197" s="131">
        <v>3</v>
      </c>
      <c r="E197" s="131">
        <v>1</v>
      </c>
      <c r="F197" s="133">
        <v>1</v>
      </c>
      <c r="G197" s="132" t="s">
        <v>138</v>
      </c>
      <c r="H197" s="177">
        <v>164</v>
      </c>
      <c r="I197" s="137">
        <v>0</v>
      </c>
      <c r="J197" s="137">
        <v>0</v>
      </c>
      <c r="K197" s="137">
        <v>0</v>
      </c>
      <c r="L197" s="185">
        <v>0</v>
      </c>
    </row>
    <row r="198" spans="1:12" hidden="1">
      <c r="A198" s="130">
        <v>3</v>
      </c>
      <c r="B198" s="131">
        <v>1</v>
      </c>
      <c r="C198" s="131">
        <v>1</v>
      </c>
      <c r="D198" s="131">
        <v>3</v>
      </c>
      <c r="E198" s="131">
        <v>1</v>
      </c>
      <c r="F198" s="133">
        <v>2</v>
      </c>
      <c r="G198" s="132" t="s">
        <v>139</v>
      </c>
      <c r="H198" s="177">
        <v>165</v>
      </c>
      <c r="I198" s="135">
        <v>0</v>
      </c>
      <c r="J198" s="137">
        <v>0</v>
      </c>
      <c r="K198" s="137">
        <v>0</v>
      </c>
      <c r="L198" s="137">
        <v>0</v>
      </c>
    </row>
    <row r="199" spans="1:12" hidden="1">
      <c r="A199" s="130">
        <v>3</v>
      </c>
      <c r="B199" s="131">
        <v>1</v>
      </c>
      <c r="C199" s="131">
        <v>1</v>
      </c>
      <c r="D199" s="131">
        <v>3</v>
      </c>
      <c r="E199" s="131">
        <v>1</v>
      </c>
      <c r="F199" s="133">
        <v>3</v>
      </c>
      <c r="G199" s="134" t="s">
        <v>140</v>
      </c>
      <c r="H199" s="177">
        <v>166</v>
      </c>
      <c r="I199" s="135">
        <v>0</v>
      </c>
      <c r="J199" s="155">
        <v>0</v>
      </c>
      <c r="K199" s="155">
        <v>0</v>
      </c>
      <c r="L199" s="155">
        <v>0</v>
      </c>
    </row>
    <row r="200" spans="1:12" ht="26.25" hidden="1" customHeight="1">
      <c r="A200" s="143">
        <v>3</v>
      </c>
      <c r="B200" s="144">
        <v>1</v>
      </c>
      <c r="C200" s="144">
        <v>1</v>
      </c>
      <c r="D200" s="144">
        <v>3</v>
      </c>
      <c r="E200" s="144">
        <v>1</v>
      </c>
      <c r="F200" s="146">
        <v>4</v>
      </c>
      <c r="G200" s="91" t="s">
        <v>141</v>
      </c>
      <c r="H200" s="177">
        <v>167</v>
      </c>
      <c r="I200" s="190">
        <v>0</v>
      </c>
      <c r="J200" s="191">
        <v>0</v>
      </c>
      <c r="K200" s="137">
        <v>0</v>
      </c>
      <c r="L200" s="137">
        <v>0</v>
      </c>
    </row>
    <row r="201" spans="1:12" hidden="1">
      <c r="A201" s="143">
        <v>3</v>
      </c>
      <c r="B201" s="144">
        <v>1</v>
      </c>
      <c r="C201" s="144">
        <v>1</v>
      </c>
      <c r="D201" s="144">
        <v>4</v>
      </c>
      <c r="E201" s="144"/>
      <c r="F201" s="146"/>
      <c r="G201" s="145" t="s">
        <v>142</v>
      </c>
      <c r="H201" s="177">
        <v>168</v>
      </c>
      <c r="I201" s="119">
        <f>I202</f>
        <v>0</v>
      </c>
      <c r="J201" s="163">
        <f>J202</f>
        <v>0</v>
      </c>
      <c r="K201" s="128">
        <f>K202</f>
        <v>0</v>
      </c>
      <c r="L201" s="129">
        <f>L202</f>
        <v>0</v>
      </c>
    </row>
    <row r="202" spans="1:12" hidden="1">
      <c r="A202" s="130">
        <v>3</v>
      </c>
      <c r="B202" s="131">
        <v>1</v>
      </c>
      <c r="C202" s="131">
        <v>1</v>
      </c>
      <c r="D202" s="131">
        <v>4</v>
      </c>
      <c r="E202" s="131">
        <v>1</v>
      </c>
      <c r="F202" s="133"/>
      <c r="G202" s="145" t="s">
        <v>142</v>
      </c>
      <c r="H202" s="177">
        <v>169</v>
      </c>
      <c r="I202" s="140">
        <f>SUM(I203:I205)</f>
        <v>0</v>
      </c>
      <c r="J202" s="160">
        <f>SUM(J203:J205)</f>
        <v>0</v>
      </c>
      <c r="K202" s="120">
        <f>SUM(K203:K205)</f>
        <v>0</v>
      </c>
      <c r="L202" s="119">
        <f>SUM(L203:L205)</f>
        <v>0</v>
      </c>
    </row>
    <row r="203" spans="1:12" hidden="1">
      <c r="A203" s="130">
        <v>3</v>
      </c>
      <c r="B203" s="131">
        <v>1</v>
      </c>
      <c r="C203" s="131">
        <v>1</v>
      </c>
      <c r="D203" s="131">
        <v>4</v>
      </c>
      <c r="E203" s="131">
        <v>1</v>
      </c>
      <c r="F203" s="133">
        <v>1</v>
      </c>
      <c r="G203" s="132" t="s">
        <v>143</v>
      </c>
      <c r="H203" s="177">
        <v>170</v>
      </c>
      <c r="I203" s="137">
        <v>0</v>
      </c>
      <c r="J203" s="137">
        <v>0</v>
      </c>
      <c r="K203" s="137">
        <v>0</v>
      </c>
      <c r="L203" s="185">
        <v>0</v>
      </c>
    </row>
    <row r="204" spans="1:12" ht="25.5" hidden="1" customHeight="1">
      <c r="A204" s="125">
        <v>3</v>
      </c>
      <c r="B204" s="123">
        <v>1</v>
      </c>
      <c r="C204" s="123">
        <v>1</v>
      </c>
      <c r="D204" s="123">
        <v>4</v>
      </c>
      <c r="E204" s="123">
        <v>1</v>
      </c>
      <c r="F204" s="126">
        <v>2</v>
      </c>
      <c r="G204" s="124" t="s">
        <v>421</v>
      </c>
      <c r="H204" s="177">
        <v>171</v>
      </c>
      <c r="I204" s="135">
        <v>0</v>
      </c>
      <c r="J204" s="135">
        <v>0</v>
      </c>
      <c r="K204" s="136">
        <v>0</v>
      </c>
      <c r="L204" s="137">
        <v>0</v>
      </c>
    </row>
    <row r="205" spans="1:12" hidden="1">
      <c r="A205" s="130">
        <v>3</v>
      </c>
      <c r="B205" s="131">
        <v>1</v>
      </c>
      <c r="C205" s="131">
        <v>1</v>
      </c>
      <c r="D205" s="131">
        <v>4</v>
      </c>
      <c r="E205" s="131">
        <v>1</v>
      </c>
      <c r="F205" s="133">
        <v>3</v>
      </c>
      <c r="G205" s="132" t="s">
        <v>144</v>
      </c>
      <c r="H205" s="177">
        <v>172</v>
      </c>
      <c r="I205" s="135">
        <v>0</v>
      </c>
      <c r="J205" s="135">
        <v>0</v>
      </c>
      <c r="K205" s="135">
        <v>0</v>
      </c>
      <c r="L205" s="137">
        <v>0</v>
      </c>
    </row>
    <row r="206" spans="1:12" ht="25.5" hidden="1" customHeight="1">
      <c r="A206" s="130">
        <v>3</v>
      </c>
      <c r="B206" s="131">
        <v>1</v>
      </c>
      <c r="C206" s="131">
        <v>1</v>
      </c>
      <c r="D206" s="131">
        <v>5</v>
      </c>
      <c r="E206" s="131"/>
      <c r="F206" s="133"/>
      <c r="G206" s="132" t="s">
        <v>145</v>
      </c>
      <c r="H206" s="177">
        <v>173</v>
      </c>
      <c r="I206" s="119">
        <f t="shared" ref="I206:L207" si="19">I207</f>
        <v>0</v>
      </c>
      <c r="J206" s="160">
        <f t="shared" si="19"/>
        <v>0</v>
      </c>
      <c r="K206" s="120">
        <f t="shared" si="19"/>
        <v>0</v>
      </c>
      <c r="L206" s="119">
        <f t="shared" si="19"/>
        <v>0</v>
      </c>
    </row>
    <row r="207" spans="1:12" ht="25.5" hidden="1" customHeight="1">
      <c r="A207" s="143">
        <v>3</v>
      </c>
      <c r="B207" s="144">
        <v>1</v>
      </c>
      <c r="C207" s="144">
        <v>1</v>
      </c>
      <c r="D207" s="144">
        <v>5</v>
      </c>
      <c r="E207" s="144">
        <v>1</v>
      </c>
      <c r="F207" s="146"/>
      <c r="G207" s="132" t="s">
        <v>145</v>
      </c>
      <c r="H207" s="177">
        <v>174</v>
      </c>
      <c r="I207" s="120">
        <f t="shared" si="19"/>
        <v>0</v>
      </c>
      <c r="J207" s="120">
        <f t="shared" si="19"/>
        <v>0</v>
      </c>
      <c r="K207" s="120">
        <f t="shared" si="19"/>
        <v>0</v>
      </c>
      <c r="L207" s="120">
        <f t="shared" si="19"/>
        <v>0</v>
      </c>
    </row>
    <row r="208" spans="1:12" ht="25.5" hidden="1" customHeight="1">
      <c r="A208" s="130">
        <v>3</v>
      </c>
      <c r="B208" s="131">
        <v>1</v>
      </c>
      <c r="C208" s="131">
        <v>1</v>
      </c>
      <c r="D208" s="131">
        <v>5</v>
      </c>
      <c r="E208" s="131">
        <v>1</v>
      </c>
      <c r="F208" s="133">
        <v>1</v>
      </c>
      <c r="G208" s="132" t="s">
        <v>145</v>
      </c>
      <c r="H208" s="177">
        <v>175</v>
      </c>
      <c r="I208" s="135">
        <v>0</v>
      </c>
      <c r="J208" s="137">
        <v>0</v>
      </c>
      <c r="K208" s="137">
        <v>0</v>
      </c>
      <c r="L208" s="137">
        <v>0</v>
      </c>
    </row>
    <row r="209" spans="1:15" ht="25.5" hidden="1" customHeight="1">
      <c r="A209" s="143">
        <v>3</v>
      </c>
      <c r="B209" s="144">
        <v>1</v>
      </c>
      <c r="C209" s="144">
        <v>2</v>
      </c>
      <c r="D209" s="144"/>
      <c r="E209" s="144"/>
      <c r="F209" s="146"/>
      <c r="G209" s="145" t="s">
        <v>146</v>
      </c>
      <c r="H209" s="177">
        <v>176</v>
      </c>
      <c r="I209" s="119">
        <f t="shared" ref="I209:L210" si="20">I210</f>
        <v>0</v>
      </c>
      <c r="J209" s="163">
        <f t="shared" si="20"/>
        <v>0</v>
      </c>
      <c r="K209" s="128">
        <f t="shared" si="20"/>
        <v>0</v>
      </c>
      <c r="L209" s="129">
        <f t="shared" si="20"/>
        <v>0</v>
      </c>
    </row>
    <row r="210" spans="1:15" ht="25.5" hidden="1" customHeight="1">
      <c r="A210" s="130">
        <v>3</v>
      </c>
      <c r="B210" s="131">
        <v>1</v>
      </c>
      <c r="C210" s="131">
        <v>2</v>
      </c>
      <c r="D210" s="131">
        <v>1</v>
      </c>
      <c r="E210" s="131"/>
      <c r="F210" s="133"/>
      <c r="G210" s="145" t="s">
        <v>146</v>
      </c>
      <c r="H210" s="177">
        <v>177</v>
      </c>
      <c r="I210" s="140">
        <f t="shared" si="20"/>
        <v>0</v>
      </c>
      <c r="J210" s="160">
        <f t="shared" si="20"/>
        <v>0</v>
      </c>
      <c r="K210" s="120">
        <f t="shared" si="20"/>
        <v>0</v>
      </c>
      <c r="L210" s="119">
        <f t="shared" si="20"/>
        <v>0</v>
      </c>
    </row>
    <row r="211" spans="1:15" ht="25.5" hidden="1" customHeight="1">
      <c r="A211" s="125">
        <v>3</v>
      </c>
      <c r="B211" s="123">
        <v>1</v>
      </c>
      <c r="C211" s="123">
        <v>2</v>
      </c>
      <c r="D211" s="123">
        <v>1</v>
      </c>
      <c r="E211" s="123">
        <v>1</v>
      </c>
      <c r="F211" s="126"/>
      <c r="G211" s="145" t="s">
        <v>146</v>
      </c>
      <c r="H211" s="177">
        <v>178</v>
      </c>
      <c r="I211" s="119">
        <f>SUM(I212:I215)</f>
        <v>0</v>
      </c>
      <c r="J211" s="162">
        <f>SUM(J212:J215)</f>
        <v>0</v>
      </c>
      <c r="K211" s="141">
        <f>SUM(K212:K215)</f>
        <v>0</v>
      </c>
      <c r="L211" s="140">
        <f>SUM(L212:L215)</f>
        <v>0</v>
      </c>
    </row>
    <row r="212" spans="1:15" ht="38.25" hidden="1" customHeight="1">
      <c r="A212" s="130">
        <v>3</v>
      </c>
      <c r="B212" s="131">
        <v>1</v>
      </c>
      <c r="C212" s="131">
        <v>2</v>
      </c>
      <c r="D212" s="131">
        <v>1</v>
      </c>
      <c r="E212" s="131">
        <v>1</v>
      </c>
      <c r="F212" s="133">
        <v>2</v>
      </c>
      <c r="G212" s="132" t="s">
        <v>422</v>
      </c>
      <c r="H212" s="177">
        <v>179</v>
      </c>
      <c r="I212" s="137">
        <v>0</v>
      </c>
      <c r="J212" s="137">
        <v>0</v>
      </c>
      <c r="K212" s="137">
        <v>0</v>
      </c>
      <c r="L212" s="137">
        <v>0</v>
      </c>
    </row>
    <row r="213" spans="1:15" hidden="1">
      <c r="A213" s="130">
        <v>3</v>
      </c>
      <c r="B213" s="131">
        <v>1</v>
      </c>
      <c r="C213" s="131">
        <v>2</v>
      </c>
      <c r="D213" s="130">
        <v>1</v>
      </c>
      <c r="E213" s="131">
        <v>1</v>
      </c>
      <c r="F213" s="133">
        <v>3</v>
      </c>
      <c r="G213" s="132" t="s">
        <v>147</v>
      </c>
      <c r="H213" s="177">
        <v>180</v>
      </c>
      <c r="I213" s="137">
        <v>0</v>
      </c>
      <c r="J213" s="137">
        <v>0</v>
      </c>
      <c r="K213" s="137">
        <v>0</v>
      </c>
      <c r="L213" s="137">
        <v>0</v>
      </c>
    </row>
    <row r="214" spans="1:15" ht="25.5" hidden="1" customHeight="1">
      <c r="A214" s="130">
        <v>3</v>
      </c>
      <c r="B214" s="131">
        <v>1</v>
      </c>
      <c r="C214" s="131">
        <v>2</v>
      </c>
      <c r="D214" s="130">
        <v>1</v>
      </c>
      <c r="E214" s="131">
        <v>1</v>
      </c>
      <c r="F214" s="133">
        <v>4</v>
      </c>
      <c r="G214" s="132" t="s">
        <v>148</v>
      </c>
      <c r="H214" s="177">
        <v>181</v>
      </c>
      <c r="I214" s="137">
        <v>0</v>
      </c>
      <c r="J214" s="137">
        <v>0</v>
      </c>
      <c r="K214" s="137">
        <v>0</v>
      </c>
      <c r="L214" s="137">
        <v>0</v>
      </c>
    </row>
    <row r="215" spans="1:15" hidden="1">
      <c r="A215" s="143">
        <v>3</v>
      </c>
      <c r="B215" s="152">
        <v>1</v>
      </c>
      <c r="C215" s="152">
        <v>2</v>
      </c>
      <c r="D215" s="151">
        <v>1</v>
      </c>
      <c r="E215" s="152">
        <v>1</v>
      </c>
      <c r="F215" s="153">
        <v>5</v>
      </c>
      <c r="G215" s="154" t="s">
        <v>149</v>
      </c>
      <c r="H215" s="177">
        <v>182</v>
      </c>
      <c r="I215" s="137">
        <v>0</v>
      </c>
      <c r="J215" s="137">
        <v>0</v>
      </c>
      <c r="K215" s="137">
        <v>0</v>
      </c>
      <c r="L215" s="185">
        <v>0</v>
      </c>
    </row>
    <row r="216" spans="1:15" hidden="1">
      <c r="A216" s="130">
        <v>3</v>
      </c>
      <c r="B216" s="131">
        <v>1</v>
      </c>
      <c r="C216" s="131">
        <v>3</v>
      </c>
      <c r="D216" s="130"/>
      <c r="E216" s="131"/>
      <c r="F216" s="133"/>
      <c r="G216" s="132" t="s">
        <v>150</v>
      </c>
      <c r="H216" s="177">
        <v>183</v>
      </c>
      <c r="I216" s="119">
        <f>SUM(I217+I220)</f>
        <v>0</v>
      </c>
      <c r="J216" s="160">
        <f>SUM(J217+J220)</f>
        <v>0</v>
      </c>
      <c r="K216" s="120">
        <f>SUM(K217+K220)</f>
        <v>0</v>
      </c>
      <c r="L216" s="119">
        <f>SUM(L217+L220)</f>
        <v>0</v>
      </c>
    </row>
    <row r="217" spans="1:15" ht="25.5" hidden="1" customHeight="1">
      <c r="A217" s="125">
        <v>3</v>
      </c>
      <c r="B217" s="123">
        <v>1</v>
      </c>
      <c r="C217" s="123">
        <v>3</v>
      </c>
      <c r="D217" s="125">
        <v>1</v>
      </c>
      <c r="E217" s="130"/>
      <c r="F217" s="126"/>
      <c r="G217" s="124" t="s">
        <v>151</v>
      </c>
      <c r="H217" s="177">
        <v>184</v>
      </c>
      <c r="I217" s="140">
        <f t="shared" ref="I217:L218" si="21">I218</f>
        <v>0</v>
      </c>
      <c r="J217" s="162">
        <f t="shared" si="21"/>
        <v>0</v>
      </c>
      <c r="K217" s="141">
        <f t="shared" si="21"/>
        <v>0</v>
      </c>
      <c r="L217" s="140">
        <f t="shared" si="21"/>
        <v>0</v>
      </c>
    </row>
    <row r="218" spans="1:15" ht="25.5" hidden="1" customHeight="1">
      <c r="A218" s="130">
        <v>3</v>
      </c>
      <c r="B218" s="131">
        <v>1</v>
      </c>
      <c r="C218" s="131">
        <v>3</v>
      </c>
      <c r="D218" s="130">
        <v>1</v>
      </c>
      <c r="E218" s="130">
        <v>1</v>
      </c>
      <c r="F218" s="133"/>
      <c r="G218" s="124" t="s">
        <v>151</v>
      </c>
      <c r="H218" s="177">
        <v>185</v>
      </c>
      <c r="I218" s="119">
        <f t="shared" si="21"/>
        <v>0</v>
      </c>
      <c r="J218" s="160">
        <f t="shared" si="21"/>
        <v>0</v>
      </c>
      <c r="K218" s="120">
        <f t="shared" si="21"/>
        <v>0</v>
      </c>
      <c r="L218" s="119">
        <f t="shared" si="21"/>
        <v>0</v>
      </c>
    </row>
    <row r="219" spans="1:15" ht="25.5" hidden="1" customHeight="1">
      <c r="A219" s="130">
        <v>3</v>
      </c>
      <c r="B219" s="132">
        <v>1</v>
      </c>
      <c r="C219" s="130">
        <v>3</v>
      </c>
      <c r="D219" s="131">
        <v>1</v>
      </c>
      <c r="E219" s="131">
        <v>1</v>
      </c>
      <c r="F219" s="133">
        <v>1</v>
      </c>
      <c r="G219" s="124" t="s">
        <v>151</v>
      </c>
      <c r="H219" s="177">
        <v>186</v>
      </c>
      <c r="I219" s="185">
        <v>0</v>
      </c>
      <c r="J219" s="185">
        <v>0</v>
      </c>
      <c r="K219" s="185">
        <v>0</v>
      </c>
      <c r="L219" s="185">
        <v>0</v>
      </c>
    </row>
    <row r="220" spans="1:15" hidden="1">
      <c r="A220" s="130">
        <v>3</v>
      </c>
      <c r="B220" s="132">
        <v>1</v>
      </c>
      <c r="C220" s="130">
        <v>3</v>
      </c>
      <c r="D220" s="131">
        <v>2</v>
      </c>
      <c r="E220" s="131"/>
      <c r="F220" s="133"/>
      <c r="G220" s="132" t="s">
        <v>152</v>
      </c>
      <c r="H220" s="177">
        <v>187</v>
      </c>
      <c r="I220" s="119">
        <f>I221</f>
        <v>0</v>
      </c>
      <c r="J220" s="160">
        <f>J221</f>
        <v>0</v>
      </c>
      <c r="K220" s="120">
        <f>K221</f>
        <v>0</v>
      </c>
      <c r="L220" s="119">
        <f>L221</f>
        <v>0</v>
      </c>
    </row>
    <row r="221" spans="1:15" hidden="1">
      <c r="A221" s="125">
        <v>3</v>
      </c>
      <c r="B221" s="124">
        <v>1</v>
      </c>
      <c r="C221" s="125">
        <v>3</v>
      </c>
      <c r="D221" s="123">
        <v>2</v>
      </c>
      <c r="E221" s="123">
        <v>1</v>
      </c>
      <c r="F221" s="126"/>
      <c r="G221" s="132" t="s">
        <v>152</v>
      </c>
      <c r="H221" s="177">
        <v>188</v>
      </c>
      <c r="I221" s="119">
        <f>SUM(I222:I227)</f>
        <v>0</v>
      </c>
      <c r="J221" s="119">
        <f>SUM(J222:J227)</f>
        <v>0</v>
      </c>
      <c r="K221" s="119">
        <f>SUM(K222:K227)</f>
        <v>0</v>
      </c>
      <c r="L221" s="119">
        <f>SUM(L222:L227)</f>
        <v>0</v>
      </c>
      <c r="M221" s="192"/>
      <c r="N221" s="192"/>
      <c r="O221" s="192"/>
    </row>
    <row r="222" spans="1:15" hidden="1">
      <c r="A222" s="130">
        <v>3</v>
      </c>
      <c r="B222" s="132">
        <v>1</v>
      </c>
      <c r="C222" s="130">
        <v>3</v>
      </c>
      <c r="D222" s="131">
        <v>2</v>
      </c>
      <c r="E222" s="131">
        <v>1</v>
      </c>
      <c r="F222" s="133">
        <v>1</v>
      </c>
      <c r="G222" s="132" t="s">
        <v>153</v>
      </c>
      <c r="H222" s="177">
        <v>189</v>
      </c>
      <c r="I222" s="137">
        <v>0</v>
      </c>
      <c r="J222" s="137">
        <v>0</v>
      </c>
      <c r="K222" s="137">
        <v>0</v>
      </c>
      <c r="L222" s="185">
        <v>0</v>
      </c>
    </row>
    <row r="223" spans="1:15" ht="25.5" hidden="1" customHeight="1">
      <c r="A223" s="130">
        <v>3</v>
      </c>
      <c r="B223" s="132">
        <v>1</v>
      </c>
      <c r="C223" s="130">
        <v>3</v>
      </c>
      <c r="D223" s="131">
        <v>2</v>
      </c>
      <c r="E223" s="131">
        <v>1</v>
      </c>
      <c r="F223" s="133">
        <v>2</v>
      </c>
      <c r="G223" s="132" t="s">
        <v>154</v>
      </c>
      <c r="H223" s="177">
        <v>190</v>
      </c>
      <c r="I223" s="137">
        <v>0</v>
      </c>
      <c r="J223" s="137">
        <v>0</v>
      </c>
      <c r="K223" s="137">
        <v>0</v>
      </c>
      <c r="L223" s="137">
        <v>0</v>
      </c>
    </row>
    <row r="224" spans="1:15" hidden="1">
      <c r="A224" s="130">
        <v>3</v>
      </c>
      <c r="B224" s="132">
        <v>1</v>
      </c>
      <c r="C224" s="130">
        <v>3</v>
      </c>
      <c r="D224" s="131">
        <v>2</v>
      </c>
      <c r="E224" s="131">
        <v>1</v>
      </c>
      <c r="F224" s="133">
        <v>3</v>
      </c>
      <c r="G224" s="132" t="s">
        <v>155</v>
      </c>
      <c r="H224" s="177">
        <v>191</v>
      </c>
      <c r="I224" s="137">
        <v>0</v>
      </c>
      <c r="J224" s="137">
        <v>0</v>
      </c>
      <c r="K224" s="137">
        <v>0</v>
      </c>
      <c r="L224" s="137">
        <v>0</v>
      </c>
    </row>
    <row r="225" spans="1:12" ht="25.5" hidden="1" customHeight="1">
      <c r="A225" s="130">
        <v>3</v>
      </c>
      <c r="B225" s="132">
        <v>1</v>
      </c>
      <c r="C225" s="130">
        <v>3</v>
      </c>
      <c r="D225" s="131">
        <v>2</v>
      </c>
      <c r="E225" s="131">
        <v>1</v>
      </c>
      <c r="F225" s="133">
        <v>4</v>
      </c>
      <c r="G225" s="132" t="s">
        <v>423</v>
      </c>
      <c r="H225" s="177">
        <v>192</v>
      </c>
      <c r="I225" s="137">
        <v>0</v>
      </c>
      <c r="J225" s="137">
        <v>0</v>
      </c>
      <c r="K225" s="137">
        <v>0</v>
      </c>
      <c r="L225" s="185">
        <v>0</v>
      </c>
    </row>
    <row r="226" spans="1:12" hidden="1">
      <c r="A226" s="130">
        <v>3</v>
      </c>
      <c r="B226" s="132">
        <v>1</v>
      </c>
      <c r="C226" s="130">
        <v>3</v>
      </c>
      <c r="D226" s="131">
        <v>2</v>
      </c>
      <c r="E226" s="131">
        <v>1</v>
      </c>
      <c r="F226" s="133">
        <v>5</v>
      </c>
      <c r="G226" s="124" t="s">
        <v>156</v>
      </c>
      <c r="H226" s="177">
        <v>193</v>
      </c>
      <c r="I226" s="137">
        <v>0</v>
      </c>
      <c r="J226" s="137">
        <v>0</v>
      </c>
      <c r="K226" s="137">
        <v>0</v>
      </c>
      <c r="L226" s="137">
        <v>0</v>
      </c>
    </row>
    <row r="227" spans="1:12" hidden="1">
      <c r="A227" s="130">
        <v>3</v>
      </c>
      <c r="B227" s="132">
        <v>1</v>
      </c>
      <c r="C227" s="130">
        <v>3</v>
      </c>
      <c r="D227" s="131">
        <v>2</v>
      </c>
      <c r="E227" s="131">
        <v>1</v>
      </c>
      <c r="F227" s="133">
        <v>6</v>
      </c>
      <c r="G227" s="124" t="s">
        <v>152</v>
      </c>
      <c r="H227" s="177">
        <v>194</v>
      </c>
      <c r="I227" s="137">
        <v>0</v>
      </c>
      <c r="J227" s="137">
        <v>0</v>
      </c>
      <c r="K227" s="137">
        <v>0</v>
      </c>
      <c r="L227" s="185">
        <v>0</v>
      </c>
    </row>
    <row r="228" spans="1:12" ht="25.5" hidden="1" customHeight="1">
      <c r="A228" s="125">
        <v>3</v>
      </c>
      <c r="B228" s="123">
        <v>1</v>
      </c>
      <c r="C228" s="123">
        <v>4</v>
      </c>
      <c r="D228" s="123"/>
      <c r="E228" s="123"/>
      <c r="F228" s="126"/>
      <c r="G228" s="124" t="s">
        <v>157</v>
      </c>
      <c r="H228" s="177">
        <v>195</v>
      </c>
      <c r="I228" s="140">
        <f t="shared" ref="I228:L230" si="22">I229</f>
        <v>0</v>
      </c>
      <c r="J228" s="162">
        <f t="shared" si="22"/>
        <v>0</v>
      </c>
      <c r="K228" s="141">
        <f t="shared" si="22"/>
        <v>0</v>
      </c>
      <c r="L228" s="141">
        <f t="shared" si="22"/>
        <v>0</v>
      </c>
    </row>
    <row r="229" spans="1:12" ht="25.5" hidden="1" customHeight="1">
      <c r="A229" s="143">
        <v>3</v>
      </c>
      <c r="B229" s="152">
        <v>1</v>
      </c>
      <c r="C229" s="152">
        <v>4</v>
      </c>
      <c r="D229" s="152">
        <v>1</v>
      </c>
      <c r="E229" s="152"/>
      <c r="F229" s="153"/>
      <c r="G229" s="124" t="s">
        <v>157</v>
      </c>
      <c r="H229" s="177">
        <v>196</v>
      </c>
      <c r="I229" s="147">
        <f t="shared" si="22"/>
        <v>0</v>
      </c>
      <c r="J229" s="175">
        <f t="shared" si="22"/>
        <v>0</v>
      </c>
      <c r="K229" s="148">
        <f t="shared" si="22"/>
        <v>0</v>
      </c>
      <c r="L229" s="148">
        <f t="shared" si="22"/>
        <v>0</v>
      </c>
    </row>
    <row r="230" spans="1:12" ht="25.5" hidden="1" customHeight="1">
      <c r="A230" s="130">
        <v>3</v>
      </c>
      <c r="B230" s="131">
        <v>1</v>
      </c>
      <c r="C230" s="131">
        <v>4</v>
      </c>
      <c r="D230" s="131">
        <v>1</v>
      </c>
      <c r="E230" s="131">
        <v>1</v>
      </c>
      <c r="F230" s="133"/>
      <c r="G230" s="124" t="s">
        <v>158</v>
      </c>
      <c r="H230" s="177">
        <v>197</v>
      </c>
      <c r="I230" s="119">
        <f t="shared" si="22"/>
        <v>0</v>
      </c>
      <c r="J230" s="160">
        <f t="shared" si="22"/>
        <v>0</v>
      </c>
      <c r="K230" s="120">
        <f t="shared" si="22"/>
        <v>0</v>
      </c>
      <c r="L230" s="120">
        <f t="shared" si="22"/>
        <v>0</v>
      </c>
    </row>
    <row r="231" spans="1:12" ht="25.5" hidden="1" customHeight="1">
      <c r="A231" s="134">
        <v>3</v>
      </c>
      <c r="B231" s="130">
        <v>1</v>
      </c>
      <c r="C231" s="131">
        <v>4</v>
      </c>
      <c r="D231" s="131">
        <v>1</v>
      </c>
      <c r="E231" s="131">
        <v>1</v>
      </c>
      <c r="F231" s="133">
        <v>1</v>
      </c>
      <c r="G231" s="124" t="s">
        <v>158</v>
      </c>
      <c r="H231" s="177">
        <v>198</v>
      </c>
      <c r="I231" s="137">
        <v>0</v>
      </c>
      <c r="J231" s="137">
        <v>0</v>
      </c>
      <c r="K231" s="137">
        <v>0</v>
      </c>
      <c r="L231" s="137">
        <v>0</v>
      </c>
    </row>
    <row r="232" spans="1:12" ht="25.5" hidden="1" customHeight="1">
      <c r="A232" s="134">
        <v>3</v>
      </c>
      <c r="B232" s="131">
        <v>1</v>
      </c>
      <c r="C232" s="131">
        <v>5</v>
      </c>
      <c r="D232" s="131"/>
      <c r="E232" s="131"/>
      <c r="F232" s="133"/>
      <c r="G232" s="132" t="s">
        <v>424</v>
      </c>
      <c r="H232" s="177">
        <v>199</v>
      </c>
      <c r="I232" s="119">
        <f t="shared" ref="I232:L233" si="23">I233</f>
        <v>0</v>
      </c>
      <c r="J232" s="119">
        <f t="shared" si="23"/>
        <v>0</v>
      </c>
      <c r="K232" s="119">
        <f t="shared" si="23"/>
        <v>0</v>
      </c>
      <c r="L232" s="119">
        <f t="shared" si="23"/>
        <v>0</v>
      </c>
    </row>
    <row r="233" spans="1:12" ht="25.5" hidden="1" customHeight="1">
      <c r="A233" s="134">
        <v>3</v>
      </c>
      <c r="B233" s="131">
        <v>1</v>
      </c>
      <c r="C233" s="131">
        <v>5</v>
      </c>
      <c r="D233" s="131">
        <v>1</v>
      </c>
      <c r="E233" s="131"/>
      <c r="F233" s="133"/>
      <c r="G233" s="132" t="s">
        <v>424</v>
      </c>
      <c r="H233" s="177">
        <v>200</v>
      </c>
      <c r="I233" s="119">
        <f t="shared" si="23"/>
        <v>0</v>
      </c>
      <c r="J233" s="119">
        <f t="shared" si="23"/>
        <v>0</v>
      </c>
      <c r="K233" s="119">
        <f t="shared" si="23"/>
        <v>0</v>
      </c>
      <c r="L233" s="119">
        <f t="shared" si="23"/>
        <v>0</v>
      </c>
    </row>
    <row r="234" spans="1:12" ht="25.5" hidden="1" customHeight="1">
      <c r="A234" s="134">
        <v>3</v>
      </c>
      <c r="B234" s="131">
        <v>1</v>
      </c>
      <c r="C234" s="131">
        <v>5</v>
      </c>
      <c r="D234" s="131">
        <v>1</v>
      </c>
      <c r="E234" s="131">
        <v>1</v>
      </c>
      <c r="F234" s="133"/>
      <c r="G234" s="132" t="s">
        <v>424</v>
      </c>
      <c r="H234" s="177">
        <v>201</v>
      </c>
      <c r="I234" s="119">
        <f>SUM(I235:I237)</f>
        <v>0</v>
      </c>
      <c r="J234" s="119">
        <f>SUM(J235:J237)</f>
        <v>0</v>
      </c>
      <c r="K234" s="119">
        <f>SUM(K235:K237)</f>
        <v>0</v>
      </c>
      <c r="L234" s="119">
        <f>SUM(L235:L237)</f>
        <v>0</v>
      </c>
    </row>
    <row r="235" spans="1:12" hidden="1">
      <c r="A235" s="134">
        <v>3</v>
      </c>
      <c r="B235" s="131">
        <v>1</v>
      </c>
      <c r="C235" s="131">
        <v>5</v>
      </c>
      <c r="D235" s="131">
        <v>1</v>
      </c>
      <c r="E235" s="131">
        <v>1</v>
      </c>
      <c r="F235" s="133">
        <v>1</v>
      </c>
      <c r="G235" s="187" t="s">
        <v>159</v>
      </c>
      <c r="H235" s="177">
        <v>202</v>
      </c>
      <c r="I235" s="137">
        <v>0</v>
      </c>
      <c r="J235" s="137">
        <v>0</v>
      </c>
      <c r="K235" s="137">
        <v>0</v>
      </c>
      <c r="L235" s="137">
        <v>0</v>
      </c>
    </row>
    <row r="236" spans="1:12" hidden="1">
      <c r="A236" s="134">
        <v>3</v>
      </c>
      <c r="B236" s="131">
        <v>1</v>
      </c>
      <c r="C236" s="131">
        <v>5</v>
      </c>
      <c r="D236" s="131">
        <v>1</v>
      </c>
      <c r="E236" s="131">
        <v>1</v>
      </c>
      <c r="F236" s="133">
        <v>2</v>
      </c>
      <c r="G236" s="187" t="s">
        <v>160</v>
      </c>
      <c r="H236" s="177">
        <v>203</v>
      </c>
      <c r="I236" s="137">
        <v>0</v>
      </c>
      <c r="J236" s="137">
        <v>0</v>
      </c>
      <c r="K236" s="137">
        <v>0</v>
      </c>
      <c r="L236" s="137">
        <v>0</v>
      </c>
    </row>
    <row r="237" spans="1:12" ht="25.5" hidden="1" customHeight="1">
      <c r="A237" s="134">
        <v>3</v>
      </c>
      <c r="B237" s="131">
        <v>1</v>
      </c>
      <c r="C237" s="131">
        <v>5</v>
      </c>
      <c r="D237" s="131">
        <v>1</v>
      </c>
      <c r="E237" s="131">
        <v>1</v>
      </c>
      <c r="F237" s="133">
        <v>3</v>
      </c>
      <c r="G237" s="187" t="s">
        <v>161</v>
      </c>
      <c r="H237" s="177">
        <v>204</v>
      </c>
      <c r="I237" s="137">
        <v>0</v>
      </c>
      <c r="J237" s="137">
        <v>0</v>
      </c>
      <c r="K237" s="137">
        <v>0</v>
      </c>
      <c r="L237" s="137">
        <v>0</v>
      </c>
    </row>
    <row r="238" spans="1:12" ht="38.25" hidden="1" customHeight="1">
      <c r="A238" s="115">
        <v>3</v>
      </c>
      <c r="B238" s="116">
        <v>2</v>
      </c>
      <c r="C238" s="116"/>
      <c r="D238" s="116"/>
      <c r="E238" s="116"/>
      <c r="F238" s="118"/>
      <c r="G238" s="117" t="s">
        <v>162</v>
      </c>
      <c r="H238" s="177">
        <v>205</v>
      </c>
      <c r="I238" s="119">
        <f>SUM(I239+I271)</f>
        <v>0</v>
      </c>
      <c r="J238" s="160">
        <f>SUM(J239+J271)</f>
        <v>0</v>
      </c>
      <c r="K238" s="120">
        <f>SUM(K239+K271)</f>
        <v>0</v>
      </c>
      <c r="L238" s="120">
        <f>SUM(L239+L271)</f>
        <v>0</v>
      </c>
    </row>
    <row r="239" spans="1:12" ht="38.25" hidden="1" customHeight="1">
      <c r="A239" s="143">
        <v>3</v>
      </c>
      <c r="B239" s="151">
        <v>2</v>
      </c>
      <c r="C239" s="152">
        <v>1</v>
      </c>
      <c r="D239" s="152"/>
      <c r="E239" s="152"/>
      <c r="F239" s="153"/>
      <c r="G239" s="154" t="s">
        <v>163</v>
      </c>
      <c r="H239" s="177">
        <v>206</v>
      </c>
      <c r="I239" s="147">
        <f>SUM(I240+I249+I253+I257+I261+I264+I267)</f>
        <v>0</v>
      </c>
      <c r="J239" s="175">
        <f>SUM(J240+J249+J253+J257+J261+J264+J267)</f>
        <v>0</v>
      </c>
      <c r="K239" s="148">
        <f>SUM(K240+K249+K253+K257+K261+K264+K267)</f>
        <v>0</v>
      </c>
      <c r="L239" s="148">
        <f>SUM(L240+L249+L253+L257+L261+L264+L267)</f>
        <v>0</v>
      </c>
    </row>
    <row r="240" spans="1:12" hidden="1">
      <c r="A240" s="130">
        <v>3</v>
      </c>
      <c r="B240" s="131">
        <v>2</v>
      </c>
      <c r="C240" s="131">
        <v>1</v>
      </c>
      <c r="D240" s="131">
        <v>1</v>
      </c>
      <c r="E240" s="131"/>
      <c r="F240" s="133"/>
      <c r="G240" s="132" t="s">
        <v>164</v>
      </c>
      <c r="H240" s="177">
        <v>207</v>
      </c>
      <c r="I240" s="147">
        <f>I241</f>
        <v>0</v>
      </c>
      <c r="J240" s="147">
        <f>J241</f>
        <v>0</v>
      </c>
      <c r="K240" s="147">
        <f>K241</f>
        <v>0</v>
      </c>
      <c r="L240" s="147">
        <f>L241</f>
        <v>0</v>
      </c>
    </row>
    <row r="241" spans="1:12" hidden="1">
      <c r="A241" s="130">
        <v>3</v>
      </c>
      <c r="B241" s="130">
        <v>2</v>
      </c>
      <c r="C241" s="131">
        <v>1</v>
      </c>
      <c r="D241" s="131">
        <v>1</v>
      </c>
      <c r="E241" s="131">
        <v>1</v>
      </c>
      <c r="F241" s="133"/>
      <c r="G241" s="132" t="s">
        <v>165</v>
      </c>
      <c r="H241" s="177">
        <v>208</v>
      </c>
      <c r="I241" s="119">
        <f>SUM(I242:I242)</f>
        <v>0</v>
      </c>
      <c r="J241" s="160">
        <f>SUM(J242:J242)</f>
        <v>0</v>
      </c>
      <c r="K241" s="120">
        <f>SUM(K242:K242)</f>
        <v>0</v>
      </c>
      <c r="L241" s="120">
        <f>SUM(L242:L242)</f>
        <v>0</v>
      </c>
    </row>
    <row r="242" spans="1:12" hidden="1">
      <c r="A242" s="143">
        <v>3</v>
      </c>
      <c r="B242" s="143">
        <v>2</v>
      </c>
      <c r="C242" s="152">
        <v>1</v>
      </c>
      <c r="D242" s="152">
        <v>1</v>
      </c>
      <c r="E242" s="152">
        <v>1</v>
      </c>
      <c r="F242" s="153">
        <v>1</v>
      </c>
      <c r="G242" s="154" t="s">
        <v>165</v>
      </c>
      <c r="H242" s="177">
        <v>209</v>
      </c>
      <c r="I242" s="137">
        <v>0</v>
      </c>
      <c r="J242" s="137">
        <v>0</v>
      </c>
      <c r="K242" s="137">
        <v>0</v>
      </c>
      <c r="L242" s="137">
        <v>0</v>
      </c>
    </row>
    <row r="243" spans="1:12" hidden="1">
      <c r="A243" s="143">
        <v>3</v>
      </c>
      <c r="B243" s="152">
        <v>2</v>
      </c>
      <c r="C243" s="152">
        <v>1</v>
      </c>
      <c r="D243" s="152">
        <v>1</v>
      </c>
      <c r="E243" s="152">
        <v>2</v>
      </c>
      <c r="F243" s="153"/>
      <c r="G243" s="154" t="s">
        <v>166</v>
      </c>
      <c r="H243" s="177">
        <v>210</v>
      </c>
      <c r="I243" s="119">
        <f>SUM(I244:I245)</f>
        <v>0</v>
      </c>
      <c r="J243" s="119">
        <f>SUM(J244:J245)</f>
        <v>0</v>
      </c>
      <c r="K243" s="119">
        <f>SUM(K244:K245)</f>
        <v>0</v>
      </c>
      <c r="L243" s="119">
        <f>SUM(L244:L245)</f>
        <v>0</v>
      </c>
    </row>
    <row r="244" spans="1:12" hidden="1">
      <c r="A244" s="143">
        <v>3</v>
      </c>
      <c r="B244" s="152">
        <v>2</v>
      </c>
      <c r="C244" s="152">
        <v>1</v>
      </c>
      <c r="D244" s="152">
        <v>1</v>
      </c>
      <c r="E244" s="152">
        <v>2</v>
      </c>
      <c r="F244" s="153">
        <v>1</v>
      </c>
      <c r="G244" s="154" t="s">
        <v>167</v>
      </c>
      <c r="H244" s="177">
        <v>211</v>
      </c>
      <c r="I244" s="137">
        <v>0</v>
      </c>
      <c r="J244" s="137">
        <v>0</v>
      </c>
      <c r="K244" s="137">
        <v>0</v>
      </c>
      <c r="L244" s="137">
        <v>0</v>
      </c>
    </row>
    <row r="245" spans="1:12" hidden="1">
      <c r="A245" s="143">
        <v>3</v>
      </c>
      <c r="B245" s="152">
        <v>2</v>
      </c>
      <c r="C245" s="152">
        <v>1</v>
      </c>
      <c r="D245" s="152">
        <v>1</v>
      </c>
      <c r="E245" s="152">
        <v>2</v>
      </c>
      <c r="F245" s="153">
        <v>2</v>
      </c>
      <c r="G245" s="154" t="s">
        <v>168</v>
      </c>
      <c r="H245" s="177">
        <v>212</v>
      </c>
      <c r="I245" s="137">
        <v>0</v>
      </c>
      <c r="J245" s="137">
        <v>0</v>
      </c>
      <c r="K245" s="137">
        <v>0</v>
      </c>
      <c r="L245" s="137">
        <v>0</v>
      </c>
    </row>
    <row r="246" spans="1:12" hidden="1">
      <c r="A246" s="143">
        <v>3</v>
      </c>
      <c r="B246" s="152">
        <v>2</v>
      </c>
      <c r="C246" s="152">
        <v>1</v>
      </c>
      <c r="D246" s="152">
        <v>1</v>
      </c>
      <c r="E246" s="152">
        <v>3</v>
      </c>
      <c r="F246" s="193"/>
      <c r="G246" s="154" t="s">
        <v>169</v>
      </c>
      <c r="H246" s="177">
        <v>213</v>
      </c>
      <c r="I246" s="119">
        <f>SUM(I247:I248)</f>
        <v>0</v>
      </c>
      <c r="J246" s="119">
        <f>SUM(J247:J248)</f>
        <v>0</v>
      </c>
      <c r="K246" s="119">
        <f>SUM(K247:K248)</f>
        <v>0</v>
      </c>
      <c r="L246" s="119">
        <f>SUM(L247:L248)</f>
        <v>0</v>
      </c>
    </row>
    <row r="247" spans="1:12" hidden="1">
      <c r="A247" s="143">
        <v>3</v>
      </c>
      <c r="B247" s="152">
        <v>2</v>
      </c>
      <c r="C247" s="152">
        <v>1</v>
      </c>
      <c r="D247" s="152">
        <v>1</v>
      </c>
      <c r="E247" s="152">
        <v>3</v>
      </c>
      <c r="F247" s="153">
        <v>1</v>
      </c>
      <c r="G247" s="154" t="s">
        <v>170</v>
      </c>
      <c r="H247" s="177">
        <v>214</v>
      </c>
      <c r="I247" s="137">
        <v>0</v>
      </c>
      <c r="J247" s="137">
        <v>0</v>
      </c>
      <c r="K247" s="137">
        <v>0</v>
      </c>
      <c r="L247" s="137">
        <v>0</v>
      </c>
    </row>
    <row r="248" spans="1:12" hidden="1">
      <c r="A248" s="143">
        <v>3</v>
      </c>
      <c r="B248" s="152">
        <v>2</v>
      </c>
      <c r="C248" s="152">
        <v>1</v>
      </c>
      <c r="D248" s="152">
        <v>1</v>
      </c>
      <c r="E248" s="152">
        <v>3</v>
      </c>
      <c r="F248" s="153">
        <v>2</v>
      </c>
      <c r="G248" s="154" t="s">
        <v>171</v>
      </c>
      <c r="H248" s="177">
        <v>215</v>
      </c>
      <c r="I248" s="137">
        <v>0</v>
      </c>
      <c r="J248" s="137">
        <v>0</v>
      </c>
      <c r="K248" s="137">
        <v>0</v>
      </c>
      <c r="L248" s="137">
        <v>0</v>
      </c>
    </row>
    <row r="249" spans="1:12" hidden="1">
      <c r="A249" s="130">
        <v>3</v>
      </c>
      <c r="B249" s="131">
        <v>2</v>
      </c>
      <c r="C249" s="131">
        <v>1</v>
      </c>
      <c r="D249" s="131">
        <v>2</v>
      </c>
      <c r="E249" s="131"/>
      <c r="F249" s="133"/>
      <c r="G249" s="132" t="s">
        <v>172</v>
      </c>
      <c r="H249" s="177">
        <v>216</v>
      </c>
      <c r="I249" s="119">
        <f>I250</f>
        <v>0</v>
      </c>
      <c r="J249" s="119">
        <f>J250</f>
        <v>0</v>
      </c>
      <c r="K249" s="119">
        <f>K250</f>
        <v>0</v>
      </c>
      <c r="L249" s="119">
        <f>L250</f>
        <v>0</v>
      </c>
    </row>
    <row r="250" spans="1:12" hidden="1">
      <c r="A250" s="130">
        <v>3</v>
      </c>
      <c r="B250" s="131">
        <v>2</v>
      </c>
      <c r="C250" s="131">
        <v>1</v>
      </c>
      <c r="D250" s="131">
        <v>2</v>
      </c>
      <c r="E250" s="131">
        <v>1</v>
      </c>
      <c r="F250" s="133"/>
      <c r="G250" s="132" t="s">
        <v>172</v>
      </c>
      <c r="H250" s="177">
        <v>217</v>
      </c>
      <c r="I250" s="119">
        <f>SUM(I251:I252)</f>
        <v>0</v>
      </c>
      <c r="J250" s="160">
        <f>SUM(J251:J252)</f>
        <v>0</v>
      </c>
      <c r="K250" s="120">
        <f>SUM(K251:K252)</f>
        <v>0</v>
      </c>
      <c r="L250" s="120">
        <f>SUM(L251:L252)</f>
        <v>0</v>
      </c>
    </row>
    <row r="251" spans="1:12" ht="25.5" hidden="1" customHeight="1">
      <c r="A251" s="143">
        <v>3</v>
      </c>
      <c r="B251" s="151">
        <v>2</v>
      </c>
      <c r="C251" s="152">
        <v>1</v>
      </c>
      <c r="D251" s="152">
        <v>2</v>
      </c>
      <c r="E251" s="152">
        <v>1</v>
      </c>
      <c r="F251" s="153">
        <v>1</v>
      </c>
      <c r="G251" s="154" t="s">
        <v>173</v>
      </c>
      <c r="H251" s="177">
        <v>218</v>
      </c>
      <c r="I251" s="137">
        <v>0</v>
      </c>
      <c r="J251" s="137">
        <v>0</v>
      </c>
      <c r="K251" s="137">
        <v>0</v>
      </c>
      <c r="L251" s="137">
        <v>0</v>
      </c>
    </row>
    <row r="252" spans="1:12" ht="25.5" hidden="1" customHeight="1">
      <c r="A252" s="130">
        <v>3</v>
      </c>
      <c r="B252" s="131">
        <v>2</v>
      </c>
      <c r="C252" s="131">
        <v>1</v>
      </c>
      <c r="D252" s="131">
        <v>2</v>
      </c>
      <c r="E252" s="131">
        <v>1</v>
      </c>
      <c r="F252" s="133">
        <v>2</v>
      </c>
      <c r="G252" s="132" t="s">
        <v>174</v>
      </c>
      <c r="H252" s="177">
        <v>219</v>
      </c>
      <c r="I252" s="137">
        <v>0</v>
      </c>
      <c r="J252" s="137">
        <v>0</v>
      </c>
      <c r="K252" s="137">
        <v>0</v>
      </c>
      <c r="L252" s="137">
        <v>0</v>
      </c>
    </row>
    <row r="253" spans="1:12" ht="25.5" hidden="1" customHeight="1">
      <c r="A253" s="125">
        <v>3</v>
      </c>
      <c r="B253" s="123">
        <v>2</v>
      </c>
      <c r="C253" s="123">
        <v>1</v>
      </c>
      <c r="D253" s="123">
        <v>3</v>
      </c>
      <c r="E253" s="123"/>
      <c r="F253" s="126"/>
      <c r="G253" s="124" t="s">
        <v>175</v>
      </c>
      <c r="H253" s="177">
        <v>220</v>
      </c>
      <c r="I253" s="140">
        <f>I254</f>
        <v>0</v>
      </c>
      <c r="J253" s="162">
        <f>J254</f>
        <v>0</v>
      </c>
      <c r="K253" s="141">
        <f>K254</f>
        <v>0</v>
      </c>
      <c r="L253" s="141">
        <f>L254</f>
        <v>0</v>
      </c>
    </row>
    <row r="254" spans="1:12" ht="25.5" hidden="1" customHeight="1">
      <c r="A254" s="130">
        <v>3</v>
      </c>
      <c r="B254" s="131">
        <v>2</v>
      </c>
      <c r="C254" s="131">
        <v>1</v>
      </c>
      <c r="D254" s="131">
        <v>3</v>
      </c>
      <c r="E254" s="131">
        <v>1</v>
      </c>
      <c r="F254" s="133"/>
      <c r="G254" s="124" t="s">
        <v>175</v>
      </c>
      <c r="H254" s="177">
        <v>221</v>
      </c>
      <c r="I254" s="119">
        <f>I255+I256</f>
        <v>0</v>
      </c>
      <c r="J254" s="119">
        <f>J255+J256</f>
        <v>0</v>
      </c>
      <c r="K254" s="119">
        <f>K255+K256</f>
        <v>0</v>
      </c>
      <c r="L254" s="119">
        <f>L255+L256</f>
        <v>0</v>
      </c>
    </row>
    <row r="255" spans="1:12" ht="25.5" hidden="1" customHeight="1">
      <c r="A255" s="130">
        <v>3</v>
      </c>
      <c r="B255" s="131">
        <v>2</v>
      </c>
      <c r="C255" s="131">
        <v>1</v>
      </c>
      <c r="D255" s="131">
        <v>3</v>
      </c>
      <c r="E255" s="131">
        <v>1</v>
      </c>
      <c r="F255" s="133">
        <v>1</v>
      </c>
      <c r="G255" s="132" t="s">
        <v>176</v>
      </c>
      <c r="H255" s="177">
        <v>222</v>
      </c>
      <c r="I255" s="137">
        <v>0</v>
      </c>
      <c r="J255" s="137">
        <v>0</v>
      </c>
      <c r="K255" s="137">
        <v>0</v>
      </c>
      <c r="L255" s="137">
        <v>0</v>
      </c>
    </row>
    <row r="256" spans="1:12" ht="25.5" hidden="1" customHeight="1">
      <c r="A256" s="130">
        <v>3</v>
      </c>
      <c r="B256" s="131">
        <v>2</v>
      </c>
      <c r="C256" s="131">
        <v>1</v>
      </c>
      <c r="D256" s="131">
        <v>3</v>
      </c>
      <c r="E256" s="131">
        <v>1</v>
      </c>
      <c r="F256" s="133">
        <v>2</v>
      </c>
      <c r="G256" s="132" t="s">
        <v>177</v>
      </c>
      <c r="H256" s="177">
        <v>223</v>
      </c>
      <c r="I256" s="185">
        <v>0</v>
      </c>
      <c r="J256" s="182">
        <v>0</v>
      </c>
      <c r="K256" s="185">
        <v>0</v>
      </c>
      <c r="L256" s="185">
        <v>0</v>
      </c>
    </row>
    <row r="257" spans="1:12" hidden="1">
      <c r="A257" s="130">
        <v>3</v>
      </c>
      <c r="B257" s="131">
        <v>2</v>
      </c>
      <c r="C257" s="131">
        <v>1</v>
      </c>
      <c r="D257" s="131">
        <v>4</v>
      </c>
      <c r="E257" s="131"/>
      <c r="F257" s="133"/>
      <c r="G257" s="132" t="s">
        <v>178</v>
      </c>
      <c r="H257" s="177">
        <v>224</v>
      </c>
      <c r="I257" s="119">
        <f>I258</f>
        <v>0</v>
      </c>
      <c r="J257" s="120">
        <f>J258</f>
        <v>0</v>
      </c>
      <c r="K257" s="119">
        <f>K258</f>
        <v>0</v>
      </c>
      <c r="L257" s="120">
        <f>L258</f>
        <v>0</v>
      </c>
    </row>
    <row r="258" spans="1:12" hidden="1">
      <c r="A258" s="125">
        <v>3</v>
      </c>
      <c r="B258" s="123">
        <v>2</v>
      </c>
      <c r="C258" s="123">
        <v>1</v>
      </c>
      <c r="D258" s="123">
        <v>4</v>
      </c>
      <c r="E258" s="123">
        <v>1</v>
      </c>
      <c r="F258" s="126"/>
      <c r="G258" s="124" t="s">
        <v>178</v>
      </c>
      <c r="H258" s="177">
        <v>225</v>
      </c>
      <c r="I258" s="140">
        <f>SUM(I259:I260)</f>
        <v>0</v>
      </c>
      <c r="J258" s="162">
        <f>SUM(J259:J260)</f>
        <v>0</v>
      </c>
      <c r="K258" s="141">
        <f>SUM(K259:K260)</f>
        <v>0</v>
      </c>
      <c r="L258" s="141">
        <f>SUM(L259:L260)</f>
        <v>0</v>
      </c>
    </row>
    <row r="259" spans="1:12" ht="25.5" hidden="1" customHeight="1">
      <c r="A259" s="130">
        <v>3</v>
      </c>
      <c r="B259" s="131">
        <v>2</v>
      </c>
      <c r="C259" s="131">
        <v>1</v>
      </c>
      <c r="D259" s="131">
        <v>4</v>
      </c>
      <c r="E259" s="131">
        <v>1</v>
      </c>
      <c r="F259" s="133">
        <v>1</v>
      </c>
      <c r="G259" s="132" t="s">
        <v>179</v>
      </c>
      <c r="H259" s="177">
        <v>226</v>
      </c>
      <c r="I259" s="137">
        <v>0</v>
      </c>
      <c r="J259" s="137">
        <v>0</v>
      </c>
      <c r="K259" s="137">
        <v>0</v>
      </c>
      <c r="L259" s="137">
        <v>0</v>
      </c>
    </row>
    <row r="260" spans="1:12" ht="25.5" hidden="1" customHeight="1">
      <c r="A260" s="130">
        <v>3</v>
      </c>
      <c r="B260" s="131">
        <v>2</v>
      </c>
      <c r="C260" s="131">
        <v>1</v>
      </c>
      <c r="D260" s="131">
        <v>4</v>
      </c>
      <c r="E260" s="131">
        <v>1</v>
      </c>
      <c r="F260" s="133">
        <v>2</v>
      </c>
      <c r="G260" s="132" t="s">
        <v>180</v>
      </c>
      <c r="H260" s="177">
        <v>227</v>
      </c>
      <c r="I260" s="137">
        <v>0</v>
      </c>
      <c r="J260" s="137">
        <v>0</v>
      </c>
      <c r="K260" s="137">
        <v>0</v>
      </c>
      <c r="L260" s="137">
        <v>0</v>
      </c>
    </row>
    <row r="261" spans="1:12" hidden="1">
      <c r="A261" s="130">
        <v>3</v>
      </c>
      <c r="B261" s="131">
        <v>2</v>
      </c>
      <c r="C261" s="131">
        <v>1</v>
      </c>
      <c r="D261" s="131">
        <v>5</v>
      </c>
      <c r="E261" s="131"/>
      <c r="F261" s="133"/>
      <c r="G261" s="132" t="s">
        <v>181</v>
      </c>
      <c r="H261" s="177">
        <v>228</v>
      </c>
      <c r="I261" s="119">
        <f t="shared" ref="I261:L262" si="24">I262</f>
        <v>0</v>
      </c>
      <c r="J261" s="160">
        <f t="shared" si="24"/>
        <v>0</v>
      </c>
      <c r="K261" s="120">
        <f t="shared" si="24"/>
        <v>0</v>
      </c>
      <c r="L261" s="120">
        <f t="shared" si="24"/>
        <v>0</v>
      </c>
    </row>
    <row r="262" spans="1:12" hidden="1">
      <c r="A262" s="130">
        <v>3</v>
      </c>
      <c r="B262" s="131">
        <v>2</v>
      </c>
      <c r="C262" s="131">
        <v>1</v>
      </c>
      <c r="D262" s="131">
        <v>5</v>
      </c>
      <c r="E262" s="131">
        <v>1</v>
      </c>
      <c r="F262" s="133"/>
      <c r="G262" s="132" t="s">
        <v>181</v>
      </c>
      <c r="H262" s="177">
        <v>229</v>
      </c>
      <c r="I262" s="120">
        <f t="shared" si="24"/>
        <v>0</v>
      </c>
      <c r="J262" s="160">
        <f t="shared" si="24"/>
        <v>0</v>
      </c>
      <c r="K262" s="120">
        <f t="shared" si="24"/>
        <v>0</v>
      </c>
      <c r="L262" s="120">
        <f t="shared" si="24"/>
        <v>0</v>
      </c>
    </row>
    <row r="263" spans="1:12" hidden="1">
      <c r="A263" s="151">
        <v>3</v>
      </c>
      <c r="B263" s="152">
        <v>2</v>
      </c>
      <c r="C263" s="152">
        <v>1</v>
      </c>
      <c r="D263" s="152">
        <v>5</v>
      </c>
      <c r="E263" s="152">
        <v>1</v>
      </c>
      <c r="F263" s="153">
        <v>1</v>
      </c>
      <c r="G263" s="132" t="s">
        <v>181</v>
      </c>
      <c r="H263" s="177">
        <v>230</v>
      </c>
      <c r="I263" s="185">
        <v>0</v>
      </c>
      <c r="J263" s="185">
        <v>0</v>
      </c>
      <c r="K263" s="185">
        <v>0</v>
      </c>
      <c r="L263" s="185">
        <v>0</v>
      </c>
    </row>
    <row r="264" spans="1:12" hidden="1">
      <c r="A264" s="130">
        <v>3</v>
      </c>
      <c r="B264" s="131">
        <v>2</v>
      </c>
      <c r="C264" s="131">
        <v>1</v>
      </c>
      <c r="D264" s="131">
        <v>6</v>
      </c>
      <c r="E264" s="131"/>
      <c r="F264" s="133"/>
      <c r="G264" s="132" t="s">
        <v>182</v>
      </c>
      <c r="H264" s="177">
        <v>231</v>
      </c>
      <c r="I264" s="119">
        <f t="shared" ref="I264:L265" si="25">I265</f>
        <v>0</v>
      </c>
      <c r="J264" s="160">
        <f t="shared" si="25"/>
        <v>0</v>
      </c>
      <c r="K264" s="120">
        <f t="shared" si="25"/>
        <v>0</v>
      </c>
      <c r="L264" s="120">
        <f t="shared" si="25"/>
        <v>0</v>
      </c>
    </row>
    <row r="265" spans="1:12" hidden="1">
      <c r="A265" s="130">
        <v>3</v>
      </c>
      <c r="B265" s="130">
        <v>2</v>
      </c>
      <c r="C265" s="131">
        <v>1</v>
      </c>
      <c r="D265" s="131">
        <v>6</v>
      </c>
      <c r="E265" s="131">
        <v>1</v>
      </c>
      <c r="F265" s="133"/>
      <c r="G265" s="132" t="s">
        <v>182</v>
      </c>
      <c r="H265" s="177">
        <v>232</v>
      </c>
      <c r="I265" s="119">
        <f t="shared" si="25"/>
        <v>0</v>
      </c>
      <c r="J265" s="160">
        <f t="shared" si="25"/>
        <v>0</v>
      </c>
      <c r="K265" s="120">
        <f t="shared" si="25"/>
        <v>0</v>
      </c>
      <c r="L265" s="120">
        <f t="shared" si="25"/>
        <v>0</v>
      </c>
    </row>
    <row r="266" spans="1:12" hidden="1">
      <c r="A266" s="125">
        <v>3</v>
      </c>
      <c r="B266" s="125">
        <v>2</v>
      </c>
      <c r="C266" s="131">
        <v>1</v>
      </c>
      <c r="D266" s="131">
        <v>6</v>
      </c>
      <c r="E266" s="131">
        <v>1</v>
      </c>
      <c r="F266" s="133">
        <v>1</v>
      </c>
      <c r="G266" s="132" t="s">
        <v>182</v>
      </c>
      <c r="H266" s="177">
        <v>233</v>
      </c>
      <c r="I266" s="185">
        <v>0</v>
      </c>
      <c r="J266" s="185">
        <v>0</v>
      </c>
      <c r="K266" s="185">
        <v>0</v>
      </c>
      <c r="L266" s="185">
        <v>0</v>
      </c>
    </row>
    <row r="267" spans="1:12" hidden="1">
      <c r="A267" s="130">
        <v>3</v>
      </c>
      <c r="B267" s="130">
        <v>2</v>
      </c>
      <c r="C267" s="131">
        <v>1</v>
      </c>
      <c r="D267" s="131">
        <v>7</v>
      </c>
      <c r="E267" s="131"/>
      <c r="F267" s="133"/>
      <c r="G267" s="132" t="s">
        <v>183</v>
      </c>
      <c r="H267" s="177">
        <v>234</v>
      </c>
      <c r="I267" s="119">
        <f>I268</f>
        <v>0</v>
      </c>
      <c r="J267" s="160">
        <f>J268</f>
        <v>0</v>
      </c>
      <c r="K267" s="120">
        <f>K268</f>
        <v>0</v>
      </c>
      <c r="L267" s="120">
        <f>L268</f>
        <v>0</v>
      </c>
    </row>
    <row r="268" spans="1:12" hidden="1">
      <c r="A268" s="130">
        <v>3</v>
      </c>
      <c r="B268" s="131">
        <v>2</v>
      </c>
      <c r="C268" s="131">
        <v>1</v>
      </c>
      <c r="D268" s="131">
        <v>7</v>
      </c>
      <c r="E268" s="131">
        <v>1</v>
      </c>
      <c r="F268" s="133"/>
      <c r="G268" s="132" t="s">
        <v>183</v>
      </c>
      <c r="H268" s="177">
        <v>235</v>
      </c>
      <c r="I268" s="119">
        <f>I269+I270</f>
        <v>0</v>
      </c>
      <c r="J268" s="119">
        <f>J269+J270</f>
        <v>0</v>
      </c>
      <c r="K268" s="119">
        <f>K269+K270</f>
        <v>0</v>
      </c>
      <c r="L268" s="119">
        <f>L269+L270</f>
        <v>0</v>
      </c>
    </row>
    <row r="269" spans="1:12" ht="25.5" hidden="1" customHeight="1">
      <c r="A269" s="130">
        <v>3</v>
      </c>
      <c r="B269" s="131">
        <v>2</v>
      </c>
      <c r="C269" s="131">
        <v>1</v>
      </c>
      <c r="D269" s="131">
        <v>7</v>
      </c>
      <c r="E269" s="131">
        <v>1</v>
      </c>
      <c r="F269" s="133">
        <v>1</v>
      </c>
      <c r="G269" s="132" t="s">
        <v>184</v>
      </c>
      <c r="H269" s="177">
        <v>236</v>
      </c>
      <c r="I269" s="136">
        <v>0</v>
      </c>
      <c r="J269" s="137">
        <v>0</v>
      </c>
      <c r="K269" s="137">
        <v>0</v>
      </c>
      <c r="L269" s="137">
        <v>0</v>
      </c>
    </row>
    <row r="270" spans="1:12" ht="25.5" hidden="1" customHeight="1">
      <c r="A270" s="130">
        <v>3</v>
      </c>
      <c r="B270" s="131">
        <v>2</v>
      </c>
      <c r="C270" s="131">
        <v>1</v>
      </c>
      <c r="D270" s="131">
        <v>7</v>
      </c>
      <c r="E270" s="131">
        <v>1</v>
      </c>
      <c r="F270" s="133">
        <v>2</v>
      </c>
      <c r="G270" s="132" t="s">
        <v>185</v>
      </c>
      <c r="H270" s="177">
        <v>237</v>
      </c>
      <c r="I270" s="137">
        <v>0</v>
      </c>
      <c r="J270" s="137">
        <v>0</v>
      </c>
      <c r="K270" s="137">
        <v>0</v>
      </c>
      <c r="L270" s="137">
        <v>0</v>
      </c>
    </row>
    <row r="271" spans="1:12" ht="38.25" hidden="1" customHeight="1">
      <c r="A271" s="130">
        <v>3</v>
      </c>
      <c r="B271" s="131">
        <v>2</v>
      </c>
      <c r="C271" s="131">
        <v>2</v>
      </c>
      <c r="D271" s="194"/>
      <c r="E271" s="194"/>
      <c r="F271" s="195"/>
      <c r="G271" s="132" t="s">
        <v>186</v>
      </c>
      <c r="H271" s="177">
        <v>238</v>
      </c>
      <c r="I271" s="119">
        <f>SUM(I272+I281+I285+I289+I293+I296+I299)</f>
        <v>0</v>
      </c>
      <c r="J271" s="160">
        <f>SUM(J272+J281+J285+J289+J293+J296+J299)</f>
        <v>0</v>
      </c>
      <c r="K271" s="120">
        <f>SUM(K272+K281+K285+K289+K293+K296+K299)</f>
        <v>0</v>
      </c>
      <c r="L271" s="120">
        <f>SUM(L272+L281+L285+L289+L293+L296+L299)</f>
        <v>0</v>
      </c>
    </row>
    <row r="272" spans="1:12" hidden="1">
      <c r="A272" s="130">
        <v>3</v>
      </c>
      <c r="B272" s="131">
        <v>2</v>
      </c>
      <c r="C272" s="131">
        <v>2</v>
      </c>
      <c r="D272" s="131">
        <v>1</v>
      </c>
      <c r="E272" s="131"/>
      <c r="F272" s="133"/>
      <c r="G272" s="132" t="s">
        <v>187</v>
      </c>
      <c r="H272" s="177">
        <v>239</v>
      </c>
      <c r="I272" s="119">
        <f>I273</f>
        <v>0</v>
      </c>
      <c r="J272" s="119">
        <f>J273</f>
        <v>0</v>
      </c>
      <c r="K272" s="119">
        <f>K273</f>
        <v>0</v>
      </c>
      <c r="L272" s="119">
        <f>L273</f>
        <v>0</v>
      </c>
    </row>
    <row r="273" spans="1:12" hidden="1">
      <c r="A273" s="134">
        <v>3</v>
      </c>
      <c r="B273" s="130">
        <v>2</v>
      </c>
      <c r="C273" s="131">
        <v>2</v>
      </c>
      <c r="D273" s="131">
        <v>1</v>
      </c>
      <c r="E273" s="131">
        <v>1</v>
      </c>
      <c r="F273" s="133"/>
      <c r="G273" s="132" t="s">
        <v>165</v>
      </c>
      <c r="H273" s="177">
        <v>240</v>
      </c>
      <c r="I273" s="119">
        <f>SUM(I274)</f>
        <v>0</v>
      </c>
      <c r="J273" s="119">
        <f>SUM(J274)</f>
        <v>0</v>
      </c>
      <c r="K273" s="119">
        <f>SUM(K274)</f>
        <v>0</v>
      </c>
      <c r="L273" s="119">
        <f>SUM(L274)</f>
        <v>0</v>
      </c>
    </row>
    <row r="274" spans="1:12" hidden="1">
      <c r="A274" s="134">
        <v>3</v>
      </c>
      <c r="B274" s="130">
        <v>2</v>
      </c>
      <c r="C274" s="131">
        <v>2</v>
      </c>
      <c r="D274" s="131">
        <v>1</v>
      </c>
      <c r="E274" s="131">
        <v>1</v>
      </c>
      <c r="F274" s="133">
        <v>1</v>
      </c>
      <c r="G274" s="132" t="s">
        <v>165</v>
      </c>
      <c r="H274" s="177">
        <v>241</v>
      </c>
      <c r="I274" s="137">
        <v>0</v>
      </c>
      <c r="J274" s="137">
        <v>0</v>
      </c>
      <c r="K274" s="137">
        <v>0</v>
      </c>
      <c r="L274" s="137">
        <v>0</v>
      </c>
    </row>
    <row r="275" spans="1:12" hidden="1">
      <c r="A275" s="134">
        <v>3</v>
      </c>
      <c r="B275" s="130">
        <v>2</v>
      </c>
      <c r="C275" s="131">
        <v>2</v>
      </c>
      <c r="D275" s="131">
        <v>1</v>
      </c>
      <c r="E275" s="131">
        <v>2</v>
      </c>
      <c r="F275" s="133"/>
      <c r="G275" s="132" t="s">
        <v>188</v>
      </c>
      <c r="H275" s="177">
        <v>242</v>
      </c>
      <c r="I275" s="119">
        <f>SUM(I276:I277)</f>
        <v>0</v>
      </c>
      <c r="J275" s="119">
        <f>SUM(J276:J277)</f>
        <v>0</v>
      </c>
      <c r="K275" s="119">
        <f>SUM(K276:K277)</f>
        <v>0</v>
      </c>
      <c r="L275" s="119">
        <f>SUM(L276:L277)</f>
        <v>0</v>
      </c>
    </row>
    <row r="276" spans="1:12" hidden="1">
      <c r="A276" s="134">
        <v>3</v>
      </c>
      <c r="B276" s="130">
        <v>2</v>
      </c>
      <c r="C276" s="131">
        <v>2</v>
      </c>
      <c r="D276" s="131">
        <v>1</v>
      </c>
      <c r="E276" s="131">
        <v>2</v>
      </c>
      <c r="F276" s="133">
        <v>1</v>
      </c>
      <c r="G276" s="132" t="s">
        <v>167</v>
      </c>
      <c r="H276" s="177">
        <v>243</v>
      </c>
      <c r="I276" s="137">
        <v>0</v>
      </c>
      <c r="J276" s="136">
        <v>0</v>
      </c>
      <c r="K276" s="137">
        <v>0</v>
      </c>
      <c r="L276" s="137">
        <v>0</v>
      </c>
    </row>
    <row r="277" spans="1:12" hidden="1">
      <c r="A277" s="134">
        <v>3</v>
      </c>
      <c r="B277" s="130">
        <v>2</v>
      </c>
      <c r="C277" s="131">
        <v>2</v>
      </c>
      <c r="D277" s="131">
        <v>1</v>
      </c>
      <c r="E277" s="131">
        <v>2</v>
      </c>
      <c r="F277" s="133">
        <v>2</v>
      </c>
      <c r="G277" s="132" t="s">
        <v>168</v>
      </c>
      <c r="H277" s="177">
        <v>244</v>
      </c>
      <c r="I277" s="137">
        <v>0</v>
      </c>
      <c r="J277" s="136">
        <v>0</v>
      </c>
      <c r="K277" s="137">
        <v>0</v>
      </c>
      <c r="L277" s="137">
        <v>0</v>
      </c>
    </row>
    <row r="278" spans="1:12" hidden="1">
      <c r="A278" s="134">
        <v>3</v>
      </c>
      <c r="B278" s="130">
        <v>2</v>
      </c>
      <c r="C278" s="131">
        <v>2</v>
      </c>
      <c r="D278" s="131">
        <v>1</v>
      </c>
      <c r="E278" s="131">
        <v>3</v>
      </c>
      <c r="F278" s="133"/>
      <c r="G278" s="132" t="s">
        <v>169</v>
      </c>
      <c r="H278" s="177">
        <v>245</v>
      </c>
      <c r="I278" s="119">
        <f>SUM(I279:I280)</f>
        <v>0</v>
      </c>
      <c r="J278" s="119">
        <f>SUM(J279:J280)</f>
        <v>0</v>
      </c>
      <c r="K278" s="119">
        <f>SUM(K279:K280)</f>
        <v>0</v>
      </c>
      <c r="L278" s="119">
        <f>SUM(L279:L280)</f>
        <v>0</v>
      </c>
    </row>
    <row r="279" spans="1:12" hidden="1">
      <c r="A279" s="134">
        <v>3</v>
      </c>
      <c r="B279" s="130">
        <v>2</v>
      </c>
      <c r="C279" s="131">
        <v>2</v>
      </c>
      <c r="D279" s="131">
        <v>1</v>
      </c>
      <c r="E279" s="131">
        <v>3</v>
      </c>
      <c r="F279" s="133">
        <v>1</v>
      </c>
      <c r="G279" s="132" t="s">
        <v>170</v>
      </c>
      <c r="H279" s="177">
        <v>246</v>
      </c>
      <c r="I279" s="137">
        <v>0</v>
      </c>
      <c r="J279" s="136">
        <v>0</v>
      </c>
      <c r="K279" s="137">
        <v>0</v>
      </c>
      <c r="L279" s="137">
        <v>0</v>
      </c>
    </row>
    <row r="280" spans="1:12" hidden="1">
      <c r="A280" s="134">
        <v>3</v>
      </c>
      <c r="B280" s="130">
        <v>2</v>
      </c>
      <c r="C280" s="131">
        <v>2</v>
      </c>
      <c r="D280" s="131">
        <v>1</v>
      </c>
      <c r="E280" s="131">
        <v>3</v>
      </c>
      <c r="F280" s="133">
        <v>2</v>
      </c>
      <c r="G280" s="132" t="s">
        <v>189</v>
      </c>
      <c r="H280" s="177">
        <v>247</v>
      </c>
      <c r="I280" s="137">
        <v>0</v>
      </c>
      <c r="J280" s="136">
        <v>0</v>
      </c>
      <c r="K280" s="137">
        <v>0</v>
      </c>
      <c r="L280" s="137">
        <v>0</v>
      </c>
    </row>
    <row r="281" spans="1:12" ht="25.5" hidden="1" customHeight="1">
      <c r="A281" s="134">
        <v>3</v>
      </c>
      <c r="B281" s="130">
        <v>2</v>
      </c>
      <c r="C281" s="131">
        <v>2</v>
      </c>
      <c r="D281" s="131">
        <v>2</v>
      </c>
      <c r="E281" s="131"/>
      <c r="F281" s="133"/>
      <c r="G281" s="132" t="s">
        <v>190</v>
      </c>
      <c r="H281" s="177">
        <v>248</v>
      </c>
      <c r="I281" s="119">
        <f>I282</f>
        <v>0</v>
      </c>
      <c r="J281" s="120">
        <f>J282</f>
        <v>0</v>
      </c>
      <c r="K281" s="119">
        <f>K282</f>
        <v>0</v>
      </c>
      <c r="L281" s="120">
        <f>L282</f>
        <v>0</v>
      </c>
    </row>
    <row r="282" spans="1:12" ht="25.5" hidden="1" customHeight="1">
      <c r="A282" s="130">
        <v>3</v>
      </c>
      <c r="B282" s="131">
        <v>2</v>
      </c>
      <c r="C282" s="123">
        <v>2</v>
      </c>
      <c r="D282" s="123">
        <v>2</v>
      </c>
      <c r="E282" s="123">
        <v>1</v>
      </c>
      <c r="F282" s="126"/>
      <c r="G282" s="132" t="s">
        <v>190</v>
      </c>
      <c r="H282" s="177">
        <v>249</v>
      </c>
      <c r="I282" s="140">
        <f>SUM(I283:I284)</f>
        <v>0</v>
      </c>
      <c r="J282" s="162">
        <f>SUM(J283:J284)</f>
        <v>0</v>
      </c>
      <c r="K282" s="141">
        <f>SUM(K283:K284)</f>
        <v>0</v>
      </c>
      <c r="L282" s="141">
        <f>SUM(L283:L284)</f>
        <v>0</v>
      </c>
    </row>
    <row r="283" spans="1:12" ht="25.5" hidden="1" customHeight="1">
      <c r="A283" s="130">
        <v>3</v>
      </c>
      <c r="B283" s="131">
        <v>2</v>
      </c>
      <c r="C283" s="131">
        <v>2</v>
      </c>
      <c r="D283" s="131">
        <v>2</v>
      </c>
      <c r="E283" s="131">
        <v>1</v>
      </c>
      <c r="F283" s="133">
        <v>1</v>
      </c>
      <c r="G283" s="132" t="s">
        <v>191</v>
      </c>
      <c r="H283" s="177">
        <v>250</v>
      </c>
      <c r="I283" s="137">
        <v>0</v>
      </c>
      <c r="J283" s="137">
        <v>0</v>
      </c>
      <c r="K283" s="137">
        <v>0</v>
      </c>
      <c r="L283" s="137">
        <v>0</v>
      </c>
    </row>
    <row r="284" spans="1:12" ht="25.5" hidden="1" customHeight="1">
      <c r="A284" s="130">
        <v>3</v>
      </c>
      <c r="B284" s="131">
        <v>2</v>
      </c>
      <c r="C284" s="131">
        <v>2</v>
      </c>
      <c r="D284" s="131">
        <v>2</v>
      </c>
      <c r="E284" s="131">
        <v>1</v>
      </c>
      <c r="F284" s="133">
        <v>2</v>
      </c>
      <c r="G284" s="134" t="s">
        <v>192</v>
      </c>
      <c r="H284" s="177">
        <v>251</v>
      </c>
      <c r="I284" s="137">
        <v>0</v>
      </c>
      <c r="J284" s="137">
        <v>0</v>
      </c>
      <c r="K284" s="137">
        <v>0</v>
      </c>
      <c r="L284" s="137">
        <v>0</v>
      </c>
    </row>
    <row r="285" spans="1:12" ht="25.5" hidden="1" customHeight="1">
      <c r="A285" s="130">
        <v>3</v>
      </c>
      <c r="B285" s="131">
        <v>2</v>
      </c>
      <c r="C285" s="131">
        <v>2</v>
      </c>
      <c r="D285" s="131">
        <v>3</v>
      </c>
      <c r="E285" s="131"/>
      <c r="F285" s="133"/>
      <c r="G285" s="132" t="s">
        <v>193</v>
      </c>
      <c r="H285" s="177">
        <v>252</v>
      </c>
      <c r="I285" s="119">
        <f>I286</f>
        <v>0</v>
      </c>
      <c r="J285" s="160">
        <f>J286</f>
        <v>0</v>
      </c>
      <c r="K285" s="120">
        <f>K286</f>
        <v>0</v>
      </c>
      <c r="L285" s="120">
        <f>L286</f>
        <v>0</v>
      </c>
    </row>
    <row r="286" spans="1:12" ht="25.5" hidden="1" customHeight="1">
      <c r="A286" s="125">
        <v>3</v>
      </c>
      <c r="B286" s="131">
        <v>2</v>
      </c>
      <c r="C286" s="131">
        <v>2</v>
      </c>
      <c r="D286" s="131">
        <v>3</v>
      </c>
      <c r="E286" s="131">
        <v>1</v>
      </c>
      <c r="F286" s="133"/>
      <c r="G286" s="132" t="s">
        <v>193</v>
      </c>
      <c r="H286" s="177">
        <v>253</v>
      </c>
      <c r="I286" s="119">
        <f>I287+I288</f>
        <v>0</v>
      </c>
      <c r="J286" s="119">
        <f>J287+J288</f>
        <v>0</v>
      </c>
      <c r="K286" s="119">
        <f>K287+K288</f>
        <v>0</v>
      </c>
      <c r="L286" s="119">
        <f>L287+L288</f>
        <v>0</v>
      </c>
    </row>
    <row r="287" spans="1:12" ht="25.5" hidden="1" customHeight="1">
      <c r="A287" s="125">
        <v>3</v>
      </c>
      <c r="B287" s="131">
        <v>2</v>
      </c>
      <c r="C287" s="131">
        <v>2</v>
      </c>
      <c r="D287" s="131">
        <v>3</v>
      </c>
      <c r="E287" s="131">
        <v>1</v>
      </c>
      <c r="F287" s="133">
        <v>1</v>
      </c>
      <c r="G287" s="132" t="s">
        <v>194</v>
      </c>
      <c r="H287" s="177">
        <v>254</v>
      </c>
      <c r="I287" s="137">
        <v>0</v>
      </c>
      <c r="J287" s="137">
        <v>0</v>
      </c>
      <c r="K287" s="137">
        <v>0</v>
      </c>
      <c r="L287" s="137">
        <v>0</v>
      </c>
    </row>
    <row r="288" spans="1:12" ht="25.5" hidden="1" customHeight="1">
      <c r="A288" s="125">
        <v>3</v>
      </c>
      <c r="B288" s="131">
        <v>2</v>
      </c>
      <c r="C288" s="131">
        <v>2</v>
      </c>
      <c r="D288" s="131">
        <v>3</v>
      </c>
      <c r="E288" s="131">
        <v>1</v>
      </c>
      <c r="F288" s="133">
        <v>2</v>
      </c>
      <c r="G288" s="132" t="s">
        <v>195</v>
      </c>
      <c r="H288" s="177">
        <v>255</v>
      </c>
      <c r="I288" s="137">
        <v>0</v>
      </c>
      <c r="J288" s="137">
        <v>0</v>
      </c>
      <c r="K288" s="137">
        <v>0</v>
      </c>
      <c r="L288" s="137">
        <v>0</v>
      </c>
    </row>
    <row r="289" spans="1:12" hidden="1">
      <c r="A289" s="130">
        <v>3</v>
      </c>
      <c r="B289" s="131">
        <v>2</v>
      </c>
      <c r="C289" s="131">
        <v>2</v>
      </c>
      <c r="D289" s="131">
        <v>4</v>
      </c>
      <c r="E289" s="131"/>
      <c r="F289" s="133"/>
      <c r="G289" s="132" t="s">
        <v>196</v>
      </c>
      <c r="H289" s="177">
        <v>256</v>
      </c>
      <c r="I289" s="119">
        <f>I290</f>
        <v>0</v>
      </c>
      <c r="J289" s="160">
        <f>J290</f>
        <v>0</v>
      </c>
      <c r="K289" s="120">
        <f>K290</f>
        <v>0</v>
      </c>
      <c r="L289" s="120">
        <f>L290</f>
        <v>0</v>
      </c>
    </row>
    <row r="290" spans="1:12" hidden="1">
      <c r="A290" s="130">
        <v>3</v>
      </c>
      <c r="B290" s="131">
        <v>2</v>
      </c>
      <c r="C290" s="131">
        <v>2</v>
      </c>
      <c r="D290" s="131">
        <v>4</v>
      </c>
      <c r="E290" s="131">
        <v>1</v>
      </c>
      <c r="F290" s="133"/>
      <c r="G290" s="132" t="s">
        <v>196</v>
      </c>
      <c r="H290" s="177">
        <v>257</v>
      </c>
      <c r="I290" s="119">
        <f>SUM(I291:I292)</f>
        <v>0</v>
      </c>
      <c r="J290" s="160">
        <f>SUM(J291:J292)</f>
        <v>0</v>
      </c>
      <c r="K290" s="120">
        <f>SUM(K291:K292)</f>
        <v>0</v>
      </c>
      <c r="L290" s="120">
        <f>SUM(L291:L292)</f>
        <v>0</v>
      </c>
    </row>
    <row r="291" spans="1:12" ht="25.5" hidden="1" customHeight="1">
      <c r="A291" s="130">
        <v>3</v>
      </c>
      <c r="B291" s="131">
        <v>2</v>
      </c>
      <c r="C291" s="131">
        <v>2</v>
      </c>
      <c r="D291" s="131">
        <v>4</v>
      </c>
      <c r="E291" s="131">
        <v>1</v>
      </c>
      <c r="F291" s="133">
        <v>1</v>
      </c>
      <c r="G291" s="132" t="s">
        <v>197</v>
      </c>
      <c r="H291" s="177">
        <v>258</v>
      </c>
      <c r="I291" s="137">
        <v>0</v>
      </c>
      <c r="J291" s="137">
        <v>0</v>
      </c>
      <c r="K291" s="137">
        <v>0</v>
      </c>
      <c r="L291" s="137">
        <v>0</v>
      </c>
    </row>
    <row r="292" spans="1:12" ht="25.5" hidden="1" customHeight="1">
      <c r="A292" s="125">
        <v>3</v>
      </c>
      <c r="B292" s="123">
        <v>2</v>
      </c>
      <c r="C292" s="123">
        <v>2</v>
      </c>
      <c r="D292" s="123">
        <v>4</v>
      </c>
      <c r="E292" s="123">
        <v>1</v>
      </c>
      <c r="F292" s="126">
        <v>2</v>
      </c>
      <c r="G292" s="134" t="s">
        <v>198</v>
      </c>
      <c r="H292" s="177">
        <v>259</v>
      </c>
      <c r="I292" s="137">
        <v>0</v>
      </c>
      <c r="J292" s="137">
        <v>0</v>
      </c>
      <c r="K292" s="137">
        <v>0</v>
      </c>
      <c r="L292" s="137">
        <v>0</v>
      </c>
    </row>
    <row r="293" spans="1:12" hidden="1">
      <c r="A293" s="130">
        <v>3</v>
      </c>
      <c r="B293" s="131">
        <v>2</v>
      </c>
      <c r="C293" s="131">
        <v>2</v>
      </c>
      <c r="D293" s="131">
        <v>5</v>
      </c>
      <c r="E293" s="131"/>
      <c r="F293" s="133"/>
      <c r="G293" s="132" t="s">
        <v>199</v>
      </c>
      <c r="H293" s="177">
        <v>260</v>
      </c>
      <c r="I293" s="119">
        <f t="shared" ref="I293:L294" si="26">I294</f>
        <v>0</v>
      </c>
      <c r="J293" s="160">
        <f t="shared" si="26"/>
        <v>0</v>
      </c>
      <c r="K293" s="120">
        <f t="shared" si="26"/>
        <v>0</v>
      </c>
      <c r="L293" s="120">
        <f t="shared" si="26"/>
        <v>0</v>
      </c>
    </row>
    <row r="294" spans="1:12" hidden="1">
      <c r="A294" s="130">
        <v>3</v>
      </c>
      <c r="B294" s="131">
        <v>2</v>
      </c>
      <c r="C294" s="131">
        <v>2</v>
      </c>
      <c r="D294" s="131">
        <v>5</v>
      </c>
      <c r="E294" s="131">
        <v>1</v>
      </c>
      <c r="F294" s="133"/>
      <c r="G294" s="132" t="s">
        <v>199</v>
      </c>
      <c r="H294" s="177">
        <v>261</v>
      </c>
      <c r="I294" s="119">
        <f t="shared" si="26"/>
        <v>0</v>
      </c>
      <c r="J294" s="160">
        <f t="shared" si="26"/>
        <v>0</v>
      </c>
      <c r="K294" s="120">
        <f t="shared" si="26"/>
        <v>0</v>
      </c>
      <c r="L294" s="120">
        <f t="shared" si="26"/>
        <v>0</v>
      </c>
    </row>
    <row r="295" spans="1:12" hidden="1">
      <c r="A295" s="130">
        <v>3</v>
      </c>
      <c r="B295" s="131">
        <v>2</v>
      </c>
      <c r="C295" s="131">
        <v>2</v>
      </c>
      <c r="D295" s="131">
        <v>5</v>
      </c>
      <c r="E295" s="131">
        <v>1</v>
      </c>
      <c r="F295" s="133">
        <v>1</v>
      </c>
      <c r="G295" s="132" t="s">
        <v>199</v>
      </c>
      <c r="H295" s="177">
        <v>262</v>
      </c>
      <c r="I295" s="137">
        <v>0</v>
      </c>
      <c r="J295" s="137">
        <v>0</v>
      </c>
      <c r="K295" s="137">
        <v>0</v>
      </c>
      <c r="L295" s="137">
        <v>0</v>
      </c>
    </row>
    <row r="296" spans="1:12" hidden="1">
      <c r="A296" s="130">
        <v>3</v>
      </c>
      <c r="B296" s="131">
        <v>2</v>
      </c>
      <c r="C296" s="131">
        <v>2</v>
      </c>
      <c r="D296" s="131">
        <v>6</v>
      </c>
      <c r="E296" s="131"/>
      <c r="F296" s="133"/>
      <c r="G296" s="132" t="s">
        <v>182</v>
      </c>
      <c r="H296" s="177">
        <v>263</v>
      </c>
      <c r="I296" s="119">
        <f t="shared" ref="I296:L297" si="27">I297</f>
        <v>0</v>
      </c>
      <c r="J296" s="196">
        <f t="shared" si="27"/>
        <v>0</v>
      </c>
      <c r="K296" s="120">
        <f t="shared" si="27"/>
        <v>0</v>
      </c>
      <c r="L296" s="120">
        <f t="shared" si="27"/>
        <v>0</v>
      </c>
    </row>
    <row r="297" spans="1:12" hidden="1">
      <c r="A297" s="130">
        <v>3</v>
      </c>
      <c r="B297" s="131">
        <v>2</v>
      </c>
      <c r="C297" s="131">
        <v>2</v>
      </c>
      <c r="D297" s="131">
        <v>6</v>
      </c>
      <c r="E297" s="131">
        <v>1</v>
      </c>
      <c r="F297" s="133"/>
      <c r="G297" s="132" t="s">
        <v>182</v>
      </c>
      <c r="H297" s="177">
        <v>264</v>
      </c>
      <c r="I297" s="119">
        <f t="shared" si="27"/>
        <v>0</v>
      </c>
      <c r="J297" s="196">
        <f t="shared" si="27"/>
        <v>0</v>
      </c>
      <c r="K297" s="120">
        <f t="shared" si="27"/>
        <v>0</v>
      </c>
      <c r="L297" s="120">
        <f t="shared" si="27"/>
        <v>0</v>
      </c>
    </row>
    <row r="298" spans="1:12" hidden="1">
      <c r="A298" s="130">
        <v>3</v>
      </c>
      <c r="B298" s="152">
        <v>2</v>
      </c>
      <c r="C298" s="152">
        <v>2</v>
      </c>
      <c r="D298" s="131">
        <v>6</v>
      </c>
      <c r="E298" s="152">
        <v>1</v>
      </c>
      <c r="F298" s="153">
        <v>1</v>
      </c>
      <c r="G298" s="154" t="s">
        <v>182</v>
      </c>
      <c r="H298" s="177">
        <v>265</v>
      </c>
      <c r="I298" s="137">
        <v>0</v>
      </c>
      <c r="J298" s="137">
        <v>0</v>
      </c>
      <c r="K298" s="137">
        <v>0</v>
      </c>
      <c r="L298" s="137">
        <v>0</v>
      </c>
    </row>
    <row r="299" spans="1:12" hidden="1">
      <c r="A299" s="134">
        <v>3</v>
      </c>
      <c r="B299" s="130">
        <v>2</v>
      </c>
      <c r="C299" s="131">
        <v>2</v>
      </c>
      <c r="D299" s="131">
        <v>7</v>
      </c>
      <c r="E299" s="131"/>
      <c r="F299" s="133"/>
      <c r="G299" s="132" t="s">
        <v>183</v>
      </c>
      <c r="H299" s="177">
        <v>266</v>
      </c>
      <c r="I299" s="119">
        <f>I300</f>
        <v>0</v>
      </c>
      <c r="J299" s="196">
        <f>J300</f>
        <v>0</v>
      </c>
      <c r="K299" s="120">
        <f>K300</f>
        <v>0</v>
      </c>
      <c r="L299" s="120">
        <f>L300</f>
        <v>0</v>
      </c>
    </row>
    <row r="300" spans="1:12" hidden="1">
      <c r="A300" s="134">
        <v>3</v>
      </c>
      <c r="B300" s="130">
        <v>2</v>
      </c>
      <c r="C300" s="131">
        <v>2</v>
      </c>
      <c r="D300" s="131">
        <v>7</v>
      </c>
      <c r="E300" s="131">
        <v>1</v>
      </c>
      <c r="F300" s="133"/>
      <c r="G300" s="132" t="s">
        <v>183</v>
      </c>
      <c r="H300" s="177">
        <v>267</v>
      </c>
      <c r="I300" s="119">
        <f>I301+I302</f>
        <v>0</v>
      </c>
      <c r="J300" s="119">
        <f>J301+J302</f>
        <v>0</v>
      </c>
      <c r="K300" s="119">
        <f>K301+K302</f>
        <v>0</v>
      </c>
      <c r="L300" s="119">
        <f>L301+L302</f>
        <v>0</v>
      </c>
    </row>
    <row r="301" spans="1:12" ht="25.5" hidden="1" customHeight="1">
      <c r="A301" s="134">
        <v>3</v>
      </c>
      <c r="B301" s="130">
        <v>2</v>
      </c>
      <c r="C301" s="130">
        <v>2</v>
      </c>
      <c r="D301" s="131">
        <v>7</v>
      </c>
      <c r="E301" s="131">
        <v>1</v>
      </c>
      <c r="F301" s="133">
        <v>1</v>
      </c>
      <c r="G301" s="132" t="s">
        <v>184</v>
      </c>
      <c r="H301" s="177">
        <v>268</v>
      </c>
      <c r="I301" s="137">
        <v>0</v>
      </c>
      <c r="J301" s="137">
        <v>0</v>
      </c>
      <c r="K301" s="137">
        <v>0</v>
      </c>
      <c r="L301" s="137">
        <v>0</v>
      </c>
    </row>
    <row r="302" spans="1:12" ht="25.5" hidden="1" customHeight="1">
      <c r="A302" s="134">
        <v>3</v>
      </c>
      <c r="B302" s="130">
        <v>2</v>
      </c>
      <c r="C302" s="130">
        <v>2</v>
      </c>
      <c r="D302" s="131">
        <v>7</v>
      </c>
      <c r="E302" s="131">
        <v>1</v>
      </c>
      <c r="F302" s="133">
        <v>2</v>
      </c>
      <c r="G302" s="132" t="s">
        <v>185</v>
      </c>
      <c r="H302" s="177">
        <v>269</v>
      </c>
      <c r="I302" s="137">
        <v>0</v>
      </c>
      <c r="J302" s="137">
        <v>0</v>
      </c>
      <c r="K302" s="137">
        <v>0</v>
      </c>
      <c r="L302" s="137">
        <v>0</v>
      </c>
    </row>
    <row r="303" spans="1:12" ht="25.5" hidden="1" customHeight="1">
      <c r="A303" s="138">
        <v>3</v>
      </c>
      <c r="B303" s="138">
        <v>3</v>
      </c>
      <c r="C303" s="115"/>
      <c r="D303" s="116"/>
      <c r="E303" s="116"/>
      <c r="F303" s="118"/>
      <c r="G303" s="117" t="s">
        <v>200</v>
      </c>
      <c r="H303" s="177">
        <v>270</v>
      </c>
      <c r="I303" s="119">
        <f>SUM(I304+I336)</f>
        <v>0</v>
      </c>
      <c r="J303" s="196">
        <f>SUM(J304+J336)</f>
        <v>0</v>
      </c>
      <c r="K303" s="120">
        <f>SUM(K304+K336)</f>
        <v>0</v>
      </c>
      <c r="L303" s="120">
        <f>SUM(L304+L336)</f>
        <v>0</v>
      </c>
    </row>
    <row r="304" spans="1:12" ht="38.25" hidden="1" customHeight="1">
      <c r="A304" s="134">
        <v>3</v>
      </c>
      <c r="B304" s="134">
        <v>3</v>
      </c>
      <c r="C304" s="130">
        <v>1</v>
      </c>
      <c r="D304" s="131"/>
      <c r="E304" s="131"/>
      <c r="F304" s="133"/>
      <c r="G304" s="132" t="s">
        <v>201</v>
      </c>
      <c r="H304" s="177">
        <v>271</v>
      </c>
      <c r="I304" s="119">
        <f>SUM(I305+I314+I318+I322+I326+I329+I332)</f>
        <v>0</v>
      </c>
      <c r="J304" s="196">
        <f>SUM(J305+J314+J318+J322+J326+J329+J332)</f>
        <v>0</v>
      </c>
      <c r="K304" s="120">
        <f>SUM(K305+K314+K318+K322+K326+K329+K332)</f>
        <v>0</v>
      </c>
      <c r="L304" s="120">
        <f>SUM(L305+L314+L318+L322+L326+L329+L332)</f>
        <v>0</v>
      </c>
    </row>
    <row r="305" spans="1:12" hidden="1">
      <c r="A305" s="134">
        <v>3</v>
      </c>
      <c r="B305" s="134">
        <v>3</v>
      </c>
      <c r="C305" s="130">
        <v>1</v>
      </c>
      <c r="D305" s="131">
        <v>1</v>
      </c>
      <c r="E305" s="131"/>
      <c r="F305" s="133"/>
      <c r="G305" s="132" t="s">
        <v>187</v>
      </c>
      <c r="H305" s="177">
        <v>272</v>
      </c>
      <c r="I305" s="119">
        <f>SUM(I306+I308+I311)</f>
        <v>0</v>
      </c>
      <c r="J305" s="119">
        <f>SUM(J306+J308+J311)</f>
        <v>0</v>
      </c>
      <c r="K305" s="119">
        <f>SUM(K306+K308+K311)</f>
        <v>0</v>
      </c>
      <c r="L305" s="119">
        <f>SUM(L306+L308+L311)</f>
        <v>0</v>
      </c>
    </row>
    <row r="306" spans="1:12" hidden="1">
      <c r="A306" s="134">
        <v>3</v>
      </c>
      <c r="B306" s="134">
        <v>3</v>
      </c>
      <c r="C306" s="130">
        <v>1</v>
      </c>
      <c r="D306" s="131">
        <v>1</v>
      </c>
      <c r="E306" s="131">
        <v>1</v>
      </c>
      <c r="F306" s="133"/>
      <c r="G306" s="132" t="s">
        <v>165</v>
      </c>
      <c r="H306" s="177">
        <v>273</v>
      </c>
      <c r="I306" s="119">
        <f>SUM(I307:I307)</f>
        <v>0</v>
      </c>
      <c r="J306" s="196">
        <f>SUM(J307:J307)</f>
        <v>0</v>
      </c>
      <c r="K306" s="120">
        <f>SUM(K307:K307)</f>
        <v>0</v>
      </c>
      <c r="L306" s="120">
        <f>SUM(L307:L307)</f>
        <v>0</v>
      </c>
    </row>
    <row r="307" spans="1:12" hidden="1">
      <c r="A307" s="134">
        <v>3</v>
      </c>
      <c r="B307" s="134">
        <v>3</v>
      </c>
      <c r="C307" s="130">
        <v>1</v>
      </c>
      <c r="D307" s="131">
        <v>1</v>
      </c>
      <c r="E307" s="131">
        <v>1</v>
      </c>
      <c r="F307" s="133">
        <v>1</v>
      </c>
      <c r="G307" s="132" t="s">
        <v>165</v>
      </c>
      <c r="H307" s="177">
        <v>274</v>
      </c>
      <c r="I307" s="137">
        <v>0</v>
      </c>
      <c r="J307" s="137">
        <v>0</v>
      </c>
      <c r="K307" s="137">
        <v>0</v>
      </c>
      <c r="L307" s="137">
        <v>0</v>
      </c>
    </row>
    <row r="308" spans="1:12" hidden="1">
      <c r="A308" s="134">
        <v>3</v>
      </c>
      <c r="B308" s="134">
        <v>3</v>
      </c>
      <c r="C308" s="130">
        <v>1</v>
      </c>
      <c r="D308" s="131">
        <v>1</v>
      </c>
      <c r="E308" s="131">
        <v>2</v>
      </c>
      <c r="F308" s="133"/>
      <c r="G308" s="132" t="s">
        <v>188</v>
      </c>
      <c r="H308" s="177">
        <v>275</v>
      </c>
      <c r="I308" s="119">
        <f>SUM(I309:I310)</f>
        <v>0</v>
      </c>
      <c r="J308" s="119">
        <f>SUM(J309:J310)</f>
        <v>0</v>
      </c>
      <c r="K308" s="119">
        <f>SUM(K309:K310)</f>
        <v>0</v>
      </c>
      <c r="L308" s="119">
        <f>SUM(L309:L310)</f>
        <v>0</v>
      </c>
    </row>
    <row r="309" spans="1:12" hidden="1">
      <c r="A309" s="134">
        <v>3</v>
      </c>
      <c r="B309" s="134">
        <v>3</v>
      </c>
      <c r="C309" s="130">
        <v>1</v>
      </c>
      <c r="D309" s="131">
        <v>1</v>
      </c>
      <c r="E309" s="131">
        <v>2</v>
      </c>
      <c r="F309" s="133">
        <v>1</v>
      </c>
      <c r="G309" s="132" t="s">
        <v>167</v>
      </c>
      <c r="H309" s="177">
        <v>276</v>
      </c>
      <c r="I309" s="137">
        <v>0</v>
      </c>
      <c r="J309" s="137">
        <v>0</v>
      </c>
      <c r="K309" s="137">
        <v>0</v>
      </c>
      <c r="L309" s="137">
        <v>0</v>
      </c>
    </row>
    <row r="310" spans="1:12" hidden="1">
      <c r="A310" s="134">
        <v>3</v>
      </c>
      <c r="B310" s="134">
        <v>3</v>
      </c>
      <c r="C310" s="130">
        <v>1</v>
      </c>
      <c r="D310" s="131">
        <v>1</v>
      </c>
      <c r="E310" s="131">
        <v>2</v>
      </c>
      <c r="F310" s="133">
        <v>2</v>
      </c>
      <c r="G310" s="132" t="s">
        <v>168</v>
      </c>
      <c r="H310" s="177">
        <v>277</v>
      </c>
      <c r="I310" s="137">
        <v>0</v>
      </c>
      <c r="J310" s="137">
        <v>0</v>
      </c>
      <c r="K310" s="137">
        <v>0</v>
      </c>
      <c r="L310" s="137">
        <v>0</v>
      </c>
    </row>
    <row r="311" spans="1:12" hidden="1">
      <c r="A311" s="134">
        <v>3</v>
      </c>
      <c r="B311" s="134">
        <v>3</v>
      </c>
      <c r="C311" s="130">
        <v>1</v>
      </c>
      <c r="D311" s="131">
        <v>1</v>
      </c>
      <c r="E311" s="131">
        <v>3</v>
      </c>
      <c r="F311" s="133"/>
      <c r="G311" s="132" t="s">
        <v>169</v>
      </c>
      <c r="H311" s="177">
        <v>278</v>
      </c>
      <c r="I311" s="119">
        <f>SUM(I312:I313)</f>
        <v>0</v>
      </c>
      <c r="J311" s="119">
        <f>SUM(J312:J313)</f>
        <v>0</v>
      </c>
      <c r="K311" s="119">
        <f>SUM(K312:K313)</f>
        <v>0</v>
      </c>
      <c r="L311" s="119">
        <f>SUM(L312:L313)</f>
        <v>0</v>
      </c>
    </row>
    <row r="312" spans="1:12" hidden="1">
      <c r="A312" s="134">
        <v>3</v>
      </c>
      <c r="B312" s="134">
        <v>3</v>
      </c>
      <c r="C312" s="130">
        <v>1</v>
      </c>
      <c r="D312" s="131">
        <v>1</v>
      </c>
      <c r="E312" s="131">
        <v>3</v>
      </c>
      <c r="F312" s="133">
        <v>1</v>
      </c>
      <c r="G312" s="132" t="s">
        <v>170</v>
      </c>
      <c r="H312" s="177">
        <v>279</v>
      </c>
      <c r="I312" s="137">
        <v>0</v>
      </c>
      <c r="J312" s="137">
        <v>0</v>
      </c>
      <c r="K312" s="137">
        <v>0</v>
      </c>
      <c r="L312" s="137">
        <v>0</v>
      </c>
    </row>
    <row r="313" spans="1:12" hidden="1">
      <c r="A313" s="134">
        <v>3</v>
      </c>
      <c r="B313" s="134">
        <v>3</v>
      </c>
      <c r="C313" s="130">
        <v>1</v>
      </c>
      <c r="D313" s="131">
        <v>1</v>
      </c>
      <c r="E313" s="131">
        <v>3</v>
      </c>
      <c r="F313" s="133">
        <v>2</v>
      </c>
      <c r="G313" s="132" t="s">
        <v>189</v>
      </c>
      <c r="H313" s="177">
        <v>280</v>
      </c>
      <c r="I313" s="137">
        <v>0</v>
      </c>
      <c r="J313" s="137">
        <v>0</v>
      </c>
      <c r="K313" s="137">
        <v>0</v>
      </c>
      <c r="L313" s="137">
        <v>0</v>
      </c>
    </row>
    <row r="314" spans="1:12" hidden="1">
      <c r="A314" s="150">
        <v>3</v>
      </c>
      <c r="B314" s="125">
        <v>3</v>
      </c>
      <c r="C314" s="130">
        <v>1</v>
      </c>
      <c r="D314" s="131">
        <v>2</v>
      </c>
      <c r="E314" s="131"/>
      <c r="F314" s="133"/>
      <c r="G314" s="132" t="s">
        <v>202</v>
      </c>
      <c r="H314" s="177">
        <v>281</v>
      </c>
      <c r="I314" s="119">
        <f>I315</f>
        <v>0</v>
      </c>
      <c r="J314" s="196">
        <f>J315</f>
        <v>0</v>
      </c>
      <c r="K314" s="120">
        <f>K315</f>
        <v>0</v>
      </c>
      <c r="L314" s="120">
        <f>L315</f>
        <v>0</v>
      </c>
    </row>
    <row r="315" spans="1:12" hidden="1">
      <c r="A315" s="150">
        <v>3</v>
      </c>
      <c r="B315" s="150">
        <v>3</v>
      </c>
      <c r="C315" s="125">
        <v>1</v>
      </c>
      <c r="D315" s="123">
        <v>2</v>
      </c>
      <c r="E315" s="123">
        <v>1</v>
      </c>
      <c r="F315" s="126"/>
      <c r="G315" s="132" t="s">
        <v>202</v>
      </c>
      <c r="H315" s="177">
        <v>282</v>
      </c>
      <c r="I315" s="140">
        <f>SUM(I316:I317)</f>
        <v>0</v>
      </c>
      <c r="J315" s="197">
        <f>SUM(J316:J317)</f>
        <v>0</v>
      </c>
      <c r="K315" s="141">
        <f>SUM(K316:K317)</f>
        <v>0</v>
      </c>
      <c r="L315" s="141">
        <f>SUM(L316:L317)</f>
        <v>0</v>
      </c>
    </row>
    <row r="316" spans="1:12" ht="25.5" hidden="1" customHeight="1">
      <c r="A316" s="134">
        <v>3</v>
      </c>
      <c r="B316" s="134">
        <v>3</v>
      </c>
      <c r="C316" s="130">
        <v>1</v>
      </c>
      <c r="D316" s="131">
        <v>2</v>
      </c>
      <c r="E316" s="131">
        <v>1</v>
      </c>
      <c r="F316" s="133">
        <v>1</v>
      </c>
      <c r="G316" s="132" t="s">
        <v>203</v>
      </c>
      <c r="H316" s="177">
        <v>283</v>
      </c>
      <c r="I316" s="137">
        <v>0</v>
      </c>
      <c r="J316" s="137">
        <v>0</v>
      </c>
      <c r="K316" s="137">
        <v>0</v>
      </c>
      <c r="L316" s="137">
        <v>0</v>
      </c>
    </row>
    <row r="317" spans="1:12" hidden="1">
      <c r="A317" s="142">
        <v>3</v>
      </c>
      <c r="B317" s="180">
        <v>3</v>
      </c>
      <c r="C317" s="151">
        <v>1</v>
      </c>
      <c r="D317" s="152">
        <v>2</v>
      </c>
      <c r="E317" s="152">
        <v>1</v>
      </c>
      <c r="F317" s="153">
        <v>2</v>
      </c>
      <c r="G317" s="154" t="s">
        <v>204</v>
      </c>
      <c r="H317" s="177">
        <v>284</v>
      </c>
      <c r="I317" s="137">
        <v>0</v>
      </c>
      <c r="J317" s="137">
        <v>0</v>
      </c>
      <c r="K317" s="137">
        <v>0</v>
      </c>
      <c r="L317" s="137">
        <v>0</v>
      </c>
    </row>
    <row r="318" spans="1:12" ht="25.5" hidden="1" customHeight="1">
      <c r="A318" s="130">
        <v>3</v>
      </c>
      <c r="B318" s="132">
        <v>3</v>
      </c>
      <c r="C318" s="130">
        <v>1</v>
      </c>
      <c r="D318" s="131">
        <v>3</v>
      </c>
      <c r="E318" s="131"/>
      <c r="F318" s="133"/>
      <c r="G318" s="132" t="s">
        <v>205</v>
      </c>
      <c r="H318" s="177">
        <v>285</v>
      </c>
      <c r="I318" s="119">
        <f>I319</f>
        <v>0</v>
      </c>
      <c r="J318" s="196">
        <f>J319</f>
        <v>0</v>
      </c>
      <c r="K318" s="120">
        <f>K319</f>
        <v>0</v>
      </c>
      <c r="L318" s="120">
        <f>L319</f>
        <v>0</v>
      </c>
    </row>
    <row r="319" spans="1:12" ht="25.5" hidden="1" customHeight="1">
      <c r="A319" s="130">
        <v>3</v>
      </c>
      <c r="B319" s="154">
        <v>3</v>
      </c>
      <c r="C319" s="151">
        <v>1</v>
      </c>
      <c r="D319" s="152">
        <v>3</v>
      </c>
      <c r="E319" s="152">
        <v>1</v>
      </c>
      <c r="F319" s="153"/>
      <c r="G319" s="132" t="s">
        <v>205</v>
      </c>
      <c r="H319" s="177">
        <v>286</v>
      </c>
      <c r="I319" s="120">
        <f>I320+I321</f>
        <v>0</v>
      </c>
      <c r="J319" s="120">
        <f>J320+J321</f>
        <v>0</v>
      </c>
      <c r="K319" s="120">
        <f>K320+K321</f>
        <v>0</v>
      </c>
      <c r="L319" s="120">
        <f>L320+L321</f>
        <v>0</v>
      </c>
    </row>
    <row r="320" spans="1:12" ht="25.5" hidden="1" customHeight="1">
      <c r="A320" s="130">
        <v>3</v>
      </c>
      <c r="B320" s="132">
        <v>3</v>
      </c>
      <c r="C320" s="130">
        <v>1</v>
      </c>
      <c r="D320" s="131">
        <v>3</v>
      </c>
      <c r="E320" s="131">
        <v>1</v>
      </c>
      <c r="F320" s="133">
        <v>1</v>
      </c>
      <c r="G320" s="132" t="s">
        <v>206</v>
      </c>
      <c r="H320" s="177">
        <v>287</v>
      </c>
      <c r="I320" s="185">
        <v>0</v>
      </c>
      <c r="J320" s="185">
        <v>0</v>
      </c>
      <c r="K320" s="185">
        <v>0</v>
      </c>
      <c r="L320" s="184">
        <v>0</v>
      </c>
    </row>
    <row r="321" spans="1:12" ht="25.5" hidden="1" customHeight="1">
      <c r="A321" s="130">
        <v>3</v>
      </c>
      <c r="B321" s="132">
        <v>3</v>
      </c>
      <c r="C321" s="130">
        <v>1</v>
      </c>
      <c r="D321" s="131">
        <v>3</v>
      </c>
      <c r="E321" s="131">
        <v>1</v>
      </c>
      <c r="F321" s="133">
        <v>2</v>
      </c>
      <c r="G321" s="132" t="s">
        <v>207</v>
      </c>
      <c r="H321" s="177">
        <v>288</v>
      </c>
      <c r="I321" s="137">
        <v>0</v>
      </c>
      <c r="J321" s="137">
        <v>0</v>
      </c>
      <c r="K321" s="137">
        <v>0</v>
      </c>
      <c r="L321" s="137">
        <v>0</v>
      </c>
    </row>
    <row r="322" spans="1:12" hidden="1">
      <c r="A322" s="130">
        <v>3</v>
      </c>
      <c r="B322" s="132">
        <v>3</v>
      </c>
      <c r="C322" s="130">
        <v>1</v>
      </c>
      <c r="D322" s="131">
        <v>4</v>
      </c>
      <c r="E322" s="131"/>
      <c r="F322" s="133"/>
      <c r="G322" s="132" t="s">
        <v>208</v>
      </c>
      <c r="H322" s="177">
        <v>289</v>
      </c>
      <c r="I322" s="119">
        <f>I323</f>
        <v>0</v>
      </c>
      <c r="J322" s="196">
        <f>J323</f>
        <v>0</v>
      </c>
      <c r="K322" s="120">
        <f>K323</f>
        <v>0</v>
      </c>
      <c r="L322" s="120">
        <f>L323</f>
        <v>0</v>
      </c>
    </row>
    <row r="323" spans="1:12" hidden="1">
      <c r="A323" s="134">
        <v>3</v>
      </c>
      <c r="B323" s="130">
        <v>3</v>
      </c>
      <c r="C323" s="131">
        <v>1</v>
      </c>
      <c r="D323" s="131">
        <v>4</v>
      </c>
      <c r="E323" s="131">
        <v>1</v>
      </c>
      <c r="F323" s="133"/>
      <c r="G323" s="132" t="s">
        <v>208</v>
      </c>
      <c r="H323" s="177">
        <v>290</v>
      </c>
      <c r="I323" s="119">
        <f>SUM(I324:I325)</f>
        <v>0</v>
      </c>
      <c r="J323" s="119">
        <f>SUM(J324:J325)</f>
        <v>0</v>
      </c>
      <c r="K323" s="119">
        <f>SUM(K324:K325)</f>
        <v>0</v>
      </c>
      <c r="L323" s="119">
        <f>SUM(L324:L325)</f>
        <v>0</v>
      </c>
    </row>
    <row r="324" spans="1:12" hidden="1">
      <c r="A324" s="134">
        <v>3</v>
      </c>
      <c r="B324" s="130">
        <v>3</v>
      </c>
      <c r="C324" s="131">
        <v>1</v>
      </c>
      <c r="D324" s="131">
        <v>4</v>
      </c>
      <c r="E324" s="131">
        <v>1</v>
      </c>
      <c r="F324" s="133">
        <v>1</v>
      </c>
      <c r="G324" s="132" t="s">
        <v>209</v>
      </c>
      <c r="H324" s="177">
        <v>291</v>
      </c>
      <c r="I324" s="136">
        <v>0</v>
      </c>
      <c r="J324" s="137">
        <v>0</v>
      </c>
      <c r="K324" s="137">
        <v>0</v>
      </c>
      <c r="L324" s="136">
        <v>0</v>
      </c>
    </row>
    <row r="325" spans="1:12" hidden="1">
      <c r="A325" s="130">
        <v>3</v>
      </c>
      <c r="B325" s="131">
        <v>3</v>
      </c>
      <c r="C325" s="131">
        <v>1</v>
      </c>
      <c r="D325" s="131">
        <v>4</v>
      </c>
      <c r="E325" s="131">
        <v>1</v>
      </c>
      <c r="F325" s="133">
        <v>2</v>
      </c>
      <c r="G325" s="132" t="s">
        <v>210</v>
      </c>
      <c r="H325" s="177">
        <v>292</v>
      </c>
      <c r="I325" s="137">
        <v>0</v>
      </c>
      <c r="J325" s="185">
        <v>0</v>
      </c>
      <c r="K325" s="185">
        <v>0</v>
      </c>
      <c r="L325" s="184">
        <v>0</v>
      </c>
    </row>
    <row r="326" spans="1:12" hidden="1">
      <c r="A326" s="130">
        <v>3</v>
      </c>
      <c r="B326" s="131">
        <v>3</v>
      </c>
      <c r="C326" s="131">
        <v>1</v>
      </c>
      <c r="D326" s="131">
        <v>5</v>
      </c>
      <c r="E326" s="131"/>
      <c r="F326" s="133"/>
      <c r="G326" s="132" t="s">
        <v>211</v>
      </c>
      <c r="H326" s="177">
        <v>293</v>
      </c>
      <c r="I326" s="141">
        <f t="shared" ref="I326:L327" si="28">I327</f>
        <v>0</v>
      </c>
      <c r="J326" s="196">
        <f t="shared" si="28"/>
        <v>0</v>
      </c>
      <c r="K326" s="120">
        <f t="shared" si="28"/>
        <v>0</v>
      </c>
      <c r="L326" s="120">
        <f t="shared" si="28"/>
        <v>0</v>
      </c>
    </row>
    <row r="327" spans="1:12" hidden="1">
      <c r="A327" s="125">
        <v>3</v>
      </c>
      <c r="B327" s="152">
        <v>3</v>
      </c>
      <c r="C327" s="152">
        <v>1</v>
      </c>
      <c r="D327" s="152">
        <v>5</v>
      </c>
      <c r="E327" s="152">
        <v>1</v>
      </c>
      <c r="F327" s="153"/>
      <c r="G327" s="132" t="s">
        <v>211</v>
      </c>
      <c r="H327" s="177">
        <v>294</v>
      </c>
      <c r="I327" s="120">
        <f t="shared" si="28"/>
        <v>0</v>
      </c>
      <c r="J327" s="197">
        <f t="shared" si="28"/>
        <v>0</v>
      </c>
      <c r="K327" s="141">
        <f t="shared" si="28"/>
        <v>0</v>
      </c>
      <c r="L327" s="141">
        <f t="shared" si="28"/>
        <v>0</v>
      </c>
    </row>
    <row r="328" spans="1:12" hidden="1">
      <c r="A328" s="130">
        <v>3</v>
      </c>
      <c r="B328" s="131">
        <v>3</v>
      </c>
      <c r="C328" s="131">
        <v>1</v>
      </c>
      <c r="D328" s="131">
        <v>5</v>
      </c>
      <c r="E328" s="131">
        <v>1</v>
      </c>
      <c r="F328" s="133">
        <v>1</v>
      </c>
      <c r="G328" s="132" t="s">
        <v>212</v>
      </c>
      <c r="H328" s="177">
        <v>295</v>
      </c>
      <c r="I328" s="137">
        <v>0</v>
      </c>
      <c r="J328" s="185">
        <v>0</v>
      </c>
      <c r="K328" s="185">
        <v>0</v>
      </c>
      <c r="L328" s="184">
        <v>0</v>
      </c>
    </row>
    <row r="329" spans="1:12" hidden="1">
      <c r="A329" s="130">
        <v>3</v>
      </c>
      <c r="B329" s="131">
        <v>3</v>
      </c>
      <c r="C329" s="131">
        <v>1</v>
      </c>
      <c r="D329" s="131">
        <v>6</v>
      </c>
      <c r="E329" s="131"/>
      <c r="F329" s="133"/>
      <c r="G329" s="132" t="s">
        <v>182</v>
      </c>
      <c r="H329" s="177">
        <v>296</v>
      </c>
      <c r="I329" s="120">
        <f t="shared" ref="I329:L330" si="29">I330</f>
        <v>0</v>
      </c>
      <c r="J329" s="196">
        <f t="shared" si="29"/>
        <v>0</v>
      </c>
      <c r="K329" s="120">
        <f t="shared" si="29"/>
        <v>0</v>
      </c>
      <c r="L329" s="120">
        <f t="shared" si="29"/>
        <v>0</v>
      </c>
    </row>
    <row r="330" spans="1:12" hidden="1">
      <c r="A330" s="130">
        <v>3</v>
      </c>
      <c r="B330" s="131">
        <v>3</v>
      </c>
      <c r="C330" s="131">
        <v>1</v>
      </c>
      <c r="D330" s="131">
        <v>6</v>
      </c>
      <c r="E330" s="131">
        <v>1</v>
      </c>
      <c r="F330" s="133"/>
      <c r="G330" s="132" t="s">
        <v>182</v>
      </c>
      <c r="H330" s="177">
        <v>297</v>
      </c>
      <c r="I330" s="119">
        <f t="shared" si="29"/>
        <v>0</v>
      </c>
      <c r="J330" s="196">
        <f t="shared" si="29"/>
        <v>0</v>
      </c>
      <c r="K330" s="120">
        <f t="shared" si="29"/>
        <v>0</v>
      </c>
      <c r="L330" s="120">
        <f t="shared" si="29"/>
        <v>0</v>
      </c>
    </row>
    <row r="331" spans="1:12" hidden="1">
      <c r="A331" s="130">
        <v>3</v>
      </c>
      <c r="B331" s="131">
        <v>3</v>
      </c>
      <c r="C331" s="131">
        <v>1</v>
      </c>
      <c r="D331" s="131">
        <v>6</v>
      </c>
      <c r="E331" s="131">
        <v>1</v>
      </c>
      <c r="F331" s="133">
        <v>1</v>
      </c>
      <c r="G331" s="132" t="s">
        <v>182</v>
      </c>
      <c r="H331" s="177">
        <v>298</v>
      </c>
      <c r="I331" s="185">
        <v>0</v>
      </c>
      <c r="J331" s="185">
        <v>0</v>
      </c>
      <c r="K331" s="185">
        <v>0</v>
      </c>
      <c r="L331" s="184">
        <v>0</v>
      </c>
    </row>
    <row r="332" spans="1:12" hidden="1">
      <c r="A332" s="130">
        <v>3</v>
      </c>
      <c r="B332" s="131">
        <v>3</v>
      </c>
      <c r="C332" s="131">
        <v>1</v>
      </c>
      <c r="D332" s="131">
        <v>7</v>
      </c>
      <c r="E332" s="131"/>
      <c r="F332" s="133"/>
      <c r="G332" s="132" t="s">
        <v>213</v>
      </c>
      <c r="H332" s="177">
        <v>299</v>
      </c>
      <c r="I332" s="119">
        <f>I333</f>
        <v>0</v>
      </c>
      <c r="J332" s="196">
        <f>J333</f>
        <v>0</v>
      </c>
      <c r="K332" s="120">
        <f>K333</f>
        <v>0</v>
      </c>
      <c r="L332" s="120">
        <f>L333</f>
        <v>0</v>
      </c>
    </row>
    <row r="333" spans="1:12" hidden="1">
      <c r="A333" s="130">
        <v>3</v>
      </c>
      <c r="B333" s="131">
        <v>3</v>
      </c>
      <c r="C333" s="131">
        <v>1</v>
      </c>
      <c r="D333" s="131">
        <v>7</v>
      </c>
      <c r="E333" s="131">
        <v>1</v>
      </c>
      <c r="F333" s="133"/>
      <c r="G333" s="132" t="s">
        <v>213</v>
      </c>
      <c r="H333" s="177">
        <v>300</v>
      </c>
      <c r="I333" s="119">
        <f>I334+I335</f>
        <v>0</v>
      </c>
      <c r="J333" s="119">
        <f>J334+J335</f>
        <v>0</v>
      </c>
      <c r="K333" s="119">
        <f>K334+K335</f>
        <v>0</v>
      </c>
      <c r="L333" s="119">
        <f>L334+L335</f>
        <v>0</v>
      </c>
    </row>
    <row r="334" spans="1:12" ht="25.5" hidden="1" customHeight="1">
      <c r="A334" s="130">
        <v>3</v>
      </c>
      <c r="B334" s="131">
        <v>3</v>
      </c>
      <c r="C334" s="131">
        <v>1</v>
      </c>
      <c r="D334" s="131">
        <v>7</v>
      </c>
      <c r="E334" s="131">
        <v>1</v>
      </c>
      <c r="F334" s="133">
        <v>1</v>
      </c>
      <c r="G334" s="132" t="s">
        <v>214</v>
      </c>
      <c r="H334" s="177">
        <v>301</v>
      </c>
      <c r="I334" s="185">
        <v>0</v>
      </c>
      <c r="J334" s="185">
        <v>0</v>
      </c>
      <c r="K334" s="185">
        <v>0</v>
      </c>
      <c r="L334" s="184">
        <v>0</v>
      </c>
    </row>
    <row r="335" spans="1:12" ht="25.5" hidden="1" customHeight="1">
      <c r="A335" s="130">
        <v>3</v>
      </c>
      <c r="B335" s="131">
        <v>3</v>
      </c>
      <c r="C335" s="131">
        <v>1</v>
      </c>
      <c r="D335" s="131">
        <v>7</v>
      </c>
      <c r="E335" s="131">
        <v>1</v>
      </c>
      <c r="F335" s="133">
        <v>2</v>
      </c>
      <c r="G335" s="132" t="s">
        <v>215</v>
      </c>
      <c r="H335" s="177">
        <v>302</v>
      </c>
      <c r="I335" s="137">
        <v>0</v>
      </c>
      <c r="J335" s="137">
        <v>0</v>
      </c>
      <c r="K335" s="137">
        <v>0</v>
      </c>
      <c r="L335" s="137">
        <v>0</v>
      </c>
    </row>
    <row r="336" spans="1:12" ht="38.25" hidden="1" customHeight="1">
      <c r="A336" s="130">
        <v>3</v>
      </c>
      <c r="B336" s="131">
        <v>3</v>
      </c>
      <c r="C336" s="131">
        <v>2</v>
      </c>
      <c r="D336" s="131"/>
      <c r="E336" s="131"/>
      <c r="F336" s="133"/>
      <c r="G336" s="132" t="s">
        <v>216</v>
      </c>
      <c r="H336" s="177">
        <v>303</v>
      </c>
      <c r="I336" s="119">
        <f>SUM(I337+I346+I350+I354+I358+I361+I364)</f>
        <v>0</v>
      </c>
      <c r="J336" s="196">
        <f>SUM(J337+J346+J350+J354+J358+J361+J364)</f>
        <v>0</v>
      </c>
      <c r="K336" s="120">
        <f>SUM(K337+K346+K350+K354+K358+K361+K364)</f>
        <v>0</v>
      </c>
      <c r="L336" s="120">
        <f>SUM(L337+L346+L350+L354+L358+L361+L364)</f>
        <v>0</v>
      </c>
    </row>
    <row r="337" spans="1:15" hidden="1">
      <c r="A337" s="130">
        <v>3</v>
      </c>
      <c r="B337" s="131">
        <v>3</v>
      </c>
      <c r="C337" s="131">
        <v>2</v>
      </c>
      <c r="D337" s="131">
        <v>1</v>
      </c>
      <c r="E337" s="131"/>
      <c r="F337" s="133"/>
      <c r="G337" s="132" t="s">
        <v>164</v>
      </c>
      <c r="H337" s="177">
        <v>304</v>
      </c>
      <c r="I337" s="119">
        <f>I338</f>
        <v>0</v>
      </c>
      <c r="J337" s="196">
        <f>J338</f>
        <v>0</v>
      </c>
      <c r="K337" s="120">
        <f>K338</f>
        <v>0</v>
      </c>
      <c r="L337" s="120">
        <f>L338</f>
        <v>0</v>
      </c>
    </row>
    <row r="338" spans="1:15" hidden="1">
      <c r="A338" s="134">
        <v>3</v>
      </c>
      <c r="B338" s="130">
        <v>3</v>
      </c>
      <c r="C338" s="131">
        <v>2</v>
      </c>
      <c r="D338" s="132">
        <v>1</v>
      </c>
      <c r="E338" s="130">
        <v>1</v>
      </c>
      <c r="F338" s="133"/>
      <c r="G338" s="132" t="s">
        <v>164</v>
      </c>
      <c r="H338" s="177">
        <v>305</v>
      </c>
      <c r="I338" s="119">
        <f>SUM(I339:I339)</f>
        <v>0</v>
      </c>
      <c r="J338" s="119">
        <f>SUM(J339:J339)</f>
        <v>0</v>
      </c>
      <c r="K338" s="119">
        <f>SUM(K339:K339)</f>
        <v>0</v>
      </c>
      <c r="L338" s="119">
        <f>SUM(L339:L339)</f>
        <v>0</v>
      </c>
      <c r="M338" s="198"/>
      <c r="N338" s="198"/>
      <c r="O338" s="198"/>
    </row>
    <row r="339" spans="1:15" hidden="1">
      <c r="A339" s="134">
        <v>3</v>
      </c>
      <c r="B339" s="130">
        <v>3</v>
      </c>
      <c r="C339" s="131">
        <v>2</v>
      </c>
      <c r="D339" s="132">
        <v>1</v>
      </c>
      <c r="E339" s="130">
        <v>1</v>
      </c>
      <c r="F339" s="133">
        <v>1</v>
      </c>
      <c r="G339" s="132" t="s">
        <v>165</v>
      </c>
      <c r="H339" s="177">
        <v>306</v>
      </c>
      <c r="I339" s="185">
        <v>0</v>
      </c>
      <c r="J339" s="185">
        <v>0</v>
      </c>
      <c r="K339" s="185">
        <v>0</v>
      </c>
      <c r="L339" s="184">
        <v>0</v>
      </c>
    </row>
    <row r="340" spans="1:15" hidden="1">
      <c r="A340" s="134">
        <v>3</v>
      </c>
      <c r="B340" s="130">
        <v>3</v>
      </c>
      <c r="C340" s="131">
        <v>2</v>
      </c>
      <c r="D340" s="132">
        <v>1</v>
      </c>
      <c r="E340" s="130">
        <v>2</v>
      </c>
      <c r="F340" s="133"/>
      <c r="G340" s="154" t="s">
        <v>188</v>
      </c>
      <c r="H340" s="177">
        <v>307</v>
      </c>
      <c r="I340" s="119">
        <f>SUM(I341:I342)</f>
        <v>0</v>
      </c>
      <c r="J340" s="119">
        <f>SUM(J341:J342)</f>
        <v>0</v>
      </c>
      <c r="K340" s="119">
        <f>SUM(K341:K342)</f>
        <v>0</v>
      </c>
      <c r="L340" s="119">
        <f>SUM(L341:L342)</f>
        <v>0</v>
      </c>
    </row>
    <row r="341" spans="1:15" hidden="1">
      <c r="A341" s="134">
        <v>3</v>
      </c>
      <c r="B341" s="130">
        <v>3</v>
      </c>
      <c r="C341" s="131">
        <v>2</v>
      </c>
      <c r="D341" s="132">
        <v>1</v>
      </c>
      <c r="E341" s="130">
        <v>2</v>
      </c>
      <c r="F341" s="133">
        <v>1</v>
      </c>
      <c r="G341" s="154" t="s">
        <v>167</v>
      </c>
      <c r="H341" s="177">
        <v>308</v>
      </c>
      <c r="I341" s="185">
        <v>0</v>
      </c>
      <c r="J341" s="185">
        <v>0</v>
      </c>
      <c r="K341" s="185">
        <v>0</v>
      </c>
      <c r="L341" s="184">
        <v>0</v>
      </c>
    </row>
    <row r="342" spans="1:15" hidden="1">
      <c r="A342" s="134">
        <v>3</v>
      </c>
      <c r="B342" s="130">
        <v>3</v>
      </c>
      <c r="C342" s="131">
        <v>2</v>
      </c>
      <c r="D342" s="132">
        <v>1</v>
      </c>
      <c r="E342" s="130">
        <v>2</v>
      </c>
      <c r="F342" s="133">
        <v>2</v>
      </c>
      <c r="G342" s="154" t="s">
        <v>168</v>
      </c>
      <c r="H342" s="177">
        <v>309</v>
      </c>
      <c r="I342" s="137">
        <v>0</v>
      </c>
      <c r="J342" s="137">
        <v>0</v>
      </c>
      <c r="K342" s="137">
        <v>0</v>
      </c>
      <c r="L342" s="137">
        <v>0</v>
      </c>
    </row>
    <row r="343" spans="1:15" hidden="1">
      <c r="A343" s="134">
        <v>3</v>
      </c>
      <c r="B343" s="130">
        <v>3</v>
      </c>
      <c r="C343" s="131">
        <v>2</v>
      </c>
      <c r="D343" s="132">
        <v>1</v>
      </c>
      <c r="E343" s="130">
        <v>3</v>
      </c>
      <c r="F343" s="133"/>
      <c r="G343" s="154" t="s">
        <v>169</v>
      </c>
      <c r="H343" s="177">
        <v>310</v>
      </c>
      <c r="I343" s="119">
        <f>SUM(I344:I345)</f>
        <v>0</v>
      </c>
      <c r="J343" s="119">
        <f>SUM(J344:J345)</f>
        <v>0</v>
      </c>
      <c r="K343" s="119">
        <f>SUM(K344:K345)</f>
        <v>0</v>
      </c>
      <c r="L343" s="119">
        <f>SUM(L344:L345)</f>
        <v>0</v>
      </c>
    </row>
    <row r="344" spans="1:15" hidden="1">
      <c r="A344" s="134">
        <v>3</v>
      </c>
      <c r="B344" s="130">
        <v>3</v>
      </c>
      <c r="C344" s="131">
        <v>2</v>
      </c>
      <c r="D344" s="132">
        <v>1</v>
      </c>
      <c r="E344" s="130">
        <v>3</v>
      </c>
      <c r="F344" s="133">
        <v>1</v>
      </c>
      <c r="G344" s="154" t="s">
        <v>170</v>
      </c>
      <c r="H344" s="177">
        <v>311</v>
      </c>
      <c r="I344" s="137">
        <v>0</v>
      </c>
      <c r="J344" s="137">
        <v>0</v>
      </c>
      <c r="K344" s="137">
        <v>0</v>
      </c>
      <c r="L344" s="137">
        <v>0</v>
      </c>
    </row>
    <row r="345" spans="1:15" hidden="1">
      <c r="A345" s="134">
        <v>3</v>
      </c>
      <c r="B345" s="130">
        <v>3</v>
      </c>
      <c r="C345" s="131">
        <v>2</v>
      </c>
      <c r="D345" s="132">
        <v>1</v>
      </c>
      <c r="E345" s="130">
        <v>3</v>
      </c>
      <c r="F345" s="133">
        <v>2</v>
      </c>
      <c r="G345" s="154" t="s">
        <v>189</v>
      </c>
      <c r="H345" s="177">
        <v>312</v>
      </c>
      <c r="I345" s="155">
        <v>0</v>
      </c>
      <c r="J345" s="199">
        <v>0</v>
      </c>
      <c r="K345" s="155">
        <v>0</v>
      </c>
      <c r="L345" s="155">
        <v>0</v>
      </c>
    </row>
    <row r="346" spans="1:15" hidden="1">
      <c r="A346" s="142">
        <v>3</v>
      </c>
      <c r="B346" s="142">
        <v>3</v>
      </c>
      <c r="C346" s="151">
        <v>2</v>
      </c>
      <c r="D346" s="154">
        <v>2</v>
      </c>
      <c r="E346" s="151"/>
      <c r="F346" s="153"/>
      <c r="G346" s="154" t="s">
        <v>202</v>
      </c>
      <c r="H346" s="177">
        <v>313</v>
      </c>
      <c r="I346" s="147">
        <f>I347</f>
        <v>0</v>
      </c>
      <c r="J346" s="200">
        <f>J347</f>
        <v>0</v>
      </c>
      <c r="K346" s="148">
        <f>K347</f>
        <v>0</v>
      </c>
      <c r="L346" s="148">
        <f>L347</f>
        <v>0</v>
      </c>
    </row>
    <row r="347" spans="1:15" hidden="1">
      <c r="A347" s="134">
        <v>3</v>
      </c>
      <c r="B347" s="134">
        <v>3</v>
      </c>
      <c r="C347" s="130">
        <v>2</v>
      </c>
      <c r="D347" s="132">
        <v>2</v>
      </c>
      <c r="E347" s="130">
        <v>1</v>
      </c>
      <c r="F347" s="133"/>
      <c r="G347" s="154" t="s">
        <v>202</v>
      </c>
      <c r="H347" s="177">
        <v>314</v>
      </c>
      <c r="I347" s="119">
        <f>SUM(I348:I349)</f>
        <v>0</v>
      </c>
      <c r="J347" s="160">
        <f>SUM(J348:J349)</f>
        <v>0</v>
      </c>
      <c r="K347" s="120">
        <f>SUM(K348:K349)</f>
        <v>0</v>
      </c>
      <c r="L347" s="120">
        <f>SUM(L348:L349)</f>
        <v>0</v>
      </c>
    </row>
    <row r="348" spans="1:15" ht="25.5" hidden="1" customHeight="1">
      <c r="A348" s="134">
        <v>3</v>
      </c>
      <c r="B348" s="134">
        <v>3</v>
      </c>
      <c r="C348" s="130">
        <v>2</v>
      </c>
      <c r="D348" s="132">
        <v>2</v>
      </c>
      <c r="E348" s="134">
        <v>1</v>
      </c>
      <c r="F348" s="165">
        <v>1</v>
      </c>
      <c r="G348" s="132" t="s">
        <v>203</v>
      </c>
      <c r="H348" s="177">
        <v>315</v>
      </c>
      <c r="I348" s="137">
        <v>0</v>
      </c>
      <c r="J348" s="137">
        <v>0</v>
      </c>
      <c r="K348" s="137">
        <v>0</v>
      </c>
      <c r="L348" s="137">
        <v>0</v>
      </c>
    </row>
    <row r="349" spans="1:15" hidden="1">
      <c r="A349" s="142">
        <v>3</v>
      </c>
      <c r="B349" s="142">
        <v>3</v>
      </c>
      <c r="C349" s="143">
        <v>2</v>
      </c>
      <c r="D349" s="144">
        <v>2</v>
      </c>
      <c r="E349" s="145">
        <v>1</v>
      </c>
      <c r="F349" s="174">
        <v>2</v>
      </c>
      <c r="G349" s="145" t="s">
        <v>204</v>
      </c>
      <c r="H349" s="177">
        <v>316</v>
      </c>
      <c r="I349" s="137">
        <v>0</v>
      </c>
      <c r="J349" s="137">
        <v>0</v>
      </c>
      <c r="K349" s="137">
        <v>0</v>
      </c>
      <c r="L349" s="137">
        <v>0</v>
      </c>
    </row>
    <row r="350" spans="1:15" ht="25.5" hidden="1" customHeight="1">
      <c r="A350" s="134">
        <v>3</v>
      </c>
      <c r="B350" s="134">
        <v>3</v>
      </c>
      <c r="C350" s="130">
        <v>2</v>
      </c>
      <c r="D350" s="131">
        <v>3</v>
      </c>
      <c r="E350" s="132"/>
      <c r="F350" s="165"/>
      <c r="G350" s="132" t="s">
        <v>205</v>
      </c>
      <c r="H350" s="177">
        <v>317</v>
      </c>
      <c r="I350" s="119">
        <f>I351</f>
        <v>0</v>
      </c>
      <c r="J350" s="160">
        <f>J351</f>
        <v>0</v>
      </c>
      <c r="K350" s="120">
        <f>K351</f>
        <v>0</v>
      </c>
      <c r="L350" s="120">
        <f>L351</f>
        <v>0</v>
      </c>
    </row>
    <row r="351" spans="1:15" ht="25.5" hidden="1" customHeight="1">
      <c r="A351" s="134">
        <v>3</v>
      </c>
      <c r="B351" s="134">
        <v>3</v>
      </c>
      <c r="C351" s="130">
        <v>2</v>
      </c>
      <c r="D351" s="131">
        <v>3</v>
      </c>
      <c r="E351" s="132">
        <v>1</v>
      </c>
      <c r="F351" s="165"/>
      <c r="G351" s="132" t="s">
        <v>205</v>
      </c>
      <c r="H351" s="177">
        <v>318</v>
      </c>
      <c r="I351" s="119">
        <f>I352+I353</f>
        <v>0</v>
      </c>
      <c r="J351" s="119">
        <f>J352+J353</f>
        <v>0</v>
      </c>
      <c r="K351" s="119">
        <f>K352+K353</f>
        <v>0</v>
      </c>
      <c r="L351" s="119">
        <f>L352+L353</f>
        <v>0</v>
      </c>
    </row>
    <row r="352" spans="1:15" ht="25.5" hidden="1" customHeight="1">
      <c r="A352" s="134">
        <v>3</v>
      </c>
      <c r="B352" s="134">
        <v>3</v>
      </c>
      <c r="C352" s="130">
        <v>2</v>
      </c>
      <c r="D352" s="131">
        <v>3</v>
      </c>
      <c r="E352" s="132">
        <v>1</v>
      </c>
      <c r="F352" s="165">
        <v>1</v>
      </c>
      <c r="G352" s="132" t="s">
        <v>206</v>
      </c>
      <c r="H352" s="177">
        <v>319</v>
      </c>
      <c r="I352" s="185">
        <v>0</v>
      </c>
      <c r="J352" s="185">
        <v>0</v>
      </c>
      <c r="K352" s="185">
        <v>0</v>
      </c>
      <c r="L352" s="184">
        <v>0</v>
      </c>
    </row>
    <row r="353" spans="1:12" ht="25.5" hidden="1" customHeight="1">
      <c r="A353" s="134">
        <v>3</v>
      </c>
      <c r="B353" s="134">
        <v>3</v>
      </c>
      <c r="C353" s="130">
        <v>2</v>
      </c>
      <c r="D353" s="131">
        <v>3</v>
      </c>
      <c r="E353" s="132">
        <v>1</v>
      </c>
      <c r="F353" s="165">
        <v>2</v>
      </c>
      <c r="G353" s="132" t="s">
        <v>207</v>
      </c>
      <c r="H353" s="177">
        <v>320</v>
      </c>
      <c r="I353" s="137">
        <v>0</v>
      </c>
      <c r="J353" s="137">
        <v>0</v>
      </c>
      <c r="K353" s="137">
        <v>0</v>
      </c>
      <c r="L353" s="137">
        <v>0</v>
      </c>
    </row>
    <row r="354" spans="1:12" hidden="1">
      <c r="A354" s="134">
        <v>3</v>
      </c>
      <c r="B354" s="134">
        <v>3</v>
      </c>
      <c r="C354" s="130">
        <v>2</v>
      </c>
      <c r="D354" s="131">
        <v>4</v>
      </c>
      <c r="E354" s="131"/>
      <c r="F354" s="133"/>
      <c r="G354" s="132" t="s">
        <v>208</v>
      </c>
      <c r="H354" s="177">
        <v>321</v>
      </c>
      <c r="I354" s="119">
        <f>I355</f>
        <v>0</v>
      </c>
      <c r="J354" s="160">
        <f>J355</f>
        <v>0</v>
      </c>
      <c r="K354" s="120">
        <f>K355</f>
        <v>0</v>
      </c>
      <c r="L354" s="120">
        <f>L355</f>
        <v>0</v>
      </c>
    </row>
    <row r="355" spans="1:12" hidden="1">
      <c r="A355" s="150">
        <v>3</v>
      </c>
      <c r="B355" s="150">
        <v>3</v>
      </c>
      <c r="C355" s="125">
        <v>2</v>
      </c>
      <c r="D355" s="123">
        <v>4</v>
      </c>
      <c r="E355" s="123">
        <v>1</v>
      </c>
      <c r="F355" s="126"/>
      <c r="G355" s="132" t="s">
        <v>208</v>
      </c>
      <c r="H355" s="177">
        <v>322</v>
      </c>
      <c r="I355" s="140">
        <f>SUM(I356:I357)</f>
        <v>0</v>
      </c>
      <c r="J355" s="162">
        <f>SUM(J356:J357)</f>
        <v>0</v>
      </c>
      <c r="K355" s="141">
        <f>SUM(K356:K357)</f>
        <v>0</v>
      </c>
      <c r="L355" s="141">
        <f>SUM(L356:L357)</f>
        <v>0</v>
      </c>
    </row>
    <row r="356" spans="1:12" hidden="1">
      <c r="A356" s="134">
        <v>3</v>
      </c>
      <c r="B356" s="134">
        <v>3</v>
      </c>
      <c r="C356" s="130">
        <v>2</v>
      </c>
      <c r="D356" s="131">
        <v>4</v>
      </c>
      <c r="E356" s="131">
        <v>1</v>
      </c>
      <c r="F356" s="133">
        <v>1</v>
      </c>
      <c r="G356" s="132" t="s">
        <v>209</v>
      </c>
      <c r="H356" s="177">
        <v>323</v>
      </c>
      <c r="I356" s="137">
        <v>0</v>
      </c>
      <c r="J356" s="137">
        <v>0</v>
      </c>
      <c r="K356" s="137">
        <v>0</v>
      </c>
      <c r="L356" s="137">
        <v>0</v>
      </c>
    </row>
    <row r="357" spans="1:12" hidden="1">
      <c r="A357" s="134">
        <v>3</v>
      </c>
      <c r="B357" s="134">
        <v>3</v>
      </c>
      <c r="C357" s="130">
        <v>2</v>
      </c>
      <c r="D357" s="131">
        <v>4</v>
      </c>
      <c r="E357" s="131">
        <v>1</v>
      </c>
      <c r="F357" s="133">
        <v>2</v>
      </c>
      <c r="G357" s="132" t="s">
        <v>217</v>
      </c>
      <c r="H357" s="177">
        <v>324</v>
      </c>
      <c r="I357" s="137">
        <v>0</v>
      </c>
      <c r="J357" s="137">
        <v>0</v>
      </c>
      <c r="K357" s="137">
        <v>0</v>
      </c>
      <c r="L357" s="137">
        <v>0</v>
      </c>
    </row>
    <row r="358" spans="1:12" hidden="1">
      <c r="A358" s="134">
        <v>3</v>
      </c>
      <c r="B358" s="134">
        <v>3</v>
      </c>
      <c r="C358" s="130">
        <v>2</v>
      </c>
      <c r="D358" s="131">
        <v>5</v>
      </c>
      <c r="E358" s="131"/>
      <c r="F358" s="133"/>
      <c r="G358" s="132" t="s">
        <v>211</v>
      </c>
      <c r="H358" s="177">
        <v>325</v>
      </c>
      <c r="I358" s="119">
        <f t="shared" ref="I358:L359" si="30">I359</f>
        <v>0</v>
      </c>
      <c r="J358" s="160">
        <f t="shared" si="30"/>
        <v>0</v>
      </c>
      <c r="K358" s="120">
        <f t="shared" si="30"/>
        <v>0</v>
      </c>
      <c r="L358" s="120">
        <f t="shared" si="30"/>
        <v>0</v>
      </c>
    </row>
    <row r="359" spans="1:12" hidden="1">
      <c r="A359" s="150">
        <v>3</v>
      </c>
      <c r="B359" s="150">
        <v>3</v>
      </c>
      <c r="C359" s="125">
        <v>2</v>
      </c>
      <c r="D359" s="123">
        <v>5</v>
      </c>
      <c r="E359" s="123">
        <v>1</v>
      </c>
      <c r="F359" s="126"/>
      <c r="G359" s="132" t="s">
        <v>211</v>
      </c>
      <c r="H359" s="177">
        <v>326</v>
      </c>
      <c r="I359" s="140">
        <f t="shared" si="30"/>
        <v>0</v>
      </c>
      <c r="J359" s="162">
        <f t="shared" si="30"/>
        <v>0</v>
      </c>
      <c r="K359" s="141">
        <f t="shared" si="30"/>
        <v>0</v>
      </c>
      <c r="L359" s="141">
        <f t="shared" si="30"/>
        <v>0</v>
      </c>
    </row>
    <row r="360" spans="1:12" hidden="1">
      <c r="A360" s="134">
        <v>3</v>
      </c>
      <c r="B360" s="134">
        <v>3</v>
      </c>
      <c r="C360" s="130">
        <v>2</v>
      </c>
      <c r="D360" s="131">
        <v>5</v>
      </c>
      <c r="E360" s="131">
        <v>1</v>
      </c>
      <c r="F360" s="133">
        <v>1</v>
      </c>
      <c r="G360" s="132" t="s">
        <v>211</v>
      </c>
      <c r="H360" s="177">
        <v>327</v>
      </c>
      <c r="I360" s="185">
        <v>0</v>
      </c>
      <c r="J360" s="185">
        <v>0</v>
      </c>
      <c r="K360" s="185">
        <v>0</v>
      </c>
      <c r="L360" s="184">
        <v>0</v>
      </c>
    </row>
    <row r="361" spans="1:12" hidden="1">
      <c r="A361" s="134">
        <v>3</v>
      </c>
      <c r="B361" s="134">
        <v>3</v>
      </c>
      <c r="C361" s="130">
        <v>2</v>
      </c>
      <c r="D361" s="131">
        <v>6</v>
      </c>
      <c r="E361" s="131"/>
      <c r="F361" s="133"/>
      <c r="G361" s="132" t="s">
        <v>182</v>
      </c>
      <c r="H361" s="177">
        <v>328</v>
      </c>
      <c r="I361" s="119">
        <f t="shared" ref="I361:L362" si="31">I362</f>
        <v>0</v>
      </c>
      <c r="J361" s="160">
        <f t="shared" si="31"/>
        <v>0</v>
      </c>
      <c r="K361" s="120">
        <f t="shared" si="31"/>
        <v>0</v>
      </c>
      <c r="L361" s="120">
        <f t="shared" si="31"/>
        <v>0</v>
      </c>
    </row>
    <row r="362" spans="1:12" hidden="1">
      <c r="A362" s="134">
        <v>3</v>
      </c>
      <c r="B362" s="134">
        <v>3</v>
      </c>
      <c r="C362" s="130">
        <v>2</v>
      </c>
      <c r="D362" s="131">
        <v>6</v>
      </c>
      <c r="E362" s="131">
        <v>1</v>
      </c>
      <c r="F362" s="133"/>
      <c r="G362" s="132" t="s">
        <v>182</v>
      </c>
      <c r="H362" s="177">
        <v>329</v>
      </c>
      <c r="I362" s="119">
        <f t="shared" si="31"/>
        <v>0</v>
      </c>
      <c r="J362" s="160">
        <f t="shared" si="31"/>
        <v>0</v>
      </c>
      <c r="K362" s="120">
        <f t="shared" si="31"/>
        <v>0</v>
      </c>
      <c r="L362" s="120">
        <f t="shared" si="31"/>
        <v>0</v>
      </c>
    </row>
    <row r="363" spans="1:12" hidden="1">
      <c r="A363" s="142">
        <v>3</v>
      </c>
      <c r="B363" s="142">
        <v>3</v>
      </c>
      <c r="C363" s="143">
        <v>2</v>
      </c>
      <c r="D363" s="144">
        <v>6</v>
      </c>
      <c r="E363" s="144">
        <v>1</v>
      </c>
      <c r="F363" s="146">
        <v>1</v>
      </c>
      <c r="G363" s="145" t="s">
        <v>182</v>
      </c>
      <c r="H363" s="177">
        <v>330</v>
      </c>
      <c r="I363" s="185">
        <v>0</v>
      </c>
      <c r="J363" s="185">
        <v>0</v>
      </c>
      <c r="K363" s="185">
        <v>0</v>
      </c>
      <c r="L363" s="184">
        <v>0</v>
      </c>
    </row>
    <row r="364" spans="1:12" hidden="1">
      <c r="A364" s="134">
        <v>3</v>
      </c>
      <c r="B364" s="134">
        <v>3</v>
      </c>
      <c r="C364" s="130">
        <v>2</v>
      </c>
      <c r="D364" s="131">
        <v>7</v>
      </c>
      <c r="E364" s="131"/>
      <c r="F364" s="133"/>
      <c r="G364" s="132" t="s">
        <v>213</v>
      </c>
      <c r="H364" s="177">
        <v>331</v>
      </c>
      <c r="I364" s="119">
        <f>I365</f>
        <v>0</v>
      </c>
      <c r="J364" s="160">
        <f>J365</f>
        <v>0</v>
      </c>
      <c r="K364" s="120">
        <f>K365</f>
        <v>0</v>
      </c>
      <c r="L364" s="120">
        <f>L365</f>
        <v>0</v>
      </c>
    </row>
    <row r="365" spans="1:12" hidden="1">
      <c r="A365" s="142">
        <v>3</v>
      </c>
      <c r="B365" s="142">
        <v>3</v>
      </c>
      <c r="C365" s="143">
        <v>2</v>
      </c>
      <c r="D365" s="144">
        <v>7</v>
      </c>
      <c r="E365" s="144">
        <v>1</v>
      </c>
      <c r="F365" s="146"/>
      <c r="G365" s="132" t="s">
        <v>213</v>
      </c>
      <c r="H365" s="177">
        <v>332</v>
      </c>
      <c r="I365" s="119">
        <f>SUM(I366:I367)</f>
        <v>0</v>
      </c>
      <c r="J365" s="119">
        <f>SUM(J366:J367)</f>
        <v>0</v>
      </c>
      <c r="K365" s="119">
        <f>SUM(K366:K367)</f>
        <v>0</v>
      </c>
      <c r="L365" s="119">
        <f>SUM(L366:L367)</f>
        <v>0</v>
      </c>
    </row>
    <row r="366" spans="1:12" ht="25.5" hidden="1" customHeight="1">
      <c r="A366" s="134">
        <v>3</v>
      </c>
      <c r="B366" s="134">
        <v>3</v>
      </c>
      <c r="C366" s="130">
        <v>2</v>
      </c>
      <c r="D366" s="131">
        <v>7</v>
      </c>
      <c r="E366" s="131">
        <v>1</v>
      </c>
      <c r="F366" s="133">
        <v>1</v>
      </c>
      <c r="G366" s="132" t="s">
        <v>214</v>
      </c>
      <c r="H366" s="177">
        <v>333</v>
      </c>
      <c r="I366" s="185">
        <v>0</v>
      </c>
      <c r="J366" s="185">
        <v>0</v>
      </c>
      <c r="K366" s="185">
        <v>0</v>
      </c>
      <c r="L366" s="184">
        <v>0</v>
      </c>
    </row>
    <row r="367" spans="1:12" ht="25.5" hidden="1" customHeight="1">
      <c r="A367" s="134">
        <v>3</v>
      </c>
      <c r="B367" s="134">
        <v>3</v>
      </c>
      <c r="C367" s="130">
        <v>2</v>
      </c>
      <c r="D367" s="131">
        <v>7</v>
      </c>
      <c r="E367" s="131">
        <v>1</v>
      </c>
      <c r="F367" s="133">
        <v>2</v>
      </c>
      <c r="G367" s="132" t="s">
        <v>215</v>
      </c>
      <c r="H367" s="177">
        <v>334</v>
      </c>
      <c r="I367" s="137">
        <v>0</v>
      </c>
      <c r="J367" s="137">
        <v>0</v>
      </c>
      <c r="K367" s="137">
        <v>0</v>
      </c>
      <c r="L367" s="137">
        <v>0</v>
      </c>
    </row>
    <row r="368" spans="1:12">
      <c r="A368" s="100"/>
      <c r="B368" s="100"/>
      <c r="C368" s="101"/>
      <c r="D368" s="201"/>
      <c r="E368" s="202"/>
      <c r="F368" s="203"/>
      <c r="G368" s="204" t="s">
        <v>218</v>
      </c>
      <c r="H368" s="177">
        <v>335</v>
      </c>
      <c r="I368" s="171">
        <f>SUM(I34+I184)</f>
        <v>891657</v>
      </c>
      <c r="J368" s="171">
        <f>SUM(J34+J184)</f>
        <v>891657</v>
      </c>
      <c r="K368" s="171">
        <f>SUM(K34+K184)</f>
        <v>889743.07000000007</v>
      </c>
      <c r="L368" s="171">
        <f>SUM(L34+L184)</f>
        <v>889743.07000000007</v>
      </c>
    </row>
    <row r="369" spans="1:12">
      <c r="G369" s="121"/>
      <c r="H369" s="110"/>
      <c r="I369" s="205"/>
      <c r="J369" s="206"/>
      <c r="K369" s="206"/>
      <c r="L369" s="206"/>
    </row>
    <row r="370" spans="1:12">
      <c r="A370" s="614"/>
      <c r="B370" s="614"/>
      <c r="C370" s="614"/>
      <c r="D370" s="900" t="s">
        <v>416</v>
      </c>
      <c r="E370" s="900"/>
      <c r="F370" s="900"/>
      <c r="G370" s="900"/>
      <c r="H370" s="610"/>
      <c r="I370" s="207"/>
      <c r="J370" s="206"/>
      <c r="K370" s="900" t="s">
        <v>219</v>
      </c>
      <c r="L370" s="900"/>
    </row>
    <row r="371" spans="1:12" ht="18.75" customHeight="1">
      <c r="A371" s="470" t="s">
        <v>491</v>
      </c>
      <c r="B371" s="470"/>
      <c r="C371" s="470"/>
      <c r="D371" s="470"/>
      <c r="E371" s="470"/>
      <c r="F371" s="470"/>
      <c r="G371" s="470"/>
      <c r="I371" s="608" t="s">
        <v>220</v>
      </c>
      <c r="K371" s="901" t="s">
        <v>221</v>
      </c>
      <c r="L371" s="901"/>
    </row>
    <row r="372" spans="1:12" ht="15.75" customHeight="1">
      <c r="D372" s="471"/>
      <c r="I372" s="208"/>
      <c r="K372" s="208"/>
      <c r="L372" s="208"/>
    </row>
    <row r="373" spans="1:12" ht="24" customHeight="1">
      <c r="A373" s="614"/>
      <c r="B373" s="614"/>
      <c r="C373" s="614"/>
      <c r="D373" s="909" t="s">
        <v>313</v>
      </c>
      <c r="E373" s="909"/>
      <c r="F373" s="909"/>
      <c r="G373" s="909"/>
      <c r="I373" s="208"/>
      <c r="K373" s="900" t="s">
        <v>407</v>
      </c>
      <c r="L373" s="900"/>
    </row>
    <row r="374" spans="1:12" ht="24.75" customHeight="1">
      <c r="A374" s="910" t="s">
        <v>492</v>
      </c>
      <c r="B374" s="910"/>
      <c r="C374" s="910"/>
      <c r="D374" s="910"/>
      <c r="E374" s="910"/>
      <c r="F374" s="910"/>
      <c r="G374" s="910"/>
      <c r="H374" s="612"/>
      <c r="I374" s="209" t="s">
        <v>220</v>
      </c>
      <c r="K374" s="901" t="s">
        <v>221</v>
      </c>
      <c r="L374" s="901"/>
    </row>
  </sheetData>
  <mergeCells count="30">
    <mergeCell ref="K373:L373"/>
    <mergeCell ref="K374:L374"/>
    <mergeCell ref="K31:K32"/>
    <mergeCell ref="L31:L32"/>
    <mergeCell ref="A33:F33"/>
    <mergeCell ref="D370:G370"/>
    <mergeCell ref="K370:L370"/>
    <mergeCell ref="K371:L371"/>
    <mergeCell ref="D373:G373"/>
    <mergeCell ref="A374:G374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59055118110236227" right="0" top="0" bottom="0" header="0.31496062992125984" footer="0.31496062992125984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5"/>
  <sheetViews>
    <sheetView topLeftCell="A19" workbookViewId="0">
      <selection activeCell="A43" sqref="A43:D43"/>
    </sheetView>
  </sheetViews>
  <sheetFormatPr defaultRowHeight="15"/>
  <cols>
    <col min="1" max="1" width="6.42578125" style="659" customWidth="1"/>
    <col min="2" max="2" width="13.7109375" style="659" customWidth="1"/>
    <col min="3" max="3" width="11.5703125" style="659" customWidth="1"/>
    <col min="4" max="4" width="9.140625" style="659"/>
    <col min="5" max="5" width="7.140625" style="659" customWidth="1"/>
    <col min="6" max="6" width="13.7109375" style="659" customWidth="1"/>
    <col min="7" max="7" width="10" style="659" customWidth="1"/>
    <col min="8" max="8" width="13.5703125" style="659" customWidth="1"/>
    <col min="9" max="9" width="9.140625" style="659"/>
    <col min="10" max="256" width="9.140625" style="660"/>
    <col min="257" max="257" width="6.42578125" style="660" customWidth="1"/>
    <col min="258" max="258" width="13.7109375" style="660" customWidth="1"/>
    <col min="259" max="259" width="11.5703125" style="660" customWidth="1"/>
    <col min="260" max="260" width="9.140625" style="660"/>
    <col min="261" max="261" width="7.140625" style="660" customWidth="1"/>
    <col min="262" max="262" width="13.7109375" style="660" customWidth="1"/>
    <col min="263" max="263" width="10" style="660" customWidth="1"/>
    <col min="264" max="264" width="13.5703125" style="660" customWidth="1"/>
    <col min="265" max="512" width="9.140625" style="660"/>
    <col min="513" max="513" width="6.42578125" style="660" customWidth="1"/>
    <col min="514" max="514" width="13.7109375" style="660" customWidth="1"/>
    <col min="515" max="515" width="11.5703125" style="660" customWidth="1"/>
    <col min="516" max="516" width="9.140625" style="660"/>
    <col min="517" max="517" width="7.140625" style="660" customWidth="1"/>
    <col min="518" max="518" width="13.7109375" style="660" customWidth="1"/>
    <col min="519" max="519" width="10" style="660" customWidth="1"/>
    <col min="520" max="520" width="13.5703125" style="660" customWidth="1"/>
    <col min="521" max="768" width="9.140625" style="660"/>
    <col min="769" max="769" width="6.42578125" style="660" customWidth="1"/>
    <col min="770" max="770" width="13.7109375" style="660" customWidth="1"/>
    <col min="771" max="771" width="11.5703125" style="660" customWidth="1"/>
    <col min="772" max="772" width="9.140625" style="660"/>
    <col min="773" max="773" width="7.140625" style="660" customWidth="1"/>
    <col min="774" max="774" width="13.7109375" style="660" customWidth="1"/>
    <col min="775" max="775" width="10" style="660" customWidth="1"/>
    <col min="776" max="776" width="13.5703125" style="660" customWidth="1"/>
    <col min="777" max="1024" width="9.140625" style="660"/>
    <col min="1025" max="1025" width="6.42578125" style="660" customWidth="1"/>
    <col min="1026" max="1026" width="13.7109375" style="660" customWidth="1"/>
    <col min="1027" max="1027" width="11.5703125" style="660" customWidth="1"/>
    <col min="1028" max="1028" width="9.140625" style="660"/>
    <col min="1029" max="1029" width="7.140625" style="660" customWidth="1"/>
    <col min="1030" max="1030" width="13.7109375" style="660" customWidth="1"/>
    <col min="1031" max="1031" width="10" style="660" customWidth="1"/>
    <col min="1032" max="1032" width="13.5703125" style="660" customWidth="1"/>
    <col min="1033" max="1280" width="9.140625" style="660"/>
    <col min="1281" max="1281" width="6.42578125" style="660" customWidth="1"/>
    <col min="1282" max="1282" width="13.7109375" style="660" customWidth="1"/>
    <col min="1283" max="1283" width="11.5703125" style="660" customWidth="1"/>
    <col min="1284" max="1284" width="9.140625" style="660"/>
    <col min="1285" max="1285" width="7.140625" style="660" customWidth="1"/>
    <col min="1286" max="1286" width="13.7109375" style="660" customWidth="1"/>
    <col min="1287" max="1287" width="10" style="660" customWidth="1"/>
    <col min="1288" max="1288" width="13.5703125" style="660" customWidth="1"/>
    <col min="1289" max="1536" width="9.140625" style="660"/>
    <col min="1537" max="1537" width="6.42578125" style="660" customWidth="1"/>
    <col min="1538" max="1538" width="13.7109375" style="660" customWidth="1"/>
    <col min="1539" max="1539" width="11.5703125" style="660" customWidth="1"/>
    <col min="1540" max="1540" width="9.140625" style="660"/>
    <col min="1541" max="1541" width="7.140625" style="660" customWidth="1"/>
    <col min="1542" max="1542" width="13.7109375" style="660" customWidth="1"/>
    <col min="1543" max="1543" width="10" style="660" customWidth="1"/>
    <col min="1544" max="1544" width="13.5703125" style="660" customWidth="1"/>
    <col min="1545" max="1792" width="9.140625" style="660"/>
    <col min="1793" max="1793" width="6.42578125" style="660" customWidth="1"/>
    <col min="1794" max="1794" width="13.7109375" style="660" customWidth="1"/>
    <col min="1795" max="1795" width="11.5703125" style="660" customWidth="1"/>
    <col min="1796" max="1796" width="9.140625" style="660"/>
    <col min="1797" max="1797" width="7.140625" style="660" customWidth="1"/>
    <col min="1798" max="1798" width="13.7109375" style="660" customWidth="1"/>
    <col min="1799" max="1799" width="10" style="660" customWidth="1"/>
    <col min="1800" max="1800" width="13.5703125" style="660" customWidth="1"/>
    <col min="1801" max="2048" width="9.140625" style="660"/>
    <col min="2049" max="2049" width="6.42578125" style="660" customWidth="1"/>
    <col min="2050" max="2050" width="13.7109375" style="660" customWidth="1"/>
    <col min="2051" max="2051" width="11.5703125" style="660" customWidth="1"/>
    <col min="2052" max="2052" width="9.140625" style="660"/>
    <col min="2053" max="2053" width="7.140625" style="660" customWidth="1"/>
    <col min="2054" max="2054" width="13.7109375" style="660" customWidth="1"/>
    <col min="2055" max="2055" width="10" style="660" customWidth="1"/>
    <col min="2056" max="2056" width="13.5703125" style="660" customWidth="1"/>
    <col min="2057" max="2304" width="9.140625" style="660"/>
    <col min="2305" max="2305" width="6.42578125" style="660" customWidth="1"/>
    <col min="2306" max="2306" width="13.7109375" style="660" customWidth="1"/>
    <col min="2307" max="2307" width="11.5703125" style="660" customWidth="1"/>
    <col min="2308" max="2308" width="9.140625" style="660"/>
    <col min="2309" max="2309" width="7.140625" style="660" customWidth="1"/>
    <col min="2310" max="2310" width="13.7109375" style="660" customWidth="1"/>
    <col min="2311" max="2311" width="10" style="660" customWidth="1"/>
    <col min="2312" max="2312" width="13.5703125" style="660" customWidth="1"/>
    <col min="2313" max="2560" width="9.140625" style="660"/>
    <col min="2561" max="2561" width="6.42578125" style="660" customWidth="1"/>
    <col min="2562" max="2562" width="13.7109375" style="660" customWidth="1"/>
    <col min="2563" max="2563" width="11.5703125" style="660" customWidth="1"/>
    <col min="2564" max="2564" width="9.140625" style="660"/>
    <col min="2565" max="2565" width="7.140625" style="660" customWidth="1"/>
    <col min="2566" max="2566" width="13.7109375" style="660" customWidth="1"/>
    <col min="2567" max="2567" width="10" style="660" customWidth="1"/>
    <col min="2568" max="2568" width="13.5703125" style="660" customWidth="1"/>
    <col min="2569" max="2816" width="9.140625" style="660"/>
    <col min="2817" max="2817" width="6.42578125" style="660" customWidth="1"/>
    <col min="2818" max="2818" width="13.7109375" style="660" customWidth="1"/>
    <col min="2819" max="2819" width="11.5703125" style="660" customWidth="1"/>
    <col min="2820" max="2820" width="9.140625" style="660"/>
    <col min="2821" max="2821" width="7.140625" style="660" customWidth="1"/>
    <col min="2822" max="2822" width="13.7109375" style="660" customWidth="1"/>
    <col min="2823" max="2823" width="10" style="660" customWidth="1"/>
    <col min="2824" max="2824" width="13.5703125" style="660" customWidth="1"/>
    <col min="2825" max="3072" width="9.140625" style="660"/>
    <col min="3073" max="3073" width="6.42578125" style="660" customWidth="1"/>
    <col min="3074" max="3074" width="13.7109375" style="660" customWidth="1"/>
    <col min="3075" max="3075" width="11.5703125" style="660" customWidth="1"/>
    <col min="3076" max="3076" width="9.140625" style="660"/>
    <col min="3077" max="3077" width="7.140625" style="660" customWidth="1"/>
    <col min="3078" max="3078" width="13.7109375" style="660" customWidth="1"/>
    <col min="3079" max="3079" width="10" style="660" customWidth="1"/>
    <col min="3080" max="3080" width="13.5703125" style="660" customWidth="1"/>
    <col min="3081" max="3328" width="9.140625" style="660"/>
    <col min="3329" max="3329" width="6.42578125" style="660" customWidth="1"/>
    <col min="3330" max="3330" width="13.7109375" style="660" customWidth="1"/>
    <col min="3331" max="3331" width="11.5703125" style="660" customWidth="1"/>
    <col min="3332" max="3332" width="9.140625" style="660"/>
    <col min="3333" max="3333" width="7.140625" style="660" customWidth="1"/>
    <col min="3334" max="3334" width="13.7109375" style="660" customWidth="1"/>
    <col min="3335" max="3335" width="10" style="660" customWidth="1"/>
    <col min="3336" max="3336" width="13.5703125" style="660" customWidth="1"/>
    <col min="3337" max="3584" width="9.140625" style="660"/>
    <col min="3585" max="3585" width="6.42578125" style="660" customWidth="1"/>
    <col min="3586" max="3586" width="13.7109375" style="660" customWidth="1"/>
    <col min="3587" max="3587" width="11.5703125" style="660" customWidth="1"/>
    <col min="3588" max="3588" width="9.140625" style="660"/>
    <col min="3589" max="3589" width="7.140625" style="660" customWidth="1"/>
    <col min="3590" max="3590" width="13.7109375" style="660" customWidth="1"/>
    <col min="3591" max="3591" width="10" style="660" customWidth="1"/>
    <col min="3592" max="3592" width="13.5703125" style="660" customWidth="1"/>
    <col min="3593" max="3840" width="9.140625" style="660"/>
    <col min="3841" max="3841" width="6.42578125" style="660" customWidth="1"/>
    <col min="3842" max="3842" width="13.7109375" style="660" customWidth="1"/>
    <col min="3843" max="3843" width="11.5703125" style="660" customWidth="1"/>
    <col min="3844" max="3844" width="9.140625" style="660"/>
    <col min="3845" max="3845" width="7.140625" style="660" customWidth="1"/>
    <col min="3846" max="3846" width="13.7109375" style="660" customWidth="1"/>
    <col min="3847" max="3847" width="10" style="660" customWidth="1"/>
    <col min="3848" max="3848" width="13.5703125" style="660" customWidth="1"/>
    <col min="3849" max="4096" width="9.140625" style="660"/>
    <col min="4097" max="4097" width="6.42578125" style="660" customWidth="1"/>
    <col min="4098" max="4098" width="13.7109375" style="660" customWidth="1"/>
    <col min="4099" max="4099" width="11.5703125" style="660" customWidth="1"/>
    <col min="4100" max="4100" width="9.140625" style="660"/>
    <col min="4101" max="4101" width="7.140625" style="660" customWidth="1"/>
    <col min="4102" max="4102" width="13.7109375" style="660" customWidth="1"/>
    <col min="4103" max="4103" width="10" style="660" customWidth="1"/>
    <col min="4104" max="4104" width="13.5703125" style="660" customWidth="1"/>
    <col min="4105" max="4352" width="9.140625" style="660"/>
    <col min="4353" max="4353" width="6.42578125" style="660" customWidth="1"/>
    <col min="4354" max="4354" width="13.7109375" style="660" customWidth="1"/>
    <col min="4355" max="4355" width="11.5703125" style="660" customWidth="1"/>
    <col min="4356" max="4356" width="9.140625" style="660"/>
    <col min="4357" max="4357" width="7.140625" style="660" customWidth="1"/>
    <col min="4358" max="4358" width="13.7109375" style="660" customWidth="1"/>
    <col min="4359" max="4359" width="10" style="660" customWidth="1"/>
    <col min="4360" max="4360" width="13.5703125" style="660" customWidth="1"/>
    <col min="4361" max="4608" width="9.140625" style="660"/>
    <col min="4609" max="4609" width="6.42578125" style="660" customWidth="1"/>
    <col min="4610" max="4610" width="13.7109375" style="660" customWidth="1"/>
    <col min="4611" max="4611" width="11.5703125" style="660" customWidth="1"/>
    <col min="4612" max="4612" width="9.140625" style="660"/>
    <col min="4613" max="4613" width="7.140625" style="660" customWidth="1"/>
    <col min="4614" max="4614" width="13.7109375" style="660" customWidth="1"/>
    <col min="4615" max="4615" width="10" style="660" customWidth="1"/>
    <col min="4616" max="4616" width="13.5703125" style="660" customWidth="1"/>
    <col min="4617" max="4864" width="9.140625" style="660"/>
    <col min="4865" max="4865" width="6.42578125" style="660" customWidth="1"/>
    <col min="4866" max="4866" width="13.7109375" style="660" customWidth="1"/>
    <col min="4867" max="4867" width="11.5703125" style="660" customWidth="1"/>
    <col min="4868" max="4868" width="9.140625" style="660"/>
    <col min="4869" max="4869" width="7.140625" style="660" customWidth="1"/>
    <col min="4870" max="4870" width="13.7109375" style="660" customWidth="1"/>
    <col min="4871" max="4871" width="10" style="660" customWidth="1"/>
    <col min="4872" max="4872" width="13.5703125" style="660" customWidth="1"/>
    <col min="4873" max="5120" width="9.140625" style="660"/>
    <col min="5121" max="5121" width="6.42578125" style="660" customWidth="1"/>
    <col min="5122" max="5122" width="13.7109375" style="660" customWidth="1"/>
    <col min="5123" max="5123" width="11.5703125" style="660" customWidth="1"/>
    <col min="5124" max="5124" width="9.140625" style="660"/>
    <col min="5125" max="5125" width="7.140625" style="660" customWidth="1"/>
    <col min="5126" max="5126" width="13.7109375" style="660" customWidth="1"/>
    <col min="5127" max="5127" width="10" style="660" customWidth="1"/>
    <col min="5128" max="5128" width="13.5703125" style="660" customWidth="1"/>
    <col min="5129" max="5376" width="9.140625" style="660"/>
    <col min="5377" max="5377" width="6.42578125" style="660" customWidth="1"/>
    <col min="5378" max="5378" width="13.7109375" style="660" customWidth="1"/>
    <col min="5379" max="5379" width="11.5703125" style="660" customWidth="1"/>
    <col min="5380" max="5380" width="9.140625" style="660"/>
    <col min="5381" max="5381" width="7.140625" style="660" customWidth="1"/>
    <col min="5382" max="5382" width="13.7109375" style="660" customWidth="1"/>
    <col min="5383" max="5383" width="10" style="660" customWidth="1"/>
    <col min="5384" max="5384" width="13.5703125" style="660" customWidth="1"/>
    <col min="5385" max="5632" width="9.140625" style="660"/>
    <col min="5633" max="5633" width="6.42578125" style="660" customWidth="1"/>
    <col min="5634" max="5634" width="13.7109375" style="660" customWidth="1"/>
    <col min="5635" max="5635" width="11.5703125" style="660" customWidth="1"/>
    <col min="5636" max="5636" width="9.140625" style="660"/>
    <col min="5637" max="5637" width="7.140625" style="660" customWidth="1"/>
    <col min="5638" max="5638" width="13.7109375" style="660" customWidth="1"/>
    <col min="5639" max="5639" width="10" style="660" customWidth="1"/>
    <col min="5640" max="5640" width="13.5703125" style="660" customWidth="1"/>
    <col min="5641" max="5888" width="9.140625" style="660"/>
    <col min="5889" max="5889" width="6.42578125" style="660" customWidth="1"/>
    <col min="5890" max="5890" width="13.7109375" style="660" customWidth="1"/>
    <col min="5891" max="5891" width="11.5703125" style="660" customWidth="1"/>
    <col min="5892" max="5892" width="9.140625" style="660"/>
    <col min="5893" max="5893" width="7.140625" style="660" customWidth="1"/>
    <col min="5894" max="5894" width="13.7109375" style="660" customWidth="1"/>
    <col min="5895" max="5895" width="10" style="660" customWidth="1"/>
    <col min="5896" max="5896" width="13.5703125" style="660" customWidth="1"/>
    <col min="5897" max="6144" width="9.140625" style="660"/>
    <col min="6145" max="6145" width="6.42578125" style="660" customWidth="1"/>
    <col min="6146" max="6146" width="13.7109375" style="660" customWidth="1"/>
    <col min="6147" max="6147" width="11.5703125" style="660" customWidth="1"/>
    <col min="6148" max="6148" width="9.140625" style="660"/>
    <col min="6149" max="6149" width="7.140625" style="660" customWidth="1"/>
    <col min="6150" max="6150" width="13.7109375" style="660" customWidth="1"/>
    <col min="6151" max="6151" width="10" style="660" customWidth="1"/>
    <col min="6152" max="6152" width="13.5703125" style="660" customWidth="1"/>
    <col min="6153" max="6400" width="9.140625" style="660"/>
    <col min="6401" max="6401" width="6.42578125" style="660" customWidth="1"/>
    <col min="6402" max="6402" width="13.7109375" style="660" customWidth="1"/>
    <col min="6403" max="6403" width="11.5703125" style="660" customWidth="1"/>
    <col min="6404" max="6404" width="9.140625" style="660"/>
    <col min="6405" max="6405" width="7.140625" style="660" customWidth="1"/>
    <col min="6406" max="6406" width="13.7109375" style="660" customWidth="1"/>
    <col min="6407" max="6407" width="10" style="660" customWidth="1"/>
    <col min="6408" max="6408" width="13.5703125" style="660" customWidth="1"/>
    <col min="6409" max="6656" width="9.140625" style="660"/>
    <col min="6657" max="6657" width="6.42578125" style="660" customWidth="1"/>
    <col min="6658" max="6658" width="13.7109375" style="660" customWidth="1"/>
    <col min="6659" max="6659" width="11.5703125" style="660" customWidth="1"/>
    <col min="6660" max="6660" width="9.140625" style="660"/>
    <col min="6661" max="6661" width="7.140625" style="660" customWidth="1"/>
    <col min="6662" max="6662" width="13.7109375" style="660" customWidth="1"/>
    <col min="6663" max="6663" width="10" style="660" customWidth="1"/>
    <col min="6664" max="6664" width="13.5703125" style="660" customWidth="1"/>
    <col min="6665" max="6912" width="9.140625" style="660"/>
    <col min="6913" max="6913" width="6.42578125" style="660" customWidth="1"/>
    <col min="6914" max="6914" width="13.7109375" style="660" customWidth="1"/>
    <col min="6915" max="6915" width="11.5703125" style="660" customWidth="1"/>
    <col min="6916" max="6916" width="9.140625" style="660"/>
    <col min="6917" max="6917" width="7.140625" style="660" customWidth="1"/>
    <col min="6918" max="6918" width="13.7109375" style="660" customWidth="1"/>
    <col min="6919" max="6919" width="10" style="660" customWidth="1"/>
    <col min="6920" max="6920" width="13.5703125" style="660" customWidth="1"/>
    <col min="6921" max="7168" width="9.140625" style="660"/>
    <col min="7169" max="7169" width="6.42578125" style="660" customWidth="1"/>
    <col min="7170" max="7170" width="13.7109375" style="660" customWidth="1"/>
    <col min="7171" max="7171" width="11.5703125" style="660" customWidth="1"/>
    <col min="7172" max="7172" width="9.140625" style="660"/>
    <col min="7173" max="7173" width="7.140625" style="660" customWidth="1"/>
    <col min="7174" max="7174" width="13.7109375" style="660" customWidth="1"/>
    <col min="7175" max="7175" width="10" style="660" customWidth="1"/>
    <col min="7176" max="7176" width="13.5703125" style="660" customWidth="1"/>
    <col min="7177" max="7424" width="9.140625" style="660"/>
    <col min="7425" max="7425" width="6.42578125" style="660" customWidth="1"/>
    <col min="7426" max="7426" width="13.7109375" style="660" customWidth="1"/>
    <col min="7427" max="7427" width="11.5703125" style="660" customWidth="1"/>
    <col min="7428" max="7428" width="9.140625" style="660"/>
    <col min="7429" max="7429" width="7.140625" style="660" customWidth="1"/>
    <col min="7430" max="7430" width="13.7109375" style="660" customWidth="1"/>
    <col min="7431" max="7431" width="10" style="660" customWidth="1"/>
    <col min="7432" max="7432" width="13.5703125" style="660" customWidth="1"/>
    <col min="7433" max="7680" width="9.140625" style="660"/>
    <col min="7681" max="7681" width="6.42578125" style="660" customWidth="1"/>
    <col min="7682" max="7682" width="13.7109375" style="660" customWidth="1"/>
    <col min="7683" max="7683" width="11.5703125" style="660" customWidth="1"/>
    <col min="7684" max="7684" width="9.140625" style="660"/>
    <col min="7685" max="7685" width="7.140625" style="660" customWidth="1"/>
    <col min="7686" max="7686" width="13.7109375" style="660" customWidth="1"/>
    <col min="7687" max="7687" width="10" style="660" customWidth="1"/>
    <col min="7688" max="7688" width="13.5703125" style="660" customWidth="1"/>
    <col min="7689" max="7936" width="9.140625" style="660"/>
    <col min="7937" max="7937" width="6.42578125" style="660" customWidth="1"/>
    <col min="7938" max="7938" width="13.7109375" style="660" customWidth="1"/>
    <col min="7939" max="7939" width="11.5703125" style="660" customWidth="1"/>
    <col min="7940" max="7940" width="9.140625" style="660"/>
    <col min="7941" max="7941" width="7.140625" style="660" customWidth="1"/>
    <col min="7942" max="7942" width="13.7109375" style="660" customWidth="1"/>
    <col min="7943" max="7943" width="10" style="660" customWidth="1"/>
    <col min="7944" max="7944" width="13.5703125" style="660" customWidth="1"/>
    <col min="7945" max="8192" width="9.140625" style="660"/>
    <col min="8193" max="8193" width="6.42578125" style="660" customWidth="1"/>
    <col min="8194" max="8194" width="13.7109375" style="660" customWidth="1"/>
    <col min="8195" max="8195" width="11.5703125" style="660" customWidth="1"/>
    <col min="8196" max="8196" width="9.140625" style="660"/>
    <col min="8197" max="8197" width="7.140625" style="660" customWidth="1"/>
    <col min="8198" max="8198" width="13.7109375" style="660" customWidth="1"/>
    <col min="8199" max="8199" width="10" style="660" customWidth="1"/>
    <col min="8200" max="8200" width="13.5703125" style="660" customWidth="1"/>
    <col min="8201" max="8448" width="9.140625" style="660"/>
    <col min="8449" max="8449" width="6.42578125" style="660" customWidth="1"/>
    <col min="8450" max="8450" width="13.7109375" style="660" customWidth="1"/>
    <col min="8451" max="8451" width="11.5703125" style="660" customWidth="1"/>
    <col min="8452" max="8452" width="9.140625" style="660"/>
    <col min="8453" max="8453" width="7.140625" style="660" customWidth="1"/>
    <col min="8454" max="8454" width="13.7109375" style="660" customWidth="1"/>
    <col min="8455" max="8455" width="10" style="660" customWidth="1"/>
    <col min="8456" max="8456" width="13.5703125" style="660" customWidth="1"/>
    <col min="8457" max="8704" width="9.140625" style="660"/>
    <col min="8705" max="8705" width="6.42578125" style="660" customWidth="1"/>
    <col min="8706" max="8706" width="13.7109375" style="660" customWidth="1"/>
    <col min="8707" max="8707" width="11.5703125" style="660" customWidth="1"/>
    <col min="8708" max="8708" width="9.140625" style="660"/>
    <col min="8709" max="8709" width="7.140625" style="660" customWidth="1"/>
    <col min="8710" max="8710" width="13.7109375" style="660" customWidth="1"/>
    <col min="8711" max="8711" width="10" style="660" customWidth="1"/>
    <col min="8712" max="8712" width="13.5703125" style="660" customWidth="1"/>
    <col min="8713" max="8960" width="9.140625" style="660"/>
    <col min="8961" max="8961" width="6.42578125" style="660" customWidth="1"/>
    <col min="8962" max="8962" width="13.7109375" style="660" customWidth="1"/>
    <col min="8963" max="8963" width="11.5703125" style="660" customWidth="1"/>
    <col min="8964" max="8964" width="9.140625" style="660"/>
    <col min="8965" max="8965" width="7.140625" style="660" customWidth="1"/>
    <col min="8966" max="8966" width="13.7109375" style="660" customWidth="1"/>
    <col min="8967" max="8967" width="10" style="660" customWidth="1"/>
    <col min="8968" max="8968" width="13.5703125" style="660" customWidth="1"/>
    <col min="8969" max="9216" width="9.140625" style="660"/>
    <col min="9217" max="9217" width="6.42578125" style="660" customWidth="1"/>
    <col min="9218" max="9218" width="13.7109375" style="660" customWidth="1"/>
    <col min="9219" max="9219" width="11.5703125" style="660" customWidth="1"/>
    <col min="9220" max="9220" width="9.140625" style="660"/>
    <col min="9221" max="9221" width="7.140625" style="660" customWidth="1"/>
    <col min="9222" max="9222" width="13.7109375" style="660" customWidth="1"/>
    <col min="9223" max="9223" width="10" style="660" customWidth="1"/>
    <col min="9224" max="9224" width="13.5703125" style="660" customWidth="1"/>
    <col min="9225" max="9472" width="9.140625" style="660"/>
    <col min="9473" max="9473" width="6.42578125" style="660" customWidth="1"/>
    <col min="9474" max="9474" width="13.7109375" style="660" customWidth="1"/>
    <col min="9475" max="9475" width="11.5703125" style="660" customWidth="1"/>
    <col min="9476" max="9476" width="9.140625" style="660"/>
    <col min="9477" max="9477" width="7.140625" style="660" customWidth="1"/>
    <col min="9478" max="9478" width="13.7109375" style="660" customWidth="1"/>
    <col min="9479" max="9479" width="10" style="660" customWidth="1"/>
    <col min="9480" max="9480" width="13.5703125" style="660" customWidth="1"/>
    <col min="9481" max="9728" width="9.140625" style="660"/>
    <col min="9729" max="9729" width="6.42578125" style="660" customWidth="1"/>
    <col min="9730" max="9730" width="13.7109375" style="660" customWidth="1"/>
    <col min="9731" max="9731" width="11.5703125" style="660" customWidth="1"/>
    <col min="9732" max="9732" width="9.140625" style="660"/>
    <col min="9733" max="9733" width="7.140625" style="660" customWidth="1"/>
    <col min="9734" max="9734" width="13.7109375" style="660" customWidth="1"/>
    <col min="9735" max="9735" width="10" style="660" customWidth="1"/>
    <col min="9736" max="9736" width="13.5703125" style="660" customWidth="1"/>
    <col min="9737" max="9984" width="9.140625" style="660"/>
    <col min="9985" max="9985" width="6.42578125" style="660" customWidth="1"/>
    <col min="9986" max="9986" width="13.7109375" style="660" customWidth="1"/>
    <col min="9987" max="9987" width="11.5703125" style="660" customWidth="1"/>
    <col min="9988" max="9988" width="9.140625" style="660"/>
    <col min="9989" max="9989" width="7.140625" style="660" customWidth="1"/>
    <col min="9990" max="9990" width="13.7109375" style="660" customWidth="1"/>
    <col min="9991" max="9991" width="10" style="660" customWidth="1"/>
    <col min="9992" max="9992" width="13.5703125" style="660" customWidth="1"/>
    <col min="9993" max="10240" width="9.140625" style="660"/>
    <col min="10241" max="10241" width="6.42578125" style="660" customWidth="1"/>
    <col min="10242" max="10242" width="13.7109375" style="660" customWidth="1"/>
    <col min="10243" max="10243" width="11.5703125" style="660" customWidth="1"/>
    <col min="10244" max="10244" width="9.140625" style="660"/>
    <col min="10245" max="10245" width="7.140625" style="660" customWidth="1"/>
    <col min="10246" max="10246" width="13.7109375" style="660" customWidth="1"/>
    <col min="10247" max="10247" width="10" style="660" customWidth="1"/>
    <col min="10248" max="10248" width="13.5703125" style="660" customWidth="1"/>
    <col min="10249" max="10496" width="9.140625" style="660"/>
    <col min="10497" max="10497" width="6.42578125" style="660" customWidth="1"/>
    <col min="10498" max="10498" width="13.7109375" style="660" customWidth="1"/>
    <col min="10499" max="10499" width="11.5703125" style="660" customWidth="1"/>
    <col min="10500" max="10500" width="9.140625" style="660"/>
    <col min="10501" max="10501" width="7.140625" style="660" customWidth="1"/>
    <col min="10502" max="10502" width="13.7109375" style="660" customWidth="1"/>
    <col min="10503" max="10503" width="10" style="660" customWidth="1"/>
    <col min="10504" max="10504" width="13.5703125" style="660" customWidth="1"/>
    <col min="10505" max="10752" width="9.140625" style="660"/>
    <col min="10753" max="10753" width="6.42578125" style="660" customWidth="1"/>
    <col min="10754" max="10754" width="13.7109375" style="660" customWidth="1"/>
    <col min="10755" max="10755" width="11.5703125" style="660" customWidth="1"/>
    <col min="10756" max="10756" width="9.140625" style="660"/>
    <col min="10757" max="10757" width="7.140625" style="660" customWidth="1"/>
    <col min="10758" max="10758" width="13.7109375" style="660" customWidth="1"/>
    <col min="10759" max="10759" width="10" style="660" customWidth="1"/>
    <col min="10760" max="10760" width="13.5703125" style="660" customWidth="1"/>
    <col min="10761" max="11008" width="9.140625" style="660"/>
    <col min="11009" max="11009" width="6.42578125" style="660" customWidth="1"/>
    <col min="11010" max="11010" width="13.7109375" style="660" customWidth="1"/>
    <col min="11011" max="11011" width="11.5703125" style="660" customWidth="1"/>
    <col min="11012" max="11012" width="9.140625" style="660"/>
    <col min="11013" max="11013" width="7.140625" style="660" customWidth="1"/>
    <col min="11014" max="11014" width="13.7109375" style="660" customWidth="1"/>
    <col min="11015" max="11015" width="10" style="660" customWidth="1"/>
    <col min="11016" max="11016" width="13.5703125" style="660" customWidth="1"/>
    <col min="11017" max="11264" width="9.140625" style="660"/>
    <col min="11265" max="11265" width="6.42578125" style="660" customWidth="1"/>
    <col min="11266" max="11266" width="13.7109375" style="660" customWidth="1"/>
    <col min="11267" max="11267" width="11.5703125" style="660" customWidth="1"/>
    <col min="11268" max="11268" width="9.140625" style="660"/>
    <col min="11269" max="11269" width="7.140625" style="660" customWidth="1"/>
    <col min="11270" max="11270" width="13.7109375" style="660" customWidth="1"/>
    <col min="11271" max="11271" width="10" style="660" customWidth="1"/>
    <col min="11272" max="11272" width="13.5703125" style="660" customWidth="1"/>
    <col min="11273" max="11520" width="9.140625" style="660"/>
    <col min="11521" max="11521" width="6.42578125" style="660" customWidth="1"/>
    <col min="11522" max="11522" width="13.7109375" style="660" customWidth="1"/>
    <col min="11523" max="11523" width="11.5703125" style="660" customWidth="1"/>
    <col min="11524" max="11524" width="9.140625" style="660"/>
    <col min="11525" max="11525" width="7.140625" style="660" customWidth="1"/>
    <col min="11526" max="11526" width="13.7109375" style="660" customWidth="1"/>
    <col min="11527" max="11527" width="10" style="660" customWidth="1"/>
    <col min="11528" max="11528" width="13.5703125" style="660" customWidth="1"/>
    <col min="11529" max="11776" width="9.140625" style="660"/>
    <col min="11777" max="11777" width="6.42578125" style="660" customWidth="1"/>
    <col min="11778" max="11778" width="13.7109375" style="660" customWidth="1"/>
    <col min="11779" max="11779" width="11.5703125" style="660" customWidth="1"/>
    <col min="11780" max="11780" width="9.140625" style="660"/>
    <col min="11781" max="11781" width="7.140625" style="660" customWidth="1"/>
    <col min="11782" max="11782" width="13.7109375" style="660" customWidth="1"/>
    <col min="11783" max="11783" width="10" style="660" customWidth="1"/>
    <col min="11784" max="11784" width="13.5703125" style="660" customWidth="1"/>
    <col min="11785" max="12032" width="9.140625" style="660"/>
    <col min="12033" max="12033" width="6.42578125" style="660" customWidth="1"/>
    <col min="12034" max="12034" width="13.7109375" style="660" customWidth="1"/>
    <col min="12035" max="12035" width="11.5703125" style="660" customWidth="1"/>
    <col min="12036" max="12036" width="9.140625" style="660"/>
    <col min="12037" max="12037" width="7.140625" style="660" customWidth="1"/>
    <col min="12038" max="12038" width="13.7109375" style="660" customWidth="1"/>
    <col min="12039" max="12039" width="10" style="660" customWidth="1"/>
    <col min="12040" max="12040" width="13.5703125" style="660" customWidth="1"/>
    <col min="12041" max="12288" width="9.140625" style="660"/>
    <col min="12289" max="12289" width="6.42578125" style="660" customWidth="1"/>
    <col min="12290" max="12290" width="13.7109375" style="660" customWidth="1"/>
    <col min="12291" max="12291" width="11.5703125" style="660" customWidth="1"/>
    <col min="12292" max="12292" width="9.140625" style="660"/>
    <col min="12293" max="12293" width="7.140625" style="660" customWidth="1"/>
    <col min="12294" max="12294" width="13.7109375" style="660" customWidth="1"/>
    <col min="12295" max="12295" width="10" style="660" customWidth="1"/>
    <col min="12296" max="12296" width="13.5703125" style="660" customWidth="1"/>
    <col min="12297" max="12544" width="9.140625" style="660"/>
    <col min="12545" max="12545" width="6.42578125" style="660" customWidth="1"/>
    <col min="12546" max="12546" width="13.7109375" style="660" customWidth="1"/>
    <col min="12547" max="12547" width="11.5703125" style="660" customWidth="1"/>
    <col min="12548" max="12548" width="9.140625" style="660"/>
    <col min="12549" max="12549" width="7.140625" style="660" customWidth="1"/>
    <col min="12550" max="12550" width="13.7109375" style="660" customWidth="1"/>
    <col min="12551" max="12551" width="10" style="660" customWidth="1"/>
    <col min="12552" max="12552" width="13.5703125" style="660" customWidth="1"/>
    <col min="12553" max="12800" width="9.140625" style="660"/>
    <col min="12801" max="12801" width="6.42578125" style="660" customWidth="1"/>
    <col min="12802" max="12802" width="13.7109375" style="660" customWidth="1"/>
    <col min="12803" max="12803" width="11.5703125" style="660" customWidth="1"/>
    <col min="12804" max="12804" width="9.140625" style="660"/>
    <col min="12805" max="12805" width="7.140625" style="660" customWidth="1"/>
    <col min="12806" max="12806" width="13.7109375" style="660" customWidth="1"/>
    <col min="12807" max="12807" width="10" style="660" customWidth="1"/>
    <col min="12808" max="12808" width="13.5703125" style="660" customWidth="1"/>
    <col min="12809" max="13056" width="9.140625" style="660"/>
    <col min="13057" max="13057" width="6.42578125" style="660" customWidth="1"/>
    <col min="13058" max="13058" width="13.7109375" style="660" customWidth="1"/>
    <col min="13059" max="13059" width="11.5703125" style="660" customWidth="1"/>
    <col min="13060" max="13060" width="9.140625" style="660"/>
    <col min="13061" max="13061" width="7.140625" style="660" customWidth="1"/>
    <col min="13062" max="13062" width="13.7109375" style="660" customWidth="1"/>
    <col min="13063" max="13063" width="10" style="660" customWidth="1"/>
    <col min="13064" max="13064" width="13.5703125" style="660" customWidth="1"/>
    <col min="13065" max="13312" width="9.140625" style="660"/>
    <col min="13313" max="13313" width="6.42578125" style="660" customWidth="1"/>
    <col min="13314" max="13314" width="13.7109375" style="660" customWidth="1"/>
    <col min="13315" max="13315" width="11.5703125" style="660" customWidth="1"/>
    <col min="13316" max="13316" width="9.140625" style="660"/>
    <col min="13317" max="13317" width="7.140625" style="660" customWidth="1"/>
    <col min="13318" max="13318" width="13.7109375" style="660" customWidth="1"/>
    <col min="13319" max="13319" width="10" style="660" customWidth="1"/>
    <col min="13320" max="13320" width="13.5703125" style="660" customWidth="1"/>
    <col min="13321" max="13568" width="9.140625" style="660"/>
    <col min="13569" max="13569" width="6.42578125" style="660" customWidth="1"/>
    <col min="13570" max="13570" width="13.7109375" style="660" customWidth="1"/>
    <col min="13571" max="13571" width="11.5703125" style="660" customWidth="1"/>
    <col min="13572" max="13572" width="9.140625" style="660"/>
    <col min="13573" max="13573" width="7.140625" style="660" customWidth="1"/>
    <col min="13574" max="13574" width="13.7109375" style="660" customWidth="1"/>
    <col min="13575" max="13575" width="10" style="660" customWidth="1"/>
    <col min="13576" max="13576" width="13.5703125" style="660" customWidth="1"/>
    <col min="13577" max="13824" width="9.140625" style="660"/>
    <col min="13825" max="13825" width="6.42578125" style="660" customWidth="1"/>
    <col min="13826" max="13826" width="13.7109375" style="660" customWidth="1"/>
    <col min="13827" max="13827" width="11.5703125" style="660" customWidth="1"/>
    <col min="13828" max="13828" width="9.140625" style="660"/>
    <col min="13829" max="13829" width="7.140625" style="660" customWidth="1"/>
    <col min="13830" max="13830" width="13.7109375" style="660" customWidth="1"/>
    <col min="13831" max="13831" width="10" style="660" customWidth="1"/>
    <col min="13832" max="13832" width="13.5703125" style="660" customWidth="1"/>
    <col min="13833" max="14080" width="9.140625" style="660"/>
    <col min="14081" max="14081" width="6.42578125" style="660" customWidth="1"/>
    <col min="14082" max="14082" width="13.7109375" style="660" customWidth="1"/>
    <col min="14083" max="14083" width="11.5703125" style="660" customWidth="1"/>
    <col min="14084" max="14084" width="9.140625" style="660"/>
    <col min="14085" max="14085" width="7.140625" style="660" customWidth="1"/>
    <col min="14086" max="14086" width="13.7109375" style="660" customWidth="1"/>
    <col min="14087" max="14087" width="10" style="660" customWidth="1"/>
    <col min="14088" max="14088" width="13.5703125" style="660" customWidth="1"/>
    <col min="14089" max="14336" width="9.140625" style="660"/>
    <col min="14337" max="14337" width="6.42578125" style="660" customWidth="1"/>
    <col min="14338" max="14338" width="13.7109375" style="660" customWidth="1"/>
    <col min="14339" max="14339" width="11.5703125" style="660" customWidth="1"/>
    <col min="14340" max="14340" width="9.140625" style="660"/>
    <col min="14341" max="14341" width="7.140625" style="660" customWidth="1"/>
    <col min="14342" max="14342" width="13.7109375" style="660" customWidth="1"/>
    <col min="14343" max="14343" width="10" style="660" customWidth="1"/>
    <col min="14344" max="14344" width="13.5703125" style="660" customWidth="1"/>
    <col min="14345" max="14592" width="9.140625" style="660"/>
    <col min="14593" max="14593" width="6.42578125" style="660" customWidth="1"/>
    <col min="14594" max="14594" width="13.7109375" style="660" customWidth="1"/>
    <col min="14595" max="14595" width="11.5703125" style="660" customWidth="1"/>
    <col min="14596" max="14596" width="9.140625" style="660"/>
    <col min="14597" max="14597" width="7.140625" style="660" customWidth="1"/>
    <col min="14598" max="14598" width="13.7109375" style="660" customWidth="1"/>
    <col min="14599" max="14599" width="10" style="660" customWidth="1"/>
    <col min="14600" max="14600" width="13.5703125" style="660" customWidth="1"/>
    <col min="14601" max="14848" width="9.140625" style="660"/>
    <col min="14849" max="14849" width="6.42578125" style="660" customWidth="1"/>
    <col min="14850" max="14850" width="13.7109375" style="660" customWidth="1"/>
    <col min="14851" max="14851" width="11.5703125" style="660" customWidth="1"/>
    <col min="14852" max="14852" width="9.140625" style="660"/>
    <col min="14853" max="14853" width="7.140625" style="660" customWidth="1"/>
    <col min="14854" max="14854" width="13.7109375" style="660" customWidth="1"/>
    <col min="14855" max="14855" width="10" style="660" customWidth="1"/>
    <col min="14856" max="14856" width="13.5703125" style="660" customWidth="1"/>
    <col min="14857" max="15104" width="9.140625" style="660"/>
    <col min="15105" max="15105" width="6.42578125" style="660" customWidth="1"/>
    <col min="15106" max="15106" width="13.7109375" style="660" customWidth="1"/>
    <col min="15107" max="15107" width="11.5703125" style="660" customWidth="1"/>
    <col min="15108" max="15108" width="9.140625" style="660"/>
    <col min="15109" max="15109" width="7.140625" style="660" customWidth="1"/>
    <col min="15110" max="15110" width="13.7109375" style="660" customWidth="1"/>
    <col min="15111" max="15111" width="10" style="660" customWidth="1"/>
    <col min="15112" max="15112" width="13.5703125" style="660" customWidth="1"/>
    <col min="15113" max="15360" width="9.140625" style="660"/>
    <col min="15361" max="15361" width="6.42578125" style="660" customWidth="1"/>
    <col min="15362" max="15362" width="13.7109375" style="660" customWidth="1"/>
    <col min="15363" max="15363" width="11.5703125" style="660" customWidth="1"/>
    <col min="15364" max="15364" width="9.140625" style="660"/>
    <col min="15365" max="15365" width="7.140625" style="660" customWidth="1"/>
    <col min="15366" max="15366" width="13.7109375" style="660" customWidth="1"/>
    <col min="15367" max="15367" width="10" style="660" customWidth="1"/>
    <col min="15368" max="15368" width="13.5703125" style="660" customWidth="1"/>
    <col min="15369" max="15616" width="9.140625" style="660"/>
    <col min="15617" max="15617" width="6.42578125" style="660" customWidth="1"/>
    <col min="15618" max="15618" width="13.7109375" style="660" customWidth="1"/>
    <col min="15619" max="15619" width="11.5703125" style="660" customWidth="1"/>
    <col min="15620" max="15620" width="9.140625" style="660"/>
    <col min="15621" max="15621" width="7.140625" style="660" customWidth="1"/>
    <col min="15622" max="15622" width="13.7109375" style="660" customWidth="1"/>
    <col min="15623" max="15623" width="10" style="660" customWidth="1"/>
    <col min="15624" max="15624" width="13.5703125" style="660" customWidth="1"/>
    <col min="15625" max="15872" width="9.140625" style="660"/>
    <col min="15873" max="15873" width="6.42578125" style="660" customWidth="1"/>
    <col min="15874" max="15874" width="13.7109375" style="660" customWidth="1"/>
    <col min="15875" max="15875" width="11.5703125" style="660" customWidth="1"/>
    <col min="15876" max="15876" width="9.140625" style="660"/>
    <col min="15877" max="15877" width="7.140625" style="660" customWidth="1"/>
    <col min="15878" max="15878" width="13.7109375" style="660" customWidth="1"/>
    <col min="15879" max="15879" width="10" style="660" customWidth="1"/>
    <col min="15880" max="15880" width="13.5703125" style="660" customWidth="1"/>
    <col min="15881" max="16128" width="9.140625" style="660"/>
    <col min="16129" max="16129" width="6.42578125" style="660" customWidth="1"/>
    <col min="16130" max="16130" width="13.7109375" style="660" customWidth="1"/>
    <col min="16131" max="16131" width="11.5703125" style="660" customWidth="1"/>
    <col min="16132" max="16132" width="9.140625" style="660"/>
    <col min="16133" max="16133" width="7.140625" style="660" customWidth="1"/>
    <col min="16134" max="16134" width="13.7109375" style="660" customWidth="1"/>
    <col min="16135" max="16135" width="10" style="660" customWidth="1"/>
    <col min="16136" max="16136" width="13.5703125" style="660" customWidth="1"/>
    <col min="16137" max="16384" width="9.140625" style="660"/>
  </cols>
  <sheetData>
    <row r="2" spans="1:8">
      <c r="A2" s="1109" t="s">
        <v>240</v>
      </c>
      <c r="B2" s="1109"/>
      <c r="C2" s="1109"/>
      <c r="D2" s="1109"/>
      <c r="E2" s="1109"/>
      <c r="F2" s="1109"/>
      <c r="G2" s="1109"/>
      <c r="H2" s="1109"/>
    </row>
    <row r="3" spans="1:8">
      <c r="A3" s="1110" t="s">
        <v>242</v>
      </c>
      <c r="B3" s="1110"/>
      <c r="C3" s="1110"/>
      <c r="D3" s="1110"/>
      <c r="E3" s="1110"/>
      <c r="F3" s="1110"/>
      <c r="G3" s="1110"/>
      <c r="H3" s="1110"/>
    </row>
    <row r="6" spans="1:8">
      <c r="A6" s="1065" t="s">
        <v>296</v>
      </c>
      <c r="B6" s="1065"/>
      <c r="C6" s="1065"/>
      <c r="D6" s="1065"/>
      <c r="E6" s="1065"/>
      <c r="F6" s="1065"/>
      <c r="G6" s="1065"/>
      <c r="H6" s="1065"/>
    </row>
    <row r="9" spans="1:8" ht="15" customHeight="1">
      <c r="A9" s="1111" t="s">
        <v>354</v>
      </c>
      <c r="B9" s="1111"/>
      <c r="C9" s="1111"/>
      <c r="D9" s="1111"/>
      <c r="E9" s="1111"/>
      <c r="F9" s="1111"/>
      <c r="G9" s="1111"/>
      <c r="H9" s="1111"/>
    </row>
    <row r="10" spans="1:8">
      <c r="D10" s="211"/>
    </row>
    <row r="11" spans="1:8">
      <c r="C11" s="1065" t="s">
        <v>355</v>
      </c>
      <c r="D11" s="1065"/>
      <c r="E11" s="1065"/>
      <c r="F11" s="1065"/>
    </row>
    <row r="12" spans="1:8">
      <c r="B12" s="1108"/>
      <c r="C12" s="1108"/>
      <c r="D12" s="1108"/>
      <c r="E12" s="1108"/>
      <c r="F12" s="1108"/>
      <c r="G12" s="1108"/>
    </row>
    <row r="14" spans="1:8" ht="15" customHeight="1">
      <c r="A14" s="1103" t="s">
        <v>298</v>
      </c>
      <c r="B14" s="1103"/>
      <c r="C14" s="212" t="s">
        <v>499</v>
      </c>
      <c r="D14" s="213"/>
      <c r="E14" s="213"/>
      <c r="F14" s="213"/>
      <c r="G14" s="213"/>
      <c r="H14" s="213"/>
    </row>
    <row r="15" spans="1:8">
      <c r="A15" s="1112" t="s">
        <v>356</v>
      </c>
      <c r="B15" s="1112"/>
      <c r="C15" s="1112"/>
      <c r="D15" s="1112"/>
      <c r="E15" s="1112"/>
      <c r="F15" s="1112"/>
      <c r="G15" s="1112"/>
      <c r="H15" s="1112"/>
    </row>
    <row r="16" spans="1:8" ht="28.5" customHeight="1">
      <c r="A16" s="220" t="s">
        <v>300</v>
      </c>
      <c r="B16" s="220" t="s">
        <v>301</v>
      </c>
      <c r="C16" s="1113" t="s">
        <v>302</v>
      </c>
      <c r="D16" s="1114"/>
      <c r="E16" s="1115"/>
      <c r="F16" s="220" t="s">
        <v>303</v>
      </c>
      <c r="G16" s="221" t="s">
        <v>304</v>
      </c>
      <c r="H16" s="221" t="s">
        <v>305</v>
      </c>
    </row>
    <row r="17" spans="1:8">
      <c r="A17" s="214">
        <v>1</v>
      </c>
      <c r="B17" s="658" t="s">
        <v>222</v>
      </c>
      <c r="C17" s="1106" t="s">
        <v>357</v>
      </c>
      <c r="D17" s="1106"/>
      <c r="E17" s="1106"/>
      <c r="F17" s="54" t="s">
        <v>310</v>
      </c>
      <c r="G17" s="215">
        <v>1</v>
      </c>
      <c r="H17" s="216">
        <v>5332.95</v>
      </c>
    </row>
    <row r="18" spans="1:8">
      <c r="A18" s="214">
        <v>2</v>
      </c>
      <c r="B18" s="658" t="s">
        <v>222</v>
      </c>
      <c r="C18" s="1106" t="s">
        <v>358</v>
      </c>
      <c r="D18" s="1106"/>
      <c r="E18" s="1106"/>
      <c r="F18" s="54" t="s">
        <v>310</v>
      </c>
      <c r="G18" s="215">
        <v>1</v>
      </c>
      <c r="H18" s="216">
        <v>15876.42</v>
      </c>
    </row>
    <row r="19" spans="1:8">
      <c r="A19" s="214">
        <v>3</v>
      </c>
      <c r="B19" s="658" t="s">
        <v>222</v>
      </c>
      <c r="C19" s="1106" t="s">
        <v>359</v>
      </c>
      <c r="D19" s="1106"/>
      <c r="E19" s="1106"/>
      <c r="F19" s="54" t="s">
        <v>310</v>
      </c>
      <c r="G19" s="215">
        <v>1</v>
      </c>
      <c r="H19" s="216">
        <v>226.93</v>
      </c>
    </row>
    <row r="20" spans="1:8">
      <c r="A20" s="214"/>
      <c r="B20" s="658"/>
      <c r="C20" s="1107" t="s">
        <v>307</v>
      </c>
      <c r="D20" s="1107"/>
      <c r="E20" s="1107"/>
      <c r="F20" s="217" t="s">
        <v>310</v>
      </c>
      <c r="G20" s="218">
        <v>1</v>
      </c>
      <c r="H20" s="219">
        <f>0+H17+H18</f>
        <v>21209.37</v>
      </c>
    </row>
    <row r="21" spans="1:8">
      <c r="A21" s="214">
        <v>4</v>
      </c>
      <c r="B21" s="658" t="s">
        <v>222</v>
      </c>
      <c r="C21" s="1106" t="s">
        <v>357</v>
      </c>
      <c r="D21" s="1106"/>
      <c r="E21" s="1106"/>
      <c r="F21" s="54" t="s">
        <v>311</v>
      </c>
      <c r="G21" s="215">
        <v>1</v>
      </c>
      <c r="H21" s="216">
        <v>7270.37</v>
      </c>
    </row>
    <row r="22" spans="1:8">
      <c r="A22" s="214">
        <v>5</v>
      </c>
      <c r="B22" s="658" t="s">
        <v>222</v>
      </c>
      <c r="C22" s="1106" t="s">
        <v>358</v>
      </c>
      <c r="D22" s="1106"/>
      <c r="E22" s="1106"/>
      <c r="F22" s="54" t="s">
        <v>311</v>
      </c>
      <c r="G22" s="215">
        <v>1</v>
      </c>
      <c r="H22" s="216">
        <v>169668.93</v>
      </c>
    </row>
    <row r="23" spans="1:8">
      <c r="A23" s="214">
        <v>6</v>
      </c>
      <c r="B23" s="658" t="s">
        <v>222</v>
      </c>
      <c r="C23" s="1106" t="s">
        <v>359</v>
      </c>
      <c r="D23" s="1106"/>
      <c r="E23" s="1106"/>
      <c r="F23" s="54" t="s">
        <v>311</v>
      </c>
      <c r="G23" s="215">
        <v>1</v>
      </c>
      <c r="H23" s="216">
        <v>2667.22</v>
      </c>
    </row>
    <row r="24" spans="1:8">
      <c r="A24" s="214"/>
      <c r="B24" s="658"/>
      <c r="C24" s="1107" t="s">
        <v>307</v>
      </c>
      <c r="D24" s="1107"/>
      <c r="E24" s="1107"/>
      <c r="F24" s="217" t="s">
        <v>311</v>
      </c>
      <c r="G24" s="218">
        <v>1</v>
      </c>
      <c r="H24" s="219">
        <f>0+H21+H22</f>
        <v>176939.3</v>
      </c>
    </row>
    <row r="25" spans="1:8">
      <c r="A25" s="214">
        <v>7</v>
      </c>
      <c r="B25" s="658" t="s">
        <v>224</v>
      </c>
      <c r="C25" s="1106" t="s">
        <v>357</v>
      </c>
      <c r="D25" s="1106"/>
      <c r="E25" s="1106"/>
      <c r="F25" s="54" t="s">
        <v>310</v>
      </c>
      <c r="G25" s="215">
        <v>1</v>
      </c>
      <c r="H25" s="216">
        <v>5085.8100000000004</v>
      </c>
    </row>
    <row r="26" spans="1:8">
      <c r="A26" s="214">
        <v>8</v>
      </c>
      <c r="B26" s="658" t="s">
        <v>224</v>
      </c>
      <c r="C26" s="1106" t="s">
        <v>358</v>
      </c>
      <c r="D26" s="1106"/>
      <c r="E26" s="1106"/>
      <c r="F26" s="54" t="s">
        <v>310</v>
      </c>
      <c r="G26" s="215">
        <v>1</v>
      </c>
      <c r="H26" s="216">
        <v>5053.88</v>
      </c>
    </row>
    <row r="27" spans="1:8">
      <c r="A27" s="214">
        <v>9</v>
      </c>
      <c r="B27" s="658" t="s">
        <v>224</v>
      </c>
      <c r="C27" s="1106" t="s">
        <v>359</v>
      </c>
      <c r="D27" s="1106"/>
      <c r="E27" s="1106"/>
      <c r="F27" s="54" t="s">
        <v>310</v>
      </c>
      <c r="G27" s="215">
        <v>1</v>
      </c>
      <c r="H27" s="216">
        <v>72.239999999999995</v>
      </c>
    </row>
    <row r="28" spans="1:8">
      <c r="A28" s="214"/>
      <c r="B28" s="658"/>
      <c r="C28" s="1107" t="s">
        <v>307</v>
      </c>
      <c r="D28" s="1107"/>
      <c r="E28" s="1107"/>
      <c r="F28" s="217" t="s">
        <v>310</v>
      </c>
      <c r="G28" s="218">
        <v>1</v>
      </c>
      <c r="H28" s="219">
        <f>0+H25+H26</f>
        <v>10139.69</v>
      </c>
    </row>
    <row r="29" spans="1:8">
      <c r="A29" s="214">
        <v>10</v>
      </c>
      <c r="B29" s="658" t="s">
        <v>224</v>
      </c>
      <c r="C29" s="1106" t="s">
        <v>306</v>
      </c>
      <c r="D29" s="1106"/>
      <c r="E29" s="1106"/>
      <c r="F29" s="54" t="s">
        <v>311</v>
      </c>
      <c r="G29" s="215">
        <v>1</v>
      </c>
      <c r="H29" s="216">
        <v>62.88</v>
      </c>
    </row>
    <row r="30" spans="1:8">
      <c r="A30" s="214">
        <v>11</v>
      </c>
      <c r="B30" s="658" t="s">
        <v>224</v>
      </c>
      <c r="C30" s="1106" t="s">
        <v>357</v>
      </c>
      <c r="D30" s="1106"/>
      <c r="E30" s="1106"/>
      <c r="F30" s="54" t="s">
        <v>311</v>
      </c>
      <c r="G30" s="215">
        <v>1</v>
      </c>
      <c r="H30" s="216">
        <v>7546.91</v>
      </c>
    </row>
    <row r="31" spans="1:8">
      <c r="A31" s="214">
        <v>12</v>
      </c>
      <c r="B31" s="658" t="s">
        <v>224</v>
      </c>
      <c r="C31" s="1106" t="s">
        <v>358</v>
      </c>
      <c r="D31" s="1106"/>
      <c r="E31" s="1106"/>
      <c r="F31" s="54" t="s">
        <v>311</v>
      </c>
      <c r="G31" s="215">
        <v>1</v>
      </c>
      <c r="H31" s="216">
        <v>37785.01</v>
      </c>
    </row>
    <row r="32" spans="1:8">
      <c r="A32" s="214">
        <v>13</v>
      </c>
      <c r="B32" s="658" t="s">
        <v>224</v>
      </c>
      <c r="C32" s="1106" t="s">
        <v>359</v>
      </c>
      <c r="D32" s="1106"/>
      <c r="E32" s="1106"/>
      <c r="F32" s="54" t="s">
        <v>311</v>
      </c>
      <c r="G32" s="215">
        <v>1</v>
      </c>
      <c r="H32" s="216">
        <v>540.05999999999995</v>
      </c>
    </row>
    <row r="33" spans="1:8">
      <c r="A33" s="214"/>
      <c r="B33" s="658"/>
      <c r="C33" s="1107" t="s">
        <v>307</v>
      </c>
      <c r="D33" s="1107"/>
      <c r="E33" s="1107"/>
      <c r="F33" s="217" t="s">
        <v>311</v>
      </c>
      <c r="G33" s="218">
        <v>1</v>
      </c>
      <c r="H33" s="219">
        <f>0+H29+H30+H31</f>
        <v>45394.8</v>
      </c>
    </row>
    <row r="34" spans="1:8">
      <c r="A34" s="214">
        <v>14</v>
      </c>
      <c r="B34" s="658" t="s">
        <v>22</v>
      </c>
      <c r="C34" s="1106" t="s">
        <v>357</v>
      </c>
      <c r="D34" s="1106"/>
      <c r="E34" s="1106"/>
      <c r="F34" s="54" t="s">
        <v>310</v>
      </c>
      <c r="G34" s="215">
        <v>1</v>
      </c>
      <c r="H34" s="216">
        <v>1276.1400000000001</v>
      </c>
    </row>
    <row r="35" spans="1:8">
      <c r="A35" s="214">
        <v>15</v>
      </c>
      <c r="B35" s="658" t="s">
        <v>22</v>
      </c>
      <c r="C35" s="1106" t="s">
        <v>358</v>
      </c>
      <c r="D35" s="1106"/>
      <c r="E35" s="1106"/>
      <c r="F35" s="54" t="s">
        <v>310</v>
      </c>
      <c r="G35" s="215">
        <v>1</v>
      </c>
      <c r="H35" s="216">
        <v>7879.31</v>
      </c>
    </row>
    <row r="36" spans="1:8">
      <c r="A36" s="214">
        <v>16</v>
      </c>
      <c r="B36" s="658" t="s">
        <v>22</v>
      </c>
      <c r="C36" s="1106" t="s">
        <v>359</v>
      </c>
      <c r="D36" s="1106"/>
      <c r="E36" s="1106"/>
      <c r="F36" s="54" t="s">
        <v>310</v>
      </c>
      <c r="G36" s="215">
        <v>1</v>
      </c>
      <c r="H36" s="216">
        <v>112.6</v>
      </c>
    </row>
    <row r="37" spans="1:8">
      <c r="A37" s="214"/>
      <c r="B37" s="658"/>
      <c r="C37" s="1107" t="s">
        <v>307</v>
      </c>
      <c r="D37" s="1107"/>
      <c r="E37" s="1107"/>
      <c r="F37" s="217" t="s">
        <v>310</v>
      </c>
      <c r="G37" s="218">
        <v>1</v>
      </c>
      <c r="H37" s="219">
        <f>0+H34+H35</f>
        <v>9155.4500000000007</v>
      </c>
    </row>
    <row r="38" spans="1:8">
      <c r="C38" s="1105"/>
      <c r="D38" s="1105"/>
      <c r="E38" s="1105"/>
    </row>
    <row r="40" spans="1:8">
      <c r="A40" s="1103" t="s">
        <v>416</v>
      </c>
      <c r="B40" s="1103"/>
      <c r="C40" s="1103"/>
      <c r="D40" s="1103"/>
      <c r="E40" s="1104" t="s">
        <v>219</v>
      </c>
      <c r="F40" s="1104"/>
      <c r="G40" s="1104"/>
      <c r="H40" s="1104"/>
    </row>
    <row r="41" spans="1:8">
      <c r="E41" s="1081" t="s">
        <v>309</v>
      </c>
      <c r="F41" s="1081"/>
      <c r="G41" s="1081"/>
      <c r="H41" s="1081"/>
    </row>
    <row r="43" spans="1:8" ht="27.75" customHeight="1">
      <c r="A43" s="1103" t="s">
        <v>313</v>
      </c>
      <c r="B43" s="1103"/>
      <c r="C43" s="1103"/>
      <c r="D43" s="1103"/>
      <c r="E43" s="1104" t="s">
        <v>407</v>
      </c>
      <c r="F43" s="1104"/>
      <c r="G43" s="1104"/>
      <c r="H43" s="1104"/>
    </row>
    <row r="44" spans="1:8">
      <c r="E44" s="1081" t="s">
        <v>309</v>
      </c>
      <c r="F44" s="1081"/>
      <c r="G44" s="1081"/>
      <c r="H44" s="1081"/>
    </row>
    <row r="45" spans="1:8">
      <c r="A45" s="729" t="s">
        <v>314</v>
      </c>
      <c r="B45" s="729"/>
      <c r="C45" s="729"/>
      <c r="D45" s="729"/>
    </row>
  </sheetData>
  <mergeCells count="37">
    <mergeCell ref="E44:H44"/>
    <mergeCell ref="B12:G12"/>
    <mergeCell ref="A2:H2"/>
    <mergeCell ref="A3:H3"/>
    <mergeCell ref="A6:H6"/>
    <mergeCell ref="A9:H9"/>
    <mergeCell ref="C11:F11"/>
    <mergeCell ref="C25:E25"/>
    <mergeCell ref="A14:B14"/>
    <mergeCell ref="A15:H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37:E37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A43:D43"/>
    <mergeCell ref="E43:H43"/>
    <mergeCell ref="C38:E38"/>
    <mergeCell ref="A40:D40"/>
    <mergeCell ref="E40:H40"/>
    <mergeCell ref="E41:H41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7"/>
  <sheetViews>
    <sheetView topLeftCell="A13" workbookViewId="0">
      <selection activeCell="A37" sqref="A37:D37"/>
    </sheetView>
  </sheetViews>
  <sheetFormatPr defaultRowHeight="15"/>
  <cols>
    <col min="1" max="1" width="6.42578125" style="661" customWidth="1"/>
    <col min="2" max="2" width="13.7109375" style="661" customWidth="1"/>
    <col min="3" max="3" width="11.5703125" style="661" customWidth="1"/>
    <col min="4" max="4" width="9.140625" style="661"/>
    <col min="5" max="5" width="7.140625" style="661" customWidth="1"/>
    <col min="6" max="6" width="13.7109375" style="661" customWidth="1"/>
    <col min="7" max="7" width="10" style="661" customWidth="1"/>
    <col min="8" max="8" width="13.5703125" style="661" customWidth="1"/>
    <col min="9" max="9" width="9.140625" style="661"/>
    <col min="10" max="256" width="9.140625" style="663"/>
    <col min="257" max="257" width="6.42578125" style="663" customWidth="1"/>
    <col min="258" max="258" width="13.7109375" style="663" customWidth="1"/>
    <col min="259" max="259" width="11.5703125" style="663" customWidth="1"/>
    <col min="260" max="260" width="9.140625" style="663"/>
    <col min="261" max="261" width="7.140625" style="663" customWidth="1"/>
    <col min="262" max="262" width="13.7109375" style="663" customWidth="1"/>
    <col min="263" max="263" width="10" style="663" customWidth="1"/>
    <col min="264" max="264" width="13.5703125" style="663" customWidth="1"/>
    <col min="265" max="512" width="9.140625" style="663"/>
    <col min="513" max="513" width="6.42578125" style="663" customWidth="1"/>
    <col min="514" max="514" width="13.7109375" style="663" customWidth="1"/>
    <col min="515" max="515" width="11.5703125" style="663" customWidth="1"/>
    <col min="516" max="516" width="9.140625" style="663"/>
    <col min="517" max="517" width="7.140625" style="663" customWidth="1"/>
    <col min="518" max="518" width="13.7109375" style="663" customWidth="1"/>
    <col min="519" max="519" width="10" style="663" customWidth="1"/>
    <col min="520" max="520" width="13.5703125" style="663" customWidth="1"/>
    <col min="521" max="768" width="9.140625" style="663"/>
    <col min="769" max="769" width="6.42578125" style="663" customWidth="1"/>
    <col min="770" max="770" width="13.7109375" style="663" customWidth="1"/>
    <col min="771" max="771" width="11.5703125" style="663" customWidth="1"/>
    <col min="772" max="772" width="9.140625" style="663"/>
    <col min="773" max="773" width="7.140625" style="663" customWidth="1"/>
    <col min="774" max="774" width="13.7109375" style="663" customWidth="1"/>
    <col min="775" max="775" width="10" style="663" customWidth="1"/>
    <col min="776" max="776" width="13.5703125" style="663" customWidth="1"/>
    <col min="777" max="1024" width="9.140625" style="663"/>
    <col min="1025" max="1025" width="6.42578125" style="663" customWidth="1"/>
    <col min="1026" max="1026" width="13.7109375" style="663" customWidth="1"/>
    <col min="1027" max="1027" width="11.5703125" style="663" customWidth="1"/>
    <col min="1028" max="1028" width="9.140625" style="663"/>
    <col min="1029" max="1029" width="7.140625" style="663" customWidth="1"/>
    <col min="1030" max="1030" width="13.7109375" style="663" customWidth="1"/>
    <col min="1031" max="1031" width="10" style="663" customWidth="1"/>
    <col min="1032" max="1032" width="13.5703125" style="663" customWidth="1"/>
    <col min="1033" max="1280" width="9.140625" style="663"/>
    <col min="1281" max="1281" width="6.42578125" style="663" customWidth="1"/>
    <col min="1282" max="1282" width="13.7109375" style="663" customWidth="1"/>
    <col min="1283" max="1283" width="11.5703125" style="663" customWidth="1"/>
    <col min="1284" max="1284" width="9.140625" style="663"/>
    <col min="1285" max="1285" width="7.140625" style="663" customWidth="1"/>
    <col min="1286" max="1286" width="13.7109375" style="663" customWidth="1"/>
    <col min="1287" max="1287" width="10" style="663" customWidth="1"/>
    <col min="1288" max="1288" width="13.5703125" style="663" customWidth="1"/>
    <col min="1289" max="1536" width="9.140625" style="663"/>
    <col min="1537" max="1537" width="6.42578125" style="663" customWidth="1"/>
    <col min="1538" max="1538" width="13.7109375" style="663" customWidth="1"/>
    <col min="1539" max="1539" width="11.5703125" style="663" customWidth="1"/>
    <col min="1540" max="1540" width="9.140625" style="663"/>
    <col min="1541" max="1541" width="7.140625" style="663" customWidth="1"/>
    <col min="1542" max="1542" width="13.7109375" style="663" customWidth="1"/>
    <col min="1543" max="1543" width="10" style="663" customWidth="1"/>
    <col min="1544" max="1544" width="13.5703125" style="663" customWidth="1"/>
    <col min="1545" max="1792" width="9.140625" style="663"/>
    <col min="1793" max="1793" width="6.42578125" style="663" customWidth="1"/>
    <col min="1794" max="1794" width="13.7109375" style="663" customWidth="1"/>
    <col min="1795" max="1795" width="11.5703125" style="663" customWidth="1"/>
    <col min="1796" max="1796" width="9.140625" style="663"/>
    <col min="1797" max="1797" width="7.140625" style="663" customWidth="1"/>
    <col min="1798" max="1798" width="13.7109375" style="663" customWidth="1"/>
    <col min="1799" max="1799" width="10" style="663" customWidth="1"/>
    <col min="1800" max="1800" width="13.5703125" style="663" customWidth="1"/>
    <col min="1801" max="2048" width="9.140625" style="663"/>
    <col min="2049" max="2049" width="6.42578125" style="663" customWidth="1"/>
    <col min="2050" max="2050" width="13.7109375" style="663" customWidth="1"/>
    <col min="2051" max="2051" width="11.5703125" style="663" customWidth="1"/>
    <col min="2052" max="2052" width="9.140625" style="663"/>
    <col min="2053" max="2053" width="7.140625" style="663" customWidth="1"/>
    <col min="2054" max="2054" width="13.7109375" style="663" customWidth="1"/>
    <col min="2055" max="2055" width="10" style="663" customWidth="1"/>
    <col min="2056" max="2056" width="13.5703125" style="663" customWidth="1"/>
    <col min="2057" max="2304" width="9.140625" style="663"/>
    <col min="2305" max="2305" width="6.42578125" style="663" customWidth="1"/>
    <col min="2306" max="2306" width="13.7109375" style="663" customWidth="1"/>
    <col min="2307" max="2307" width="11.5703125" style="663" customWidth="1"/>
    <col min="2308" max="2308" width="9.140625" style="663"/>
    <col min="2309" max="2309" width="7.140625" style="663" customWidth="1"/>
    <col min="2310" max="2310" width="13.7109375" style="663" customWidth="1"/>
    <col min="2311" max="2311" width="10" style="663" customWidth="1"/>
    <col min="2312" max="2312" width="13.5703125" style="663" customWidth="1"/>
    <col min="2313" max="2560" width="9.140625" style="663"/>
    <col min="2561" max="2561" width="6.42578125" style="663" customWidth="1"/>
    <col min="2562" max="2562" width="13.7109375" style="663" customWidth="1"/>
    <col min="2563" max="2563" width="11.5703125" style="663" customWidth="1"/>
    <col min="2564" max="2564" width="9.140625" style="663"/>
    <col min="2565" max="2565" width="7.140625" style="663" customWidth="1"/>
    <col min="2566" max="2566" width="13.7109375" style="663" customWidth="1"/>
    <col min="2567" max="2567" width="10" style="663" customWidth="1"/>
    <col min="2568" max="2568" width="13.5703125" style="663" customWidth="1"/>
    <col min="2569" max="2816" width="9.140625" style="663"/>
    <col min="2817" max="2817" width="6.42578125" style="663" customWidth="1"/>
    <col min="2818" max="2818" width="13.7109375" style="663" customWidth="1"/>
    <col min="2819" max="2819" width="11.5703125" style="663" customWidth="1"/>
    <col min="2820" max="2820" width="9.140625" style="663"/>
    <col min="2821" max="2821" width="7.140625" style="663" customWidth="1"/>
    <col min="2822" max="2822" width="13.7109375" style="663" customWidth="1"/>
    <col min="2823" max="2823" width="10" style="663" customWidth="1"/>
    <col min="2824" max="2824" width="13.5703125" style="663" customWidth="1"/>
    <col min="2825" max="3072" width="9.140625" style="663"/>
    <col min="3073" max="3073" width="6.42578125" style="663" customWidth="1"/>
    <col min="3074" max="3074" width="13.7109375" style="663" customWidth="1"/>
    <col min="3075" max="3075" width="11.5703125" style="663" customWidth="1"/>
    <col min="3076" max="3076" width="9.140625" style="663"/>
    <col min="3077" max="3077" width="7.140625" style="663" customWidth="1"/>
    <col min="3078" max="3078" width="13.7109375" style="663" customWidth="1"/>
    <col min="3079" max="3079" width="10" style="663" customWidth="1"/>
    <col min="3080" max="3080" width="13.5703125" style="663" customWidth="1"/>
    <col min="3081" max="3328" width="9.140625" style="663"/>
    <col min="3329" max="3329" width="6.42578125" style="663" customWidth="1"/>
    <col min="3330" max="3330" width="13.7109375" style="663" customWidth="1"/>
    <col min="3331" max="3331" width="11.5703125" style="663" customWidth="1"/>
    <col min="3332" max="3332" width="9.140625" style="663"/>
    <col min="3333" max="3333" width="7.140625" style="663" customWidth="1"/>
    <col min="3334" max="3334" width="13.7109375" style="663" customWidth="1"/>
    <col min="3335" max="3335" width="10" style="663" customWidth="1"/>
    <col min="3336" max="3336" width="13.5703125" style="663" customWidth="1"/>
    <col min="3337" max="3584" width="9.140625" style="663"/>
    <col min="3585" max="3585" width="6.42578125" style="663" customWidth="1"/>
    <col min="3586" max="3586" width="13.7109375" style="663" customWidth="1"/>
    <col min="3587" max="3587" width="11.5703125" style="663" customWidth="1"/>
    <col min="3588" max="3588" width="9.140625" style="663"/>
    <col min="3589" max="3589" width="7.140625" style="663" customWidth="1"/>
    <col min="3590" max="3590" width="13.7109375" style="663" customWidth="1"/>
    <col min="3591" max="3591" width="10" style="663" customWidth="1"/>
    <col min="3592" max="3592" width="13.5703125" style="663" customWidth="1"/>
    <col min="3593" max="3840" width="9.140625" style="663"/>
    <col min="3841" max="3841" width="6.42578125" style="663" customWidth="1"/>
    <col min="3842" max="3842" width="13.7109375" style="663" customWidth="1"/>
    <col min="3843" max="3843" width="11.5703125" style="663" customWidth="1"/>
    <col min="3844" max="3844" width="9.140625" style="663"/>
    <col min="3845" max="3845" width="7.140625" style="663" customWidth="1"/>
    <col min="3846" max="3846" width="13.7109375" style="663" customWidth="1"/>
    <col min="3847" max="3847" width="10" style="663" customWidth="1"/>
    <col min="3848" max="3848" width="13.5703125" style="663" customWidth="1"/>
    <col min="3849" max="4096" width="9.140625" style="663"/>
    <col min="4097" max="4097" width="6.42578125" style="663" customWidth="1"/>
    <col min="4098" max="4098" width="13.7109375" style="663" customWidth="1"/>
    <col min="4099" max="4099" width="11.5703125" style="663" customWidth="1"/>
    <col min="4100" max="4100" width="9.140625" style="663"/>
    <col min="4101" max="4101" width="7.140625" style="663" customWidth="1"/>
    <col min="4102" max="4102" width="13.7109375" style="663" customWidth="1"/>
    <col min="4103" max="4103" width="10" style="663" customWidth="1"/>
    <col min="4104" max="4104" width="13.5703125" style="663" customWidth="1"/>
    <col min="4105" max="4352" width="9.140625" style="663"/>
    <col min="4353" max="4353" width="6.42578125" style="663" customWidth="1"/>
    <col min="4354" max="4354" width="13.7109375" style="663" customWidth="1"/>
    <col min="4355" max="4355" width="11.5703125" style="663" customWidth="1"/>
    <col min="4356" max="4356" width="9.140625" style="663"/>
    <col min="4357" max="4357" width="7.140625" style="663" customWidth="1"/>
    <col min="4358" max="4358" width="13.7109375" style="663" customWidth="1"/>
    <col min="4359" max="4359" width="10" style="663" customWidth="1"/>
    <col min="4360" max="4360" width="13.5703125" style="663" customWidth="1"/>
    <col min="4361" max="4608" width="9.140625" style="663"/>
    <col min="4609" max="4609" width="6.42578125" style="663" customWidth="1"/>
    <col min="4610" max="4610" width="13.7109375" style="663" customWidth="1"/>
    <col min="4611" max="4611" width="11.5703125" style="663" customWidth="1"/>
    <col min="4612" max="4612" width="9.140625" style="663"/>
    <col min="4613" max="4613" width="7.140625" style="663" customWidth="1"/>
    <col min="4614" max="4614" width="13.7109375" style="663" customWidth="1"/>
    <col min="4615" max="4615" width="10" style="663" customWidth="1"/>
    <col min="4616" max="4616" width="13.5703125" style="663" customWidth="1"/>
    <col min="4617" max="4864" width="9.140625" style="663"/>
    <col min="4865" max="4865" width="6.42578125" style="663" customWidth="1"/>
    <col min="4866" max="4866" width="13.7109375" style="663" customWidth="1"/>
    <col min="4867" max="4867" width="11.5703125" style="663" customWidth="1"/>
    <col min="4868" max="4868" width="9.140625" style="663"/>
    <col min="4869" max="4869" width="7.140625" style="663" customWidth="1"/>
    <col min="4870" max="4870" width="13.7109375" style="663" customWidth="1"/>
    <col min="4871" max="4871" width="10" style="663" customWidth="1"/>
    <col min="4872" max="4872" width="13.5703125" style="663" customWidth="1"/>
    <col min="4873" max="5120" width="9.140625" style="663"/>
    <col min="5121" max="5121" width="6.42578125" style="663" customWidth="1"/>
    <col min="5122" max="5122" width="13.7109375" style="663" customWidth="1"/>
    <col min="5123" max="5123" width="11.5703125" style="663" customWidth="1"/>
    <col min="5124" max="5124" width="9.140625" style="663"/>
    <col min="5125" max="5125" width="7.140625" style="663" customWidth="1"/>
    <col min="5126" max="5126" width="13.7109375" style="663" customWidth="1"/>
    <col min="5127" max="5127" width="10" style="663" customWidth="1"/>
    <col min="5128" max="5128" width="13.5703125" style="663" customWidth="1"/>
    <col min="5129" max="5376" width="9.140625" style="663"/>
    <col min="5377" max="5377" width="6.42578125" style="663" customWidth="1"/>
    <col min="5378" max="5378" width="13.7109375" style="663" customWidth="1"/>
    <col min="5379" max="5379" width="11.5703125" style="663" customWidth="1"/>
    <col min="5380" max="5380" width="9.140625" style="663"/>
    <col min="5381" max="5381" width="7.140625" style="663" customWidth="1"/>
    <col min="5382" max="5382" width="13.7109375" style="663" customWidth="1"/>
    <col min="5383" max="5383" width="10" style="663" customWidth="1"/>
    <col min="5384" max="5384" width="13.5703125" style="663" customWidth="1"/>
    <col min="5385" max="5632" width="9.140625" style="663"/>
    <col min="5633" max="5633" width="6.42578125" style="663" customWidth="1"/>
    <col min="5634" max="5634" width="13.7109375" style="663" customWidth="1"/>
    <col min="5635" max="5635" width="11.5703125" style="663" customWidth="1"/>
    <col min="5636" max="5636" width="9.140625" style="663"/>
    <col min="5637" max="5637" width="7.140625" style="663" customWidth="1"/>
    <col min="5638" max="5638" width="13.7109375" style="663" customWidth="1"/>
    <col min="5639" max="5639" width="10" style="663" customWidth="1"/>
    <col min="5640" max="5640" width="13.5703125" style="663" customWidth="1"/>
    <col min="5641" max="5888" width="9.140625" style="663"/>
    <col min="5889" max="5889" width="6.42578125" style="663" customWidth="1"/>
    <col min="5890" max="5890" width="13.7109375" style="663" customWidth="1"/>
    <col min="5891" max="5891" width="11.5703125" style="663" customWidth="1"/>
    <col min="5892" max="5892" width="9.140625" style="663"/>
    <col min="5893" max="5893" width="7.140625" style="663" customWidth="1"/>
    <col min="5894" max="5894" width="13.7109375" style="663" customWidth="1"/>
    <col min="5895" max="5895" width="10" style="663" customWidth="1"/>
    <col min="5896" max="5896" width="13.5703125" style="663" customWidth="1"/>
    <col min="5897" max="6144" width="9.140625" style="663"/>
    <col min="6145" max="6145" width="6.42578125" style="663" customWidth="1"/>
    <col min="6146" max="6146" width="13.7109375" style="663" customWidth="1"/>
    <col min="6147" max="6147" width="11.5703125" style="663" customWidth="1"/>
    <col min="6148" max="6148" width="9.140625" style="663"/>
    <col min="6149" max="6149" width="7.140625" style="663" customWidth="1"/>
    <col min="6150" max="6150" width="13.7109375" style="663" customWidth="1"/>
    <col min="6151" max="6151" width="10" style="663" customWidth="1"/>
    <col min="6152" max="6152" width="13.5703125" style="663" customWidth="1"/>
    <col min="6153" max="6400" width="9.140625" style="663"/>
    <col min="6401" max="6401" width="6.42578125" style="663" customWidth="1"/>
    <col min="6402" max="6402" width="13.7109375" style="663" customWidth="1"/>
    <col min="6403" max="6403" width="11.5703125" style="663" customWidth="1"/>
    <col min="6404" max="6404" width="9.140625" style="663"/>
    <col min="6405" max="6405" width="7.140625" style="663" customWidth="1"/>
    <col min="6406" max="6406" width="13.7109375" style="663" customWidth="1"/>
    <col min="6407" max="6407" width="10" style="663" customWidth="1"/>
    <col min="6408" max="6408" width="13.5703125" style="663" customWidth="1"/>
    <col min="6409" max="6656" width="9.140625" style="663"/>
    <col min="6657" max="6657" width="6.42578125" style="663" customWidth="1"/>
    <col min="6658" max="6658" width="13.7109375" style="663" customWidth="1"/>
    <col min="6659" max="6659" width="11.5703125" style="663" customWidth="1"/>
    <col min="6660" max="6660" width="9.140625" style="663"/>
    <col min="6661" max="6661" width="7.140625" style="663" customWidth="1"/>
    <col min="6662" max="6662" width="13.7109375" style="663" customWidth="1"/>
    <col min="6663" max="6663" width="10" style="663" customWidth="1"/>
    <col min="6664" max="6664" width="13.5703125" style="663" customWidth="1"/>
    <col min="6665" max="6912" width="9.140625" style="663"/>
    <col min="6913" max="6913" width="6.42578125" style="663" customWidth="1"/>
    <col min="6914" max="6914" width="13.7109375" style="663" customWidth="1"/>
    <col min="6915" max="6915" width="11.5703125" style="663" customWidth="1"/>
    <col min="6916" max="6916" width="9.140625" style="663"/>
    <col min="6917" max="6917" width="7.140625" style="663" customWidth="1"/>
    <col min="6918" max="6918" width="13.7109375" style="663" customWidth="1"/>
    <col min="6919" max="6919" width="10" style="663" customWidth="1"/>
    <col min="6920" max="6920" width="13.5703125" style="663" customWidth="1"/>
    <col min="6921" max="7168" width="9.140625" style="663"/>
    <col min="7169" max="7169" width="6.42578125" style="663" customWidth="1"/>
    <col min="7170" max="7170" width="13.7109375" style="663" customWidth="1"/>
    <col min="7171" max="7171" width="11.5703125" style="663" customWidth="1"/>
    <col min="7172" max="7172" width="9.140625" style="663"/>
    <col min="7173" max="7173" width="7.140625" style="663" customWidth="1"/>
    <col min="7174" max="7174" width="13.7109375" style="663" customWidth="1"/>
    <col min="7175" max="7175" width="10" style="663" customWidth="1"/>
    <col min="7176" max="7176" width="13.5703125" style="663" customWidth="1"/>
    <col min="7177" max="7424" width="9.140625" style="663"/>
    <col min="7425" max="7425" width="6.42578125" style="663" customWidth="1"/>
    <col min="7426" max="7426" width="13.7109375" style="663" customWidth="1"/>
    <col min="7427" max="7427" width="11.5703125" style="663" customWidth="1"/>
    <col min="7428" max="7428" width="9.140625" style="663"/>
    <col min="7429" max="7429" width="7.140625" style="663" customWidth="1"/>
    <col min="7430" max="7430" width="13.7109375" style="663" customWidth="1"/>
    <col min="7431" max="7431" width="10" style="663" customWidth="1"/>
    <col min="7432" max="7432" width="13.5703125" style="663" customWidth="1"/>
    <col min="7433" max="7680" width="9.140625" style="663"/>
    <col min="7681" max="7681" width="6.42578125" style="663" customWidth="1"/>
    <col min="7682" max="7682" width="13.7109375" style="663" customWidth="1"/>
    <col min="7683" max="7683" width="11.5703125" style="663" customWidth="1"/>
    <col min="7684" max="7684" width="9.140625" style="663"/>
    <col min="7685" max="7685" width="7.140625" style="663" customWidth="1"/>
    <col min="7686" max="7686" width="13.7109375" style="663" customWidth="1"/>
    <col min="7687" max="7687" width="10" style="663" customWidth="1"/>
    <col min="7688" max="7688" width="13.5703125" style="663" customWidth="1"/>
    <col min="7689" max="7936" width="9.140625" style="663"/>
    <col min="7937" max="7937" width="6.42578125" style="663" customWidth="1"/>
    <col min="7938" max="7938" width="13.7109375" style="663" customWidth="1"/>
    <col min="7939" max="7939" width="11.5703125" style="663" customWidth="1"/>
    <col min="7940" max="7940" width="9.140625" style="663"/>
    <col min="7941" max="7941" width="7.140625" style="663" customWidth="1"/>
    <col min="7942" max="7942" width="13.7109375" style="663" customWidth="1"/>
    <col min="7943" max="7943" width="10" style="663" customWidth="1"/>
    <col min="7944" max="7944" width="13.5703125" style="663" customWidth="1"/>
    <col min="7945" max="8192" width="9.140625" style="663"/>
    <col min="8193" max="8193" width="6.42578125" style="663" customWidth="1"/>
    <col min="8194" max="8194" width="13.7109375" style="663" customWidth="1"/>
    <col min="8195" max="8195" width="11.5703125" style="663" customWidth="1"/>
    <col min="8196" max="8196" width="9.140625" style="663"/>
    <col min="8197" max="8197" width="7.140625" style="663" customWidth="1"/>
    <col min="8198" max="8198" width="13.7109375" style="663" customWidth="1"/>
    <col min="8199" max="8199" width="10" style="663" customWidth="1"/>
    <col min="8200" max="8200" width="13.5703125" style="663" customWidth="1"/>
    <col min="8201" max="8448" width="9.140625" style="663"/>
    <col min="8449" max="8449" width="6.42578125" style="663" customWidth="1"/>
    <col min="8450" max="8450" width="13.7109375" style="663" customWidth="1"/>
    <col min="8451" max="8451" width="11.5703125" style="663" customWidth="1"/>
    <col min="8452" max="8452" width="9.140625" style="663"/>
    <col min="8453" max="8453" width="7.140625" style="663" customWidth="1"/>
    <col min="8454" max="8454" width="13.7109375" style="663" customWidth="1"/>
    <col min="8455" max="8455" width="10" style="663" customWidth="1"/>
    <col min="8456" max="8456" width="13.5703125" style="663" customWidth="1"/>
    <col min="8457" max="8704" width="9.140625" style="663"/>
    <col min="8705" max="8705" width="6.42578125" style="663" customWidth="1"/>
    <col min="8706" max="8706" width="13.7109375" style="663" customWidth="1"/>
    <col min="8707" max="8707" width="11.5703125" style="663" customWidth="1"/>
    <col min="8708" max="8708" width="9.140625" style="663"/>
    <col min="8709" max="8709" width="7.140625" style="663" customWidth="1"/>
    <col min="8710" max="8710" width="13.7109375" style="663" customWidth="1"/>
    <col min="8711" max="8711" width="10" style="663" customWidth="1"/>
    <col min="8712" max="8712" width="13.5703125" style="663" customWidth="1"/>
    <col min="8713" max="8960" width="9.140625" style="663"/>
    <col min="8961" max="8961" width="6.42578125" style="663" customWidth="1"/>
    <col min="8962" max="8962" width="13.7109375" style="663" customWidth="1"/>
    <col min="8963" max="8963" width="11.5703125" style="663" customWidth="1"/>
    <col min="8964" max="8964" width="9.140625" style="663"/>
    <col min="8965" max="8965" width="7.140625" style="663" customWidth="1"/>
    <col min="8966" max="8966" width="13.7109375" style="663" customWidth="1"/>
    <col min="8967" max="8967" width="10" style="663" customWidth="1"/>
    <col min="8968" max="8968" width="13.5703125" style="663" customWidth="1"/>
    <col min="8969" max="9216" width="9.140625" style="663"/>
    <col min="9217" max="9217" width="6.42578125" style="663" customWidth="1"/>
    <col min="9218" max="9218" width="13.7109375" style="663" customWidth="1"/>
    <col min="9219" max="9219" width="11.5703125" style="663" customWidth="1"/>
    <col min="9220" max="9220" width="9.140625" style="663"/>
    <col min="9221" max="9221" width="7.140625" style="663" customWidth="1"/>
    <col min="9222" max="9222" width="13.7109375" style="663" customWidth="1"/>
    <col min="9223" max="9223" width="10" style="663" customWidth="1"/>
    <col min="9224" max="9224" width="13.5703125" style="663" customWidth="1"/>
    <col min="9225" max="9472" width="9.140625" style="663"/>
    <col min="9473" max="9473" width="6.42578125" style="663" customWidth="1"/>
    <col min="9474" max="9474" width="13.7109375" style="663" customWidth="1"/>
    <col min="9475" max="9475" width="11.5703125" style="663" customWidth="1"/>
    <col min="9476" max="9476" width="9.140625" style="663"/>
    <col min="9477" max="9477" width="7.140625" style="663" customWidth="1"/>
    <col min="9478" max="9478" width="13.7109375" style="663" customWidth="1"/>
    <col min="9479" max="9479" width="10" style="663" customWidth="1"/>
    <col min="9480" max="9480" width="13.5703125" style="663" customWidth="1"/>
    <col min="9481" max="9728" width="9.140625" style="663"/>
    <col min="9729" max="9729" width="6.42578125" style="663" customWidth="1"/>
    <col min="9730" max="9730" width="13.7109375" style="663" customWidth="1"/>
    <col min="9731" max="9731" width="11.5703125" style="663" customWidth="1"/>
    <col min="9732" max="9732" width="9.140625" style="663"/>
    <col min="9733" max="9733" width="7.140625" style="663" customWidth="1"/>
    <col min="9734" max="9734" width="13.7109375" style="663" customWidth="1"/>
    <col min="9735" max="9735" width="10" style="663" customWidth="1"/>
    <col min="9736" max="9736" width="13.5703125" style="663" customWidth="1"/>
    <col min="9737" max="9984" width="9.140625" style="663"/>
    <col min="9985" max="9985" width="6.42578125" style="663" customWidth="1"/>
    <col min="9986" max="9986" width="13.7109375" style="663" customWidth="1"/>
    <col min="9987" max="9987" width="11.5703125" style="663" customWidth="1"/>
    <col min="9988" max="9988" width="9.140625" style="663"/>
    <col min="9989" max="9989" width="7.140625" style="663" customWidth="1"/>
    <col min="9990" max="9990" width="13.7109375" style="663" customWidth="1"/>
    <col min="9991" max="9991" width="10" style="663" customWidth="1"/>
    <col min="9992" max="9992" width="13.5703125" style="663" customWidth="1"/>
    <col min="9993" max="10240" width="9.140625" style="663"/>
    <col min="10241" max="10241" width="6.42578125" style="663" customWidth="1"/>
    <col min="10242" max="10242" width="13.7109375" style="663" customWidth="1"/>
    <col min="10243" max="10243" width="11.5703125" style="663" customWidth="1"/>
    <col min="10244" max="10244" width="9.140625" style="663"/>
    <col min="10245" max="10245" width="7.140625" style="663" customWidth="1"/>
    <col min="10246" max="10246" width="13.7109375" style="663" customWidth="1"/>
    <col min="10247" max="10247" width="10" style="663" customWidth="1"/>
    <col min="10248" max="10248" width="13.5703125" style="663" customWidth="1"/>
    <col min="10249" max="10496" width="9.140625" style="663"/>
    <col min="10497" max="10497" width="6.42578125" style="663" customWidth="1"/>
    <col min="10498" max="10498" width="13.7109375" style="663" customWidth="1"/>
    <col min="10499" max="10499" width="11.5703125" style="663" customWidth="1"/>
    <col min="10500" max="10500" width="9.140625" style="663"/>
    <col min="10501" max="10501" width="7.140625" style="663" customWidth="1"/>
    <col min="10502" max="10502" width="13.7109375" style="663" customWidth="1"/>
    <col min="10503" max="10503" width="10" style="663" customWidth="1"/>
    <col min="10504" max="10504" width="13.5703125" style="663" customWidth="1"/>
    <col min="10505" max="10752" width="9.140625" style="663"/>
    <col min="10753" max="10753" width="6.42578125" style="663" customWidth="1"/>
    <col min="10754" max="10754" width="13.7109375" style="663" customWidth="1"/>
    <col min="10755" max="10755" width="11.5703125" style="663" customWidth="1"/>
    <col min="10756" max="10756" width="9.140625" style="663"/>
    <col min="10757" max="10757" width="7.140625" style="663" customWidth="1"/>
    <col min="10758" max="10758" width="13.7109375" style="663" customWidth="1"/>
    <col min="10759" max="10759" width="10" style="663" customWidth="1"/>
    <col min="10760" max="10760" width="13.5703125" style="663" customWidth="1"/>
    <col min="10761" max="11008" width="9.140625" style="663"/>
    <col min="11009" max="11009" width="6.42578125" style="663" customWidth="1"/>
    <col min="11010" max="11010" width="13.7109375" style="663" customWidth="1"/>
    <col min="11011" max="11011" width="11.5703125" style="663" customWidth="1"/>
    <col min="11012" max="11012" width="9.140625" style="663"/>
    <col min="11013" max="11013" width="7.140625" style="663" customWidth="1"/>
    <col min="11014" max="11014" width="13.7109375" style="663" customWidth="1"/>
    <col min="11015" max="11015" width="10" style="663" customWidth="1"/>
    <col min="11016" max="11016" width="13.5703125" style="663" customWidth="1"/>
    <col min="11017" max="11264" width="9.140625" style="663"/>
    <col min="11265" max="11265" width="6.42578125" style="663" customWidth="1"/>
    <col min="11266" max="11266" width="13.7109375" style="663" customWidth="1"/>
    <col min="11267" max="11267" width="11.5703125" style="663" customWidth="1"/>
    <col min="11268" max="11268" width="9.140625" style="663"/>
    <col min="11269" max="11269" width="7.140625" style="663" customWidth="1"/>
    <col min="11270" max="11270" width="13.7109375" style="663" customWidth="1"/>
    <col min="11271" max="11271" width="10" style="663" customWidth="1"/>
    <col min="11272" max="11272" width="13.5703125" style="663" customWidth="1"/>
    <col min="11273" max="11520" width="9.140625" style="663"/>
    <col min="11521" max="11521" width="6.42578125" style="663" customWidth="1"/>
    <col min="11522" max="11522" width="13.7109375" style="663" customWidth="1"/>
    <col min="11523" max="11523" width="11.5703125" style="663" customWidth="1"/>
    <col min="11524" max="11524" width="9.140625" style="663"/>
    <col min="11525" max="11525" width="7.140625" style="663" customWidth="1"/>
    <col min="11526" max="11526" width="13.7109375" style="663" customWidth="1"/>
    <col min="11527" max="11527" width="10" style="663" customWidth="1"/>
    <col min="11528" max="11528" width="13.5703125" style="663" customWidth="1"/>
    <col min="11529" max="11776" width="9.140625" style="663"/>
    <col min="11777" max="11777" width="6.42578125" style="663" customWidth="1"/>
    <col min="11778" max="11778" width="13.7109375" style="663" customWidth="1"/>
    <col min="11779" max="11779" width="11.5703125" style="663" customWidth="1"/>
    <col min="11780" max="11780" width="9.140625" style="663"/>
    <col min="11781" max="11781" width="7.140625" style="663" customWidth="1"/>
    <col min="11782" max="11782" width="13.7109375" style="663" customWidth="1"/>
    <col min="11783" max="11783" width="10" style="663" customWidth="1"/>
    <col min="11784" max="11784" width="13.5703125" style="663" customWidth="1"/>
    <col min="11785" max="12032" width="9.140625" style="663"/>
    <col min="12033" max="12033" width="6.42578125" style="663" customWidth="1"/>
    <col min="12034" max="12034" width="13.7109375" style="663" customWidth="1"/>
    <col min="12035" max="12035" width="11.5703125" style="663" customWidth="1"/>
    <col min="12036" max="12036" width="9.140625" style="663"/>
    <col min="12037" max="12037" width="7.140625" style="663" customWidth="1"/>
    <col min="12038" max="12038" width="13.7109375" style="663" customWidth="1"/>
    <col min="12039" max="12039" width="10" style="663" customWidth="1"/>
    <col min="12040" max="12040" width="13.5703125" style="663" customWidth="1"/>
    <col min="12041" max="12288" width="9.140625" style="663"/>
    <col min="12289" max="12289" width="6.42578125" style="663" customWidth="1"/>
    <col min="12290" max="12290" width="13.7109375" style="663" customWidth="1"/>
    <col min="12291" max="12291" width="11.5703125" style="663" customWidth="1"/>
    <col min="12292" max="12292" width="9.140625" style="663"/>
    <col min="12293" max="12293" width="7.140625" style="663" customWidth="1"/>
    <col min="12294" max="12294" width="13.7109375" style="663" customWidth="1"/>
    <col min="12295" max="12295" width="10" style="663" customWidth="1"/>
    <col min="12296" max="12296" width="13.5703125" style="663" customWidth="1"/>
    <col min="12297" max="12544" width="9.140625" style="663"/>
    <col min="12545" max="12545" width="6.42578125" style="663" customWidth="1"/>
    <col min="12546" max="12546" width="13.7109375" style="663" customWidth="1"/>
    <col min="12547" max="12547" width="11.5703125" style="663" customWidth="1"/>
    <col min="12548" max="12548" width="9.140625" style="663"/>
    <col min="12549" max="12549" width="7.140625" style="663" customWidth="1"/>
    <col min="12550" max="12550" width="13.7109375" style="663" customWidth="1"/>
    <col min="12551" max="12551" width="10" style="663" customWidth="1"/>
    <col min="12552" max="12552" width="13.5703125" style="663" customWidth="1"/>
    <col min="12553" max="12800" width="9.140625" style="663"/>
    <col min="12801" max="12801" width="6.42578125" style="663" customWidth="1"/>
    <col min="12802" max="12802" width="13.7109375" style="663" customWidth="1"/>
    <col min="12803" max="12803" width="11.5703125" style="663" customWidth="1"/>
    <col min="12804" max="12804" width="9.140625" style="663"/>
    <col min="12805" max="12805" width="7.140625" style="663" customWidth="1"/>
    <col min="12806" max="12806" width="13.7109375" style="663" customWidth="1"/>
    <col min="12807" max="12807" width="10" style="663" customWidth="1"/>
    <col min="12808" max="12808" width="13.5703125" style="663" customWidth="1"/>
    <col min="12809" max="13056" width="9.140625" style="663"/>
    <col min="13057" max="13057" width="6.42578125" style="663" customWidth="1"/>
    <col min="13058" max="13058" width="13.7109375" style="663" customWidth="1"/>
    <col min="13059" max="13059" width="11.5703125" style="663" customWidth="1"/>
    <col min="13060" max="13060" width="9.140625" style="663"/>
    <col min="13061" max="13061" width="7.140625" style="663" customWidth="1"/>
    <col min="13062" max="13062" width="13.7109375" style="663" customWidth="1"/>
    <col min="13063" max="13063" width="10" style="663" customWidth="1"/>
    <col min="13064" max="13064" width="13.5703125" style="663" customWidth="1"/>
    <col min="13065" max="13312" width="9.140625" style="663"/>
    <col min="13313" max="13313" width="6.42578125" style="663" customWidth="1"/>
    <col min="13314" max="13314" width="13.7109375" style="663" customWidth="1"/>
    <col min="13315" max="13315" width="11.5703125" style="663" customWidth="1"/>
    <col min="13316" max="13316" width="9.140625" style="663"/>
    <col min="13317" max="13317" width="7.140625" style="663" customWidth="1"/>
    <col min="13318" max="13318" width="13.7109375" style="663" customWidth="1"/>
    <col min="13319" max="13319" width="10" style="663" customWidth="1"/>
    <col min="13320" max="13320" width="13.5703125" style="663" customWidth="1"/>
    <col min="13321" max="13568" width="9.140625" style="663"/>
    <col min="13569" max="13569" width="6.42578125" style="663" customWidth="1"/>
    <col min="13570" max="13570" width="13.7109375" style="663" customWidth="1"/>
    <col min="13571" max="13571" width="11.5703125" style="663" customWidth="1"/>
    <col min="13572" max="13572" width="9.140625" style="663"/>
    <col min="13573" max="13573" width="7.140625" style="663" customWidth="1"/>
    <col min="13574" max="13574" width="13.7109375" style="663" customWidth="1"/>
    <col min="13575" max="13575" width="10" style="663" customWidth="1"/>
    <col min="13576" max="13576" width="13.5703125" style="663" customWidth="1"/>
    <col min="13577" max="13824" width="9.140625" style="663"/>
    <col min="13825" max="13825" width="6.42578125" style="663" customWidth="1"/>
    <col min="13826" max="13826" width="13.7109375" style="663" customWidth="1"/>
    <col min="13827" max="13827" width="11.5703125" style="663" customWidth="1"/>
    <col min="13828" max="13828" width="9.140625" style="663"/>
    <col min="13829" max="13829" width="7.140625" style="663" customWidth="1"/>
    <col min="13830" max="13830" width="13.7109375" style="663" customWidth="1"/>
    <col min="13831" max="13831" width="10" style="663" customWidth="1"/>
    <col min="13832" max="13832" width="13.5703125" style="663" customWidth="1"/>
    <col min="13833" max="14080" width="9.140625" style="663"/>
    <col min="14081" max="14081" width="6.42578125" style="663" customWidth="1"/>
    <col min="14082" max="14082" width="13.7109375" style="663" customWidth="1"/>
    <col min="14083" max="14083" width="11.5703125" style="663" customWidth="1"/>
    <col min="14084" max="14084" width="9.140625" style="663"/>
    <col min="14085" max="14085" width="7.140625" style="663" customWidth="1"/>
    <col min="14086" max="14086" width="13.7109375" style="663" customWidth="1"/>
    <col min="14087" max="14087" width="10" style="663" customWidth="1"/>
    <col min="14088" max="14088" width="13.5703125" style="663" customWidth="1"/>
    <col min="14089" max="14336" width="9.140625" style="663"/>
    <col min="14337" max="14337" width="6.42578125" style="663" customWidth="1"/>
    <col min="14338" max="14338" width="13.7109375" style="663" customWidth="1"/>
    <col min="14339" max="14339" width="11.5703125" style="663" customWidth="1"/>
    <col min="14340" max="14340" width="9.140625" style="663"/>
    <col min="14341" max="14341" width="7.140625" style="663" customWidth="1"/>
    <col min="14342" max="14342" width="13.7109375" style="663" customWidth="1"/>
    <col min="14343" max="14343" width="10" style="663" customWidth="1"/>
    <col min="14344" max="14344" width="13.5703125" style="663" customWidth="1"/>
    <col min="14345" max="14592" width="9.140625" style="663"/>
    <col min="14593" max="14593" width="6.42578125" style="663" customWidth="1"/>
    <col min="14594" max="14594" width="13.7109375" style="663" customWidth="1"/>
    <col min="14595" max="14595" width="11.5703125" style="663" customWidth="1"/>
    <col min="14596" max="14596" width="9.140625" style="663"/>
    <col min="14597" max="14597" width="7.140625" style="663" customWidth="1"/>
    <col min="14598" max="14598" width="13.7109375" style="663" customWidth="1"/>
    <col min="14599" max="14599" width="10" style="663" customWidth="1"/>
    <col min="14600" max="14600" width="13.5703125" style="663" customWidth="1"/>
    <col min="14601" max="14848" width="9.140625" style="663"/>
    <col min="14849" max="14849" width="6.42578125" style="663" customWidth="1"/>
    <col min="14850" max="14850" width="13.7109375" style="663" customWidth="1"/>
    <col min="14851" max="14851" width="11.5703125" style="663" customWidth="1"/>
    <col min="14852" max="14852" width="9.140625" style="663"/>
    <col min="14853" max="14853" width="7.140625" style="663" customWidth="1"/>
    <col min="14854" max="14854" width="13.7109375" style="663" customWidth="1"/>
    <col min="14855" max="14855" width="10" style="663" customWidth="1"/>
    <col min="14856" max="14856" width="13.5703125" style="663" customWidth="1"/>
    <col min="14857" max="15104" width="9.140625" style="663"/>
    <col min="15105" max="15105" width="6.42578125" style="663" customWidth="1"/>
    <col min="15106" max="15106" width="13.7109375" style="663" customWidth="1"/>
    <col min="15107" max="15107" width="11.5703125" style="663" customWidth="1"/>
    <col min="15108" max="15108" width="9.140625" style="663"/>
    <col min="15109" max="15109" width="7.140625" style="663" customWidth="1"/>
    <col min="15110" max="15110" width="13.7109375" style="663" customWidth="1"/>
    <col min="15111" max="15111" width="10" style="663" customWidth="1"/>
    <col min="15112" max="15112" width="13.5703125" style="663" customWidth="1"/>
    <col min="15113" max="15360" width="9.140625" style="663"/>
    <col min="15361" max="15361" width="6.42578125" style="663" customWidth="1"/>
    <col min="15362" max="15362" width="13.7109375" style="663" customWidth="1"/>
    <col min="15363" max="15363" width="11.5703125" style="663" customWidth="1"/>
    <col min="15364" max="15364" width="9.140625" style="663"/>
    <col min="15365" max="15365" width="7.140625" style="663" customWidth="1"/>
    <col min="15366" max="15366" width="13.7109375" style="663" customWidth="1"/>
    <col min="15367" max="15367" width="10" style="663" customWidth="1"/>
    <col min="15368" max="15368" width="13.5703125" style="663" customWidth="1"/>
    <col min="15369" max="15616" width="9.140625" style="663"/>
    <col min="15617" max="15617" width="6.42578125" style="663" customWidth="1"/>
    <col min="15618" max="15618" width="13.7109375" style="663" customWidth="1"/>
    <col min="15619" max="15619" width="11.5703125" style="663" customWidth="1"/>
    <col min="15620" max="15620" width="9.140625" style="663"/>
    <col min="15621" max="15621" width="7.140625" style="663" customWidth="1"/>
    <col min="15622" max="15622" width="13.7109375" style="663" customWidth="1"/>
    <col min="15623" max="15623" width="10" style="663" customWidth="1"/>
    <col min="15624" max="15624" width="13.5703125" style="663" customWidth="1"/>
    <col min="15625" max="15872" width="9.140625" style="663"/>
    <col min="15873" max="15873" width="6.42578125" style="663" customWidth="1"/>
    <col min="15874" max="15874" width="13.7109375" style="663" customWidth="1"/>
    <col min="15875" max="15875" width="11.5703125" style="663" customWidth="1"/>
    <col min="15876" max="15876" width="9.140625" style="663"/>
    <col min="15877" max="15877" width="7.140625" style="663" customWidth="1"/>
    <col min="15878" max="15878" width="13.7109375" style="663" customWidth="1"/>
    <col min="15879" max="15879" width="10" style="663" customWidth="1"/>
    <col min="15880" max="15880" width="13.5703125" style="663" customWidth="1"/>
    <col min="15881" max="16128" width="9.140625" style="663"/>
    <col min="16129" max="16129" width="6.42578125" style="663" customWidth="1"/>
    <col min="16130" max="16130" width="13.7109375" style="663" customWidth="1"/>
    <col min="16131" max="16131" width="11.5703125" style="663" customWidth="1"/>
    <col min="16132" max="16132" width="9.140625" style="663"/>
    <col min="16133" max="16133" width="7.140625" style="663" customWidth="1"/>
    <col min="16134" max="16134" width="13.7109375" style="663" customWidth="1"/>
    <col min="16135" max="16135" width="10" style="663" customWidth="1"/>
    <col min="16136" max="16136" width="13.5703125" style="663" customWidth="1"/>
    <col min="16137" max="16384" width="9.140625" style="663"/>
  </cols>
  <sheetData>
    <row r="2" spans="1:8">
      <c r="A2" s="1109" t="s">
        <v>240</v>
      </c>
      <c r="B2" s="1109"/>
      <c r="C2" s="1109"/>
      <c r="D2" s="1109"/>
      <c r="E2" s="1109"/>
      <c r="F2" s="1109"/>
      <c r="G2" s="1109"/>
      <c r="H2" s="1109"/>
    </row>
    <row r="3" spans="1:8">
      <c r="A3" s="1110" t="s">
        <v>242</v>
      </c>
      <c r="B3" s="1110"/>
      <c r="C3" s="1110"/>
      <c r="D3" s="1110"/>
      <c r="E3" s="1110"/>
      <c r="F3" s="1110"/>
      <c r="G3" s="1110"/>
      <c r="H3" s="1110"/>
    </row>
    <row r="6" spans="1:8">
      <c r="A6" s="1065" t="s">
        <v>296</v>
      </c>
      <c r="B6" s="1065"/>
      <c r="C6" s="1065"/>
      <c r="D6" s="1065"/>
      <c r="E6" s="1065"/>
      <c r="F6" s="1065"/>
      <c r="G6" s="1065"/>
      <c r="H6" s="1065"/>
    </row>
    <row r="9" spans="1:8" ht="15" customHeight="1">
      <c r="A9" s="1111" t="s">
        <v>354</v>
      </c>
      <c r="B9" s="1111"/>
      <c r="C9" s="1111"/>
      <c r="D9" s="1111"/>
      <c r="E9" s="1111"/>
      <c r="F9" s="1111"/>
      <c r="G9" s="1111"/>
      <c r="H9" s="1111"/>
    </row>
    <row r="10" spans="1:8">
      <c r="D10" s="211"/>
    </row>
    <row r="11" spans="1:8">
      <c r="C11" s="1065" t="s">
        <v>355</v>
      </c>
      <c r="D11" s="1065"/>
      <c r="E11" s="1065"/>
      <c r="F11" s="1065"/>
    </row>
    <row r="12" spans="1:8">
      <c r="B12" s="1108"/>
      <c r="C12" s="1108"/>
      <c r="D12" s="1108"/>
      <c r="E12" s="1108"/>
      <c r="F12" s="1108"/>
      <c r="G12" s="1108"/>
    </row>
    <row r="14" spans="1:8" ht="15" customHeight="1">
      <c r="A14" s="1103" t="s">
        <v>298</v>
      </c>
      <c r="B14" s="1103"/>
      <c r="C14" s="212" t="s">
        <v>499</v>
      </c>
      <c r="D14" s="213"/>
      <c r="E14" s="213"/>
      <c r="F14" s="213"/>
      <c r="G14" s="213"/>
      <c r="H14" s="213"/>
    </row>
    <row r="15" spans="1:8">
      <c r="A15" s="1112" t="s">
        <v>356</v>
      </c>
      <c r="B15" s="1112"/>
      <c r="C15" s="1112"/>
      <c r="D15" s="1112"/>
      <c r="E15" s="1112"/>
      <c r="F15" s="1112"/>
      <c r="G15" s="1112"/>
      <c r="H15" s="1112"/>
    </row>
    <row r="16" spans="1:8" ht="28.5" customHeight="1">
      <c r="A16" s="220" t="s">
        <v>300</v>
      </c>
      <c r="B16" s="220" t="s">
        <v>301</v>
      </c>
      <c r="C16" s="1113" t="s">
        <v>302</v>
      </c>
      <c r="D16" s="1114"/>
      <c r="E16" s="1115"/>
      <c r="F16" s="220" t="s">
        <v>303</v>
      </c>
      <c r="G16" s="221" t="s">
        <v>304</v>
      </c>
      <c r="H16" s="221" t="s">
        <v>305</v>
      </c>
    </row>
    <row r="17" spans="1:8">
      <c r="A17" s="214">
        <v>1</v>
      </c>
      <c r="B17" s="662" t="s">
        <v>222</v>
      </c>
      <c r="C17" s="1106" t="s">
        <v>357</v>
      </c>
      <c r="D17" s="1106"/>
      <c r="E17" s="1106"/>
      <c r="F17" s="54" t="s">
        <v>226</v>
      </c>
      <c r="G17" s="215" t="s">
        <v>226</v>
      </c>
      <c r="H17" s="216">
        <v>12603.32</v>
      </c>
    </row>
    <row r="18" spans="1:8">
      <c r="A18" s="214">
        <v>2</v>
      </c>
      <c r="B18" s="662" t="s">
        <v>222</v>
      </c>
      <c r="C18" s="1106" t="s">
        <v>358</v>
      </c>
      <c r="D18" s="1106"/>
      <c r="E18" s="1106"/>
      <c r="F18" s="54" t="s">
        <v>226</v>
      </c>
      <c r="G18" s="215" t="s">
        <v>226</v>
      </c>
      <c r="H18" s="216">
        <v>185545.35</v>
      </c>
    </row>
    <row r="19" spans="1:8">
      <c r="A19" s="214">
        <v>3</v>
      </c>
      <c r="B19" s="662" t="s">
        <v>222</v>
      </c>
      <c r="C19" s="1106" t="s">
        <v>359</v>
      </c>
      <c r="D19" s="1106"/>
      <c r="E19" s="1106"/>
      <c r="F19" s="54" t="s">
        <v>226</v>
      </c>
      <c r="G19" s="215" t="s">
        <v>226</v>
      </c>
      <c r="H19" s="216">
        <v>2894.15</v>
      </c>
    </row>
    <row r="20" spans="1:8">
      <c r="A20" s="214"/>
      <c r="B20" s="662"/>
      <c r="C20" s="1107" t="s">
        <v>307</v>
      </c>
      <c r="D20" s="1107"/>
      <c r="E20" s="1107"/>
      <c r="F20" s="217" t="s">
        <v>226</v>
      </c>
      <c r="G20" s="218" t="s">
        <v>226</v>
      </c>
      <c r="H20" s="219">
        <f>0+H17+H18</f>
        <v>198148.67</v>
      </c>
    </row>
    <row r="21" spans="1:8">
      <c r="A21" s="214">
        <v>4</v>
      </c>
      <c r="B21" s="662" t="s">
        <v>224</v>
      </c>
      <c r="C21" s="1106" t="s">
        <v>306</v>
      </c>
      <c r="D21" s="1106"/>
      <c r="E21" s="1106"/>
      <c r="F21" s="54" t="s">
        <v>226</v>
      </c>
      <c r="G21" s="215" t="s">
        <v>226</v>
      </c>
      <c r="H21" s="216">
        <v>62.88</v>
      </c>
    </row>
    <row r="22" spans="1:8">
      <c r="A22" s="214">
        <v>5</v>
      </c>
      <c r="B22" s="662" t="s">
        <v>224</v>
      </c>
      <c r="C22" s="1106" t="s">
        <v>357</v>
      </c>
      <c r="D22" s="1106"/>
      <c r="E22" s="1106"/>
      <c r="F22" s="54" t="s">
        <v>226</v>
      </c>
      <c r="G22" s="215" t="s">
        <v>226</v>
      </c>
      <c r="H22" s="216">
        <v>12632.72</v>
      </c>
    </row>
    <row r="23" spans="1:8">
      <c r="A23" s="214">
        <v>6</v>
      </c>
      <c r="B23" s="662" t="s">
        <v>224</v>
      </c>
      <c r="C23" s="1106" t="s">
        <v>358</v>
      </c>
      <c r="D23" s="1106"/>
      <c r="E23" s="1106"/>
      <c r="F23" s="54" t="s">
        <v>226</v>
      </c>
      <c r="G23" s="215" t="s">
        <v>226</v>
      </c>
      <c r="H23" s="216">
        <v>42838.89</v>
      </c>
    </row>
    <row r="24" spans="1:8">
      <c r="A24" s="214">
        <v>7</v>
      </c>
      <c r="B24" s="662" t="s">
        <v>224</v>
      </c>
      <c r="C24" s="1106" t="s">
        <v>359</v>
      </c>
      <c r="D24" s="1106"/>
      <c r="E24" s="1106"/>
      <c r="F24" s="54" t="s">
        <v>226</v>
      </c>
      <c r="G24" s="215" t="s">
        <v>226</v>
      </c>
      <c r="H24" s="216">
        <v>612.29999999999995</v>
      </c>
    </row>
    <row r="25" spans="1:8">
      <c r="A25" s="214"/>
      <c r="B25" s="662"/>
      <c r="C25" s="1107" t="s">
        <v>307</v>
      </c>
      <c r="D25" s="1107"/>
      <c r="E25" s="1107"/>
      <c r="F25" s="217" t="s">
        <v>226</v>
      </c>
      <c r="G25" s="218" t="s">
        <v>226</v>
      </c>
      <c r="H25" s="219">
        <f>0+H21+H22+H23</f>
        <v>55534.49</v>
      </c>
    </row>
    <row r="26" spans="1:8">
      <c r="A26" s="214">
        <v>8</v>
      </c>
      <c r="B26" s="662" t="s">
        <v>22</v>
      </c>
      <c r="C26" s="1106" t="s">
        <v>357</v>
      </c>
      <c r="D26" s="1106"/>
      <c r="E26" s="1106"/>
      <c r="F26" s="54" t="s">
        <v>226</v>
      </c>
      <c r="G26" s="215" t="s">
        <v>226</v>
      </c>
      <c r="H26" s="216">
        <v>1276.1400000000001</v>
      </c>
    </row>
    <row r="27" spans="1:8">
      <c r="A27" s="214">
        <v>9</v>
      </c>
      <c r="B27" s="662" t="s">
        <v>22</v>
      </c>
      <c r="C27" s="1106" t="s">
        <v>358</v>
      </c>
      <c r="D27" s="1106"/>
      <c r="E27" s="1106"/>
      <c r="F27" s="54" t="s">
        <v>226</v>
      </c>
      <c r="G27" s="215" t="s">
        <v>226</v>
      </c>
      <c r="H27" s="216">
        <v>7879.31</v>
      </c>
    </row>
    <row r="28" spans="1:8">
      <c r="A28" s="214">
        <v>10</v>
      </c>
      <c r="B28" s="662" t="s">
        <v>22</v>
      </c>
      <c r="C28" s="1106" t="s">
        <v>359</v>
      </c>
      <c r="D28" s="1106"/>
      <c r="E28" s="1106"/>
      <c r="F28" s="54" t="s">
        <v>226</v>
      </c>
      <c r="G28" s="215" t="s">
        <v>226</v>
      </c>
      <c r="H28" s="216">
        <v>112.6</v>
      </c>
    </row>
    <row r="29" spans="1:8">
      <c r="A29" s="214"/>
      <c r="B29" s="662"/>
      <c r="C29" s="1107" t="s">
        <v>307</v>
      </c>
      <c r="D29" s="1107"/>
      <c r="E29" s="1107"/>
      <c r="F29" s="217" t="s">
        <v>226</v>
      </c>
      <c r="G29" s="218" t="s">
        <v>226</v>
      </c>
      <c r="H29" s="219">
        <f>0+H26+H27</f>
        <v>9155.4500000000007</v>
      </c>
    </row>
    <row r="30" spans="1:8">
      <c r="C30" s="1105"/>
      <c r="D30" s="1105"/>
      <c r="E30" s="1105"/>
    </row>
    <row r="32" spans="1:8">
      <c r="A32" s="1103" t="s">
        <v>416</v>
      </c>
      <c r="B32" s="1103"/>
      <c r="C32" s="1103"/>
      <c r="D32" s="1103"/>
      <c r="E32" s="1104" t="s">
        <v>219</v>
      </c>
      <c r="F32" s="1104"/>
      <c r="G32" s="1104"/>
      <c r="H32" s="1104"/>
    </row>
    <row r="33" spans="1:8">
      <c r="E33" s="1081" t="s">
        <v>309</v>
      </c>
      <c r="F33" s="1081"/>
      <c r="G33" s="1081"/>
      <c r="H33" s="1081"/>
    </row>
    <row r="35" spans="1:8" ht="28.5" customHeight="1">
      <c r="A35" s="1103" t="s">
        <v>313</v>
      </c>
      <c r="B35" s="1103"/>
      <c r="C35" s="1103"/>
      <c r="D35" s="1103"/>
      <c r="E35" s="1104" t="s">
        <v>407</v>
      </c>
      <c r="F35" s="1104"/>
      <c r="G35" s="1104"/>
      <c r="H35" s="1104"/>
    </row>
    <row r="36" spans="1:8">
      <c r="E36" s="1081" t="s">
        <v>309</v>
      </c>
      <c r="F36" s="1081"/>
      <c r="G36" s="1081"/>
      <c r="H36" s="1081"/>
    </row>
    <row r="37" spans="1:8">
      <c r="A37" s="729" t="s">
        <v>314</v>
      </c>
      <c r="B37" s="729"/>
      <c r="C37" s="729"/>
      <c r="D37" s="729"/>
    </row>
  </sheetData>
  <mergeCells count="29"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E36:H36"/>
    <mergeCell ref="A32:D32"/>
    <mergeCell ref="E32:H32"/>
    <mergeCell ref="E33:H33"/>
    <mergeCell ref="A35:D35"/>
    <mergeCell ref="E35:H35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workbookViewId="0">
      <selection activeCell="I13" sqref="I13:O13"/>
    </sheetView>
  </sheetViews>
  <sheetFormatPr defaultColWidth="9.140625" defaultRowHeight="12"/>
  <cols>
    <col min="1" max="1" width="23.42578125" style="266" customWidth="1"/>
    <col min="2" max="2" width="7.85546875" style="266" customWidth="1"/>
    <col min="3" max="4" width="8.140625" style="266" customWidth="1"/>
    <col min="5" max="5" width="7.5703125" style="266" customWidth="1"/>
    <col min="6" max="7" width="7.42578125" style="266" customWidth="1"/>
    <col min="8" max="8" width="11.5703125" style="266" customWidth="1"/>
    <col min="9" max="9" width="8.140625" style="266" customWidth="1"/>
    <col min="10" max="10" width="9.140625" style="266" customWidth="1"/>
    <col min="11" max="11" width="8.140625" style="266" customWidth="1"/>
    <col min="12" max="12" width="11.85546875" style="266" customWidth="1"/>
    <col min="13" max="13" width="9.5703125" style="266" customWidth="1"/>
    <col min="14" max="14" width="9.140625" style="266"/>
    <col min="15" max="15" width="8.42578125" style="266" customWidth="1"/>
    <col min="16" max="16" width="7.5703125" style="266" customWidth="1"/>
    <col min="17" max="17" width="6.140625" style="266" customWidth="1"/>
    <col min="18" max="18" width="7" style="266" customWidth="1"/>
    <col min="19" max="19" width="13.85546875" style="266" customWidth="1"/>
    <col min="20" max="20" width="4.85546875" style="266" customWidth="1"/>
    <col min="21" max="16384" width="9.140625" style="266"/>
  </cols>
  <sheetData>
    <row r="1" spans="1:19" ht="12.75" customHeight="1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1140" t="s">
        <v>556</v>
      </c>
      <c r="O1" s="1140"/>
      <c r="P1" s="1140"/>
      <c r="Q1" s="1140"/>
      <c r="R1" s="1140"/>
      <c r="S1" s="1140"/>
    </row>
    <row r="2" spans="1:19" ht="30" customHeight="1">
      <c r="A2" s="265"/>
      <c r="B2" s="1141" t="s">
        <v>427</v>
      </c>
      <c r="C2" s="1141"/>
      <c r="D2" s="1141"/>
      <c r="E2" s="1141"/>
      <c r="F2" s="1141"/>
      <c r="G2" s="1141"/>
      <c r="H2" s="1141"/>
      <c r="I2" s="1141"/>
      <c r="J2" s="1141"/>
      <c r="K2" s="1141"/>
      <c r="L2" s="1141"/>
      <c r="M2" s="1141"/>
      <c r="N2" s="1140"/>
      <c r="O2" s="1140"/>
      <c r="P2" s="1140"/>
      <c r="Q2" s="1140"/>
      <c r="R2" s="1140"/>
      <c r="S2" s="1140"/>
    </row>
    <row r="3" spans="1:19" ht="9.75" customHeight="1">
      <c r="A3" s="265"/>
      <c r="B3" s="265"/>
      <c r="C3" s="265"/>
      <c r="D3" s="265"/>
      <c r="E3" s="265"/>
      <c r="F3" s="265"/>
      <c r="G3" s="265"/>
      <c r="H3" s="265" t="s">
        <v>428</v>
      </c>
      <c r="I3" s="267"/>
      <c r="J3" s="267"/>
      <c r="K3" s="267"/>
      <c r="L3" s="267"/>
      <c r="M3" s="267"/>
      <c r="N3" s="268"/>
      <c r="O3" s="268"/>
      <c r="P3" s="268"/>
      <c r="Q3" s="268"/>
      <c r="R3" s="268"/>
      <c r="S3" s="268"/>
    </row>
    <row r="4" spans="1:19" ht="0.75" customHeight="1">
      <c r="A4" s="265"/>
      <c r="B4" s="265"/>
      <c r="C4" s="265"/>
      <c r="D4" s="265"/>
      <c r="E4" s="265"/>
      <c r="F4" s="265"/>
      <c r="G4" s="265"/>
      <c r="H4" s="265"/>
      <c r="I4" s="267"/>
      <c r="J4" s="267"/>
      <c r="K4" s="267"/>
      <c r="L4" s="267"/>
      <c r="M4" s="267"/>
      <c r="N4" s="268"/>
      <c r="O4" s="268"/>
      <c r="P4" s="268"/>
      <c r="Q4" s="268"/>
      <c r="R4" s="268"/>
      <c r="S4" s="268"/>
    </row>
    <row r="5" spans="1:19" ht="26.25" customHeight="1">
      <c r="A5" s="1142" t="s">
        <v>504</v>
      </c>
      <c r="B5" s="1142"/>
      <c r="C5" s="1142"/>
      <c r="D5" s="1142"/>
      <c r="E5" s="1142"/>
      <c r="F5" s="1142"/>
      <c r="G5" s="1142"/>
      <c r="H5" s="1142"/>
      <c r="I5" s="1142"/>
      <c r="J5" s="1142"/>
      <c r="K5" s="1142"/>
      <c r="L5" s="1142"/>
      <c r="M5" s="1142"/>
      <c r="N5" s="1142"/>
      <c r="O5" s="1142"/>
      <c r="P5" s="1142"/>
      <c r="Q5" s="1142"/>
      <c r="R5" s="1142"/>
      <c r="S5" s="1142"/>
    </row>
    <row r="6" spans="1:19" ht="3" customHeight="1">
      <c r="A6" s="269"/>
      <c r="B6" s="269"/>
      <c r="C6" s="269"/>
      <c r="D6" s="269"/>
      <c r="E6" s="269"/>
      <c r="F6" s="269"/>
      <c r="G6" s="269"/>
      <c r="H6" s="269"/>
      <c r="I6" s="269"/>
      <c r="J6" s="1117"/>
      <c r="K6" s="1117"/>
      <c r="L6" s="1117"/>
      <c r="M6" s="1117"/>
      <c r="N6" s="269"/>
      <c r="O6" s="269"/>
      <c r="P6" s="269"/>
      <c r="Q6" s="269"/>
      <c r="R6" s="269"/>
      <c r="S6" s="269"/>
    </row>
    <row r="7" spans="1:19" ht="12" customHeight="1">
      <c r="A7" s="891"/>
      <c r="B7" s="891"/>
      <c r="C7" s="891"/>
      <c r="D7" s="1143">
        <v>44938</v>
      </c>
      <c r="E7" s="1144"/>
      <c r="F7" s="1144"/>
      <c r="G7" s="1144"/>
      <c r="H7" s="1144"/>
      <c r="I7" s="1144"/>
      <c r="J7" s="1144"/>
      <c r="K7" s="1144"/>
      <c r="L7" s="1144"/>
      <c r="M7" s="270"/>
      <c r="N7" s="891"/>
      <c r="O7" s="891"/>
      <c r="P7" s="891"/>
      <c r="Q7" s="891"/>
      <c r="R7" s="891"/>
      <c r="S7" s="891"/>
    </row>
    <row r="8" spans="1:19" ht="8.25" customHeight="1">
      <c r="A8" s="891"/>
      <c r="B8" s="891"/>
      <c r="C8" s="891"/>
      <c r="D8" s="891"/>
      <c r="E8" s="1145" t="s">
        <v>429</v>
      </c>
      <c r="F8" s="1145"/>
      <c r="G8" s="1145"/>
      <c r="H8" s="1145"/>
      <c r="I8" s="1145"/>
      <c r="J8" s="1145"/>
      <c r="K8" s="1145"/>
      <c r="L8" s="1145"/>
      <c r="M8" s="270"/>
      <c r="N8" s="891"/>
      <c r="O8" s="891"/>
      <c r="P8" s="891"/>
      <c r="Q8" s="891"/>
      <c r="R8" s="891"/>
      <c r="S8" s="891"/>
    </row>
    <row r="9" spans="1:19" ht="0.75" customHeight="1">
      <c r="A9" s="271"/>
      <c r="B9" s="891"/>
      <c r="C9" s="891"/>
      <c r="D9" s="891"/>
      <c r="E9" s="891"/>
      <c r="F9" s="891"/>
      <c r="G9" s="891"/>
      <c r="H9" s="265"/>
      <c r="I9" s="265"/>
      <c r="J9" s="1117"/>
      <c r="K9" s="1117"/>
      <c r="L9" s="265"/>
      <c r="M9" s="265"/>
      <c r="N9" s="891"/>
      <c r="O9" s="891"/>
      <c r="P9" s="891"/>
      <c r="Q9" s="891"/>
      <c r="R9" s="891"/>
      <c r="S9" s="891"/>
    </row>
    <row r="10" spans="1:19" ht="12.75" customHeight="1">
      <c r="A10" s="265"/>
      <c r="B10" s="1146" t="s">
        <v>430</v>
      </c>
      <c r="C10" s="1147"/>
      <c r="D10" s="272" t="s">
        <v>431</v>
      </c>
      <c r="E10" s="273"/>
      <c r="F10" s="265"/>
      <c r="G10" s="265"/>
      <c r="H10" s="265"/>
      <c r="I10" s="265"/>
      <c r="J10" s="1148"/>
      <c r="K10" s="1148"/>
      <c r="L10" s="265"/>
      <c r="M10" s="265"/>
      <c r="N10" s="265"/>
      <c r="O10" s="265"/>
      <c r="P10" s="265"/>
      <c r="Q10" s="274"/>
      <c r="R10" s="274"/>
      <c r="S10" s="274"/>
    </row>
    <row r="11" spans="1:19" ht="21.75" customHeight="1">
      <c r="A11" s="275" t="s">
        <v>432</v>
      </c>
      <c r="B11" s="276" t="s">
        <v>433</v>
      </c>
      <c r="C11" s="276" t="s">
        <v>434</v>
      </c>
      <c r="D11" s="277" t="s">
        <v>435</v>
      </c>
      <c r="E11" s="278" t="s">
        <v>436</v>
      </c>
      <c r="F11" s="279"/>
      <c r="G11" s="265"/>
      <c r="H11" s="265"/>
      <c r="I11" s="265"/>
      <c r="J11" s="895"/>
      <c r="K11" s="895"/>
      <c r="L11" s="265"/>
      <c r="M11" s="265"/>
      <c r="N11" s="265"/>
      <c r="O11" s="265"/>
      <c r="P11" s="265"/>
      <c r="Q11" s="274"/>
      <c r="R11" s="274"/>
      <c r="S11" s="274"/>
    </row>
    <row r="12" spans="1:19" ht="14.25" customHeight="1">
      <c r="A12" s="280" t="s">
        <v>437</v>
      </c>
      <c r="B12" s="281">
        <v>1</v>
      </c>
      <c r="C12" s="281">
        <v>1</v>
      </c>
      <c r="D12" s="282" t="s">
        <v>438</v>
      </c>
      <c r="E12" s="283" t="s">
        <v>438</v>
      </c>
      <c r="F12" s="891"/>
      <c r="G12" s="891"/>
      <c r="H12" s="265"/>
      <c r="I12" s="284" t="s">
        <v>439</v>
      </c>
      <c r="J12" s="1149"/>
      <c r="K12" s="1149"/>
      <c r="L12" s="1149"/>
      <c r="M12" s="1149"/>
      <c r="N12" s="1149"/>
      <c r="O12" s="1149"/>
      <c r="P12" s="1117"/>
      <c r="Q12" s="1117"/>
      <c r="R12" s="1138">
        <v>1</v>
      </c>
      <c r="S12" s="1139"/>
    </row>
    <row r="13" spans="1:19" ht="14.25" customHeight="1">
      <c r="A13" s="280" t="s">
        <v>440</v>
      </c>
      <c r="B13" s="285">
        <v>37</v>
      </c>
      <c r="C13" s="285">
        <v>38</v>
      </c>
      <c r="D13" s="286">
        <v>38</v>
      </c>
      <c r="E13" s="287">
        <v>38</v>
      </c>
      <c r="F13" s="288"/>
      <c r="G13" s="288"/>
      <c r="H13" s="265"/>
      <c r="I13" s="1123"/>
      <c r="J13" s="1123"/>
      <c r="K13" s="1123"/>
      <c r="L13" s="1123"/>
      <c r="M13" s="1123"/>
      <c r="N13" s="1123"/>
      <c r="O13" s="1123"/>
      <c r="P13" s="265"/>
      <c r="Q13" s="274"/>
      <c r="R13" s="274"/>
      <c r="S13" s="274"/>
    </row>
    <row r="14" spans="1:19" ht="14.25" customHeight="1">
      <c r="A14" s="280" t="s">
        <v>441</v>
      </c>
      <c r="B14" s="285">
        <v>854</v>
      </c>
      <c r="C14" s="285">
        <v>894</v>
      </c>
      <c r="D14" s="285">
        <v>874</v>
      </c>
      <c r="E14" s="287">
        <v>874</v>
      </c>
      <c r="F14" s="288"/>
      <c r="G14" s="288"/>
      <c r="H14" s="265"/>
      <c r="I14" s="289" t="s">
        <v>442</v>
      </c>
      <c r="J14" s="289"/>
      <c r="K14" s="290"/>
      <c r="L14" s="290"/>
      <c r="M14" s="895"/>
      <c r="N14" s="265"/>
      <c r="O14" s="265"/>
      <c r="P14" s="273" t="s">
        <v>443</v>
      </c>
      <c r="Q14" s="273" t="s">
        <v>444</v>
      </c>
      <c r="R14" s="273" t="s">
        <v>444</v>
      </c>
      <c r="S14" s="291" t="s">
        <v>445</v>
      </c>
    </row>
    <row r="15" spans="1:19" ht="4.5" customHeight="1" thickBot="1">
      <c r="A15" s="292"/>
      <c r="B15" s="293"/>
      <c r="C15" s="293"/>
      <c r="D15" s="294"/>
      <c r="E15" s="289"/>
      <c r="F15" s="289"/>
      <c r="G15" s="289"/>
      <c r="H15" s="895"/>
      <c r="I15" s="265"/>
      <c r="J15" s="265"/>
      <c r="K15" s="265"/>
      <c r="L15" s="265"/>
      <c r="M15" s="289"/>
      <c r="N15" s="265"/>
      <c r="O15" s="265"/>
      <c r="P15" s="265"/>
      <c r="Q15" s="289"/>
      <c r="R15" s="289"/>
      <c r="S15" s="289"/>
    </row>
    <row r="16" spans="1:19" ht="13.5" customHeight="1">
      <c r="A16" s="1124" t="s">
        <v>446</v>
      </c>
      <c r="B16" s="1126" t="s">
        <v>447</v>
      </c>
      <c r="C16" s="1127"/>
      <c r="D16" s="1127"/>
      <c r="E16" s="1127"/>
      <c r="F16" s="1127"/>
      <c r="G16" s="1128"/>
      <c r="H16" s="1129" t="s">
        <v>448</v>
      </c>
      <c r="I16" s="1130"/>
      <c r="J16" s="1130"/>
      <c r="K16" s="1130"/>
      <c r="L16" s="1130"/>
      <c r="M16" s="1129" t="s">
        <v>449</v>
      </c>
      <c r="N16" s="1130"/>
      <c r="O16" s="1130"/>
      <c r="P16" s="1130"/>
      <c r="Q16" s="1130"/>
      <c r="R16" s="1130"/>
      <c r="S16" s="1131"/>
    </row>
    <row r="17" spans="1:20" ht="13.5" customHeight="1">
      <c r="A17" s="1125"/>
      <c r="B17" s="1132" t="s">
        <v>450</v>
      </c>
      <c r="C17" s="1116"/>
      <c r="D17" s="1116"/>
      <c r="E17" s="1133" t="s">
        <v>430</v>
      </c>
      <c r="F17" s="1134"/>
      <c r="G17" s="1135"/>
      <c r="H17" s="1132" t="s">
        <v>451</v>
      </c>
      <c r="I17" s="1116" t="s">
        <v>452</v>
      </c>
      <c r="J17" s="1116" t="s">
        <v>453</v>
      </c>
      <c r="K17" s="1121" t="s">
        <v>454</v>
      </c>
      <c r="L17" s="1133" t="s">
        <v>307</v>
      </c>
      <c r="M17" s="1132" t="s">
        <v>451</v>
      </c>
      <c r="N17" s="1116" t="s">
        <v>452</v>
      </c>
      <c r="O17" s="1116" t="s">
        <v>453</v>
      </c>
      <c r="P17" s="1121" t="s">
        <v>455</v>
      </c>
      <c r="Q17" s="1116" t="s">
        <v>456</v>
      </c>
      <c r="R17" s="1116" t="s">
        <v>457</v>
      </c>
      <c r="S17" s="1136" t="s">
        <v>307</v>
      </c>
    </row>
    <row r="18" spans="1:20" ht="70.5" customHeight="1">
      <c r="A18" s="1125"/>
      <c r="B18" s="892" t="s">
        <v>433</v>
      </c>
      <c r="C18" s="890" t="s">
        <v>458</v>
      </c>
      <c r="D18" s="890" t="s">
        <v>459</v>
      </c>
      <c r="E18" s="893" t="s">
        <v>433</v>
      </c>
      <c r="F18" s="890" t="s">
        <v>458</v>
      </c>
      <c r="G18" s="894" t="s">
        <v>460</v>
      </c>
      <c r="H18" s="1132"/>
      <c r="I18" s="1116"/>
      <c r="J18" s="1116"/>
      <c r="K18" s="1121"/>
      <c r="L18" s="1133"/>
      <c r="M18" s="1132"/>
      <c r="N18" s="1116"/>
      <c r="O18" s="1116"/>
      <c r="P18" s="1121"/>
      <c r="Q18" s="1116"/>
      <c r="R18" s="1116"/>
      <c r="S18" s="1137"/>
    </row>
    <row r="19" spans="1:20" ht="10.5" customHeight="1">
      <c r="A19" s="295">
        <v>1</v>
      </c>
      <c r="B19" s="296">
        <v>2</v>
      </c>
      <c r="C19" s="297">
        <v>3</v>
      </c>
      <c r="D19" s="297">
        <v>4</v>
      </c>
      <c r="E19" s="298">
        <v>5</v>
      </c>
      <c r="F19" s="297">
        <v>6</v>
      </c>
      <c r="G19" s="299">
        <v>7</v>
      </c>
      <c r="H19" s="300">
        <v>8</v>
      </c>
      <c r="I19" s="298">
        <v>9</v>
      </c>
      <c r="J19" s="298">
        <v>10</v>
      </c>
      <c r="K19" s="298">
        <v>11</v>
      </c>
      <c r="L19" s="298">
        <v>12</v>
      </c>
      <c r="M19" s="300">
        <v>13</v>
      </c>
      <c r="N19" s="298">
        <v>14</v>
      </c>
      <c r="O19" s="298">
        <v>15</v>
      </c>
      <c r="P19" s="298">
        <v>16</v>
      </c>
      <c r="Q19" s="298">
        <v>17</v>
      </c>
      <c r="R19" s="298">
        <v>18</v>
      </c>
      <c r="S19" s="301">
        <v>19</v>
      </c>
    </row>
    <row r="20" spans="1:20" ht="31.5" customHeight="1">
      <c r="A20" s="302" t="s">
        <v>461</v>
      </c>
      <c r="B20" s="303">
        <v>3.5</v>
      </c>
      <c r="C20" s="304">
        <v>3.5</v>
      </c>
      <c r="D20" s="304">
        <v>3.5</v>
      </c>
      <c r="E20" s="304">
        <v>3</v>
      </c>
      <c r="F20" s="304">
        <v>3.5</v>
      </c>
      <c r="G20" s="671">
        <v>3.06</v>
      </c>
      <c r="H20" s="305">
        <v>126883.2</v>
      </c>
      <c r="I20" s="304">
        <v>18279.62</v>
      </c>
      <c r="J20" s="304">
        <v>4105.2299999999996</v>
      </c>
      <c r="K20" s="304"/>
      <c r="L20" s="357">
        <f t="shared" ref="L20:L39" si="0">SUM(H20:K20)</f>
        <v>149268.05000000002</v>
      </c>
      <c r="M20" s="305">
        <f>119869.26-56.06</f>
        <v>119813.2</v>
      </c>
      <c r="N20" s="304">
        <v>18279.62</v>
      </c>
      <c r="O20" s="304">
        <v>4105.2299999999996</v>
      </c>
      <c r="P20" s="304"/>
      <c r="Q20" s="304">
        <v>7070</v>
      </c>
      <c r="R20" s="304"/>
      <c r="S20" s="306">
        <f t="shared" ref="S20:S39" si="1">SUM(M20:R20)</f>
        <v>149268.05000000002</v>
      </c>
      <c r="T20" s="307"/>
    </row>
    <row r="21" spans="1:20" ht="14.25" customHeight="1">
      <c r="A21" s="308" t="s">
        <v>462</v>
      </c>
      <c r="B21" s="303">
        <v>3.5</v>
      </c>
      <c r="C21" s="304">
        <v>3.5</v>
      </c>
      <c r="D21" s="304">
        <v>3.5</v>
      </c>
      <c r="E21" s="304">
        <v>3</v>
      </c>
      <c r="F21" s="304">
        <v>3.5</v>
      </c>
      <c r="G21" s="671">
        <v>3.06</v>
      </c>
      <c r="H21" s="305">
        <f>H20</f>
        <v>126883.2</v>
      </c>
      <c r="I21" s="304">
        <f>I20</f>
        <v>18279.62</v>
      </c>
      <c r="J21" s="304">
        <v>4105.2299999999996</v>
      </c>
      <c r="K21" s="304"/>
      <c r="L21" s="357">
        <f t="shared" si="0"/>
        <v>149268.05000000002</v>
      </c>
      <c r="M21" s="305">
        <f>M20</f>
        <v>119813.2</v>
      </c>
      <c r="N21" s="304">
        <f>N20</f>
        <v>18279.62</v>
      </c>
      <c r="O21" s="304">
        <f>O20</f>
        <v>4105.2299999999996</v>
      </c>
      <c r="P21" s="304"/>
      <c r="Q21" s="304">
        <f>Q20</f>
        <v>7070</v>
      </c>
      <c r="R21" s="304"/>
      <c r="S21" s="306">
        <f t="shared" si="1"/>
        <v>149268.05000000002</v>
      </c>
      <c r="T21" s="307"/>
    </row>
    <row r="22" spans="1:20" ht="14.25" customHeight="1">
      <c r="A22" s="309" t="s">
        <v>463</v>
      </c>
      <c r="B22" s="305">
        <v>57.84</v>
      </c>
      <c r="C22" s="304">
        <v>57.84</v>
      </c>
      <c r="D22" s="304">
        <v>57.84</v>
      </c>
      <c r="E22" s="304">
        <f>E23</f>
        <v>52.77</v>
      </c>
      <c r="F22" s="304">
        <v>57.84</v>
      </c>
      <c r="G22" s="671">
        <v>53.33</v>
      </c>
      <c r="H22" s="305">
        <v>1167773.06</v>
      </c>
      <c r="I22" s="304"/>
      <c r="J22" s="304">
        <v>47516.6</v>
      </c>
      <c r="K22" s="304">
        <v>320.12</v>
      </c>
      <c r="L22" s="357">
        <f t="shared" si="0"/>
        <v>1215609.7800000003</v>
      </c>
      <c r="M22" s="305">
        <f>1087585.97+21000</f>
        <v>1108585.97</v>
      </c>
      <c r="N22" s="304"/>
      <c r="O22" s="304">
        <v>47516.6</v>
      </c>
      <c r="P22" s="304">
        <v>320.12</v>
      </c>
      <c r="Q22" s="310">
        <v>49278</v>
      </c>
      <c r="R22" s="310">
        <v>9909.09</v>
      </c>
      <c r="S22" s="306">
        <f t="shared" si="1"/>
        <v>1215609.7800000003</v>
      </c>
      <c r="T22" s="307"/>
    </row>
    <row r="23" spans="1:20" ht="14.25" customHeight="1">
      <c r="A23" s="308" t="s">
        <v>462</v>
      </c>
      <c r="B23" s="305">
        <v>57.84</v>
      </c>
      <c r="C23" s="304">
        <v>57.84</v>
      </c>
      <c r="D23" s="304">
        <v>57.84</v>
      </c>
      <c r="E23" s="304">
        <v>52.77</v>
      </c>
      <c r="F23" s="304">
        <v>57.84</v>
      </c>
      <c r="G23" s="671">
        <v>53.33</v>
      </c>
      <c r="H23" s="305">
        <f>H22-21000</f>
        <v>1146773.06</v>
      </c>
      <c r="I23" s="304"/>
      <c r="J23" s="304">
        <v>47516.6</v>
      </c>
      <c r="K23" s="304">
        <f>K22</f>
        <v>320.12</v>
      </c>
      <c r="L23" s="357">
        <f t="shared" si="0"/>
        <v>1194609.7800000003</v>
      </c>
      <c r="M23" s="305">
        <f>M22-21000</f>
        <v>1087585.97</v>
      </c>
      <c r="N23" s="304"/>
      <c r="O23" s="304">
        <f>O22</f>
        <v>47516.6</v>
      </c>
      <c r="P23" s="304">
        <f>P22</f>
        <v>320.12</v>
      </c>
      <c r="Q23" s="310">
        <f>Q22</f>
        <v>49278</v>
      </c>
      <c r="R23" s="310">
        <v>9909.09</v>
      </c>
      <c r="S23" s="306">
        <f t="shared" si="1"/>
        <v>1194609.7800000003</v>
      </c>
      <c r="T23" s="307"/>
    </row>
    <row r="24" spans="1:20" ht="14.25" customHeight="1">
      <c r="A24" s="311" t="s">
        <v>464</v>
      </c>
      <c r="B24" s="312">
        <v>11.08</v>
      </c>
      <c r="C24" s="313">
        <v>11.08</v>
      </c>
      <c r="D24" s="313">
        <v>11.08</v>
      </c>
      <c r="E24" s="313">
        <v>10.66</v>
      </c>
      <c r="F24" s="313">
        <v>11.08</v>
      </c>
      <c r="G24" s="317">
        <v>10.62</v>
      </c>
      <c r="H24" s="305">
        <v>170524.37</v>
      </c>
      <c r="I24" s="313"/>
      <c r="J24" s="304">
        <v>4652.17</v>
      </c>
      <c r="K24" s="313"/>
      <c r="L24" s="357">
        <f t="shared" si="0"/>
        <v>175176.54</v>
      </c>
      <c r="M24" s="305">
        <v>156317.37</v>
      </c>
      <c r="N24" s="313"/>
      <c r="O24" s="313">
        <v>4652.17</v>
      </c>
      <c r="P24" s="313"/>
      <c r="Q24" s="314">
        <v>6297</v>
      </c>
      <c r="R24" s="314"/>
      <c r="S24" s="306">
        <f t="shared" si="1"/>
        <v>167266.54</v>
      </c>
      <c r="T24" s="307"/>
    </row>
    <row r="25" spans="1:20" ht="14.25" customHeight="1">
      <c r="A25" s="315" t="s">
        <v>465</v>
      </c>
      <c r="B25" s="312">
        <v>7.08</v>
      </c>
      <c r="C25" s="313">
        <v>7.08</v>
      </c>
      <c r="D25" s="313">
        <v>7.08</v>
      </c>
      <c r="E25" s="313">
        <v>7.02</v>
      </c>
      <c r="F25" s="313">
        <v>7.08</v>
      </c>
      <c r="G25" s="317">
        <v>7.03</v>
      </c>
      <c r="H25" s="305">
        <f>53032.34+2000</f>
        <v>55032.34</v>
      </c>
      <c r="I25" s="313"/>
      <c r="J25" s="304">
        <v>4009.49</v>
      </c>
      <c r="K25" s="313"/>
      <c r="L25" s="357">
        <f t="shared" si="0"/>
        <v>59041.829999999994</v>
      </c>
      <c r="M25" s="305">
        <f>47825.34+2000</f>
        <v>49825.34</v>
      </c>
      <c r="N25" s="313"/>
      <c r="O25" s="313">
        <v>4009.49</v>
      </c>
      <c r="P25" s="313"/>
      <c r="Q25" s="314">
        <v>5207</v>
      </c>
      <c r="R25" s="314"/>
      <c r="S25" s="306">
        <f t="shared" si="1"/>
        <v>59041.829999999994</v>
      </c>
      <c r="T25" s="307"/>
    </row>
    <row r="26" spans="1:20" ht="14.25" customHeight="1">
      <c r="A26" s="311" t="s">
        <v>466</v>
      </c>
      <c r="B26" s="312">
        <v>7.5</v>
      </c>
      <c r="C26" s="313">
        <v>8</v>
      </c>
      <c r="D26" s="313">
        <v>7.67</v>
      </c>
      <c r="E26" s="313">
        <v>6</v>
      </c>
      <c r="F26" s="313">
        <v>6.24</v>
      </c>
      <c r="G26" s="317">
        <v>6.86</v>
      </c>
      <c r="H26" s="305">
        <v>127477.31</v>
      </c>
      <c r="I26" s="313"/>
      <c r="J26" s="304">
        <v>4234.6099999999997</v>
      </c>
      <c r="K26" s="313">
        <v>146.66</v>
      </c>
      <c r="L26" s="357">
        <f t="shared" si="0"/>
        <v>131858.57999999999</v>
      </c>
      <c r="M26" s="305">
        <v>121193.03</v>
      </c>
      <c r="N26" s="313"/>
      <c r="O26" s="313">
        <v>4234.6099999999997</v>
      </c>
      <c r="P26" s="313">
        <v>146.66</v>
      </c>
      <c r="Q26" s="314">
        <v>5760</v>
      </c>
      <c r="R26" s="314">
        <v>524.28</v>
      </c>
      <c r="S26" s="306">
        <f t="shared" si="1"/>
        <v>131858.57999999999</v>
      </c>
      <c r="T26" s="307"/>
    </row>
    <row r="27" spans="1:20" ht="14.25" customHeight="1">
      <c r="A27" s="315" t="s">
        <v>465</v>
      </c>
      <c r="B27" s="312">
        <v>5.5</v>
      </c>
      <c r="C27" s="313">
        <v>5.5</v>
      </c>
      <c r="D27" s="313">
        <v>5.5</v>
      </c>
      <c r="E27" s="313">
        <v>5.5</v>
      </c>
      <c r="F27" s="313">
        <v>5.5</v>
      </c>
      <c r="G27" s="317">
        <v>5.5</v>
      </c>
      <c r="H27" s="327">
        <v>95358.69</v>
      </c>
      <c r="I27" s="326"/>
      <c r="J27" s="304">
        <v>3943.3900000000003</v>
      </c>
      <c r="K27" s="326">
        <v>146.66</v>
      </c>
      <c r="L27" s="357">
        <f t="shared" si="0"/>
        <v>99448.74</v>
      </c>
      <c r="M27" s="327">
        <v>90424.41</v>
      </c>
      <c r="N27" s="326"/>
      <c r="O27" s="326">
        <f>3498.38+445.01</f>
        <v>3943.3900000000003</v>
      </c>
      <c r="P27" s="326">
        <v>146.66</v>
      </c>
      <c r="Q27" s="328">
        <v>4410</v>
      </c>
      <c r="R27" s="314">
        <v>524.28</v>
      </c>
      <c r="S27" s="306">
        <f t="shared" si="1"/>
        <v>99448.74</v>
      </c>
      <c r="T27" s="307"/>
    </row>
    <row r="28" spans="1:20" ht="14.25" customHeight="1">
      <c r="A28" s="311" t="s">
        <v>467</v>
      </c>
      <c r="B28" s="312">
        <v>4.5</v>
      </c>
      <c r="C28" s="313">
        <v>5.0999999999999996</v>
      </c>
      <c r="D28" s="313">
        <v>4.7</v>
      </c>
      <c r="E28" s="313">
        <v>4.46</v>
      </c>
      <c r="F28" s="313">
        <v>5.0999999999999996</v>
      </c>
      <c r="G28" s="317">
        <v>4.2300000000000004</v>
      </c>
      <c r="H28" s="305">
        <v>60398.31</v>
      </c>
      <c r="I28" s="313">
        <v>3442.07</v>
      </c>
      <c r="J28" s="304">
        <v>1241.6600000000001</v>
      </c>
      <c r="K28" s="313"/>
      <c r="L28" s="357">
        <f t="shared" si="0"/>
        <v>65082.04</v>
      </c>
      <c r="M28" s="305">
        <v>54943.6</v>
      </c>
      <c r="N28" s="313">
        <v>3442.07</v>
      </c>
      <c r="O28" s="313">
        <v>1241.6600000000001</v>
      </c>
      <c r="P28" s="313"/>
      <c r="Q28" s="313">
        <v>3749</v>
      </c>
      <c r="R28" s="672">
        <v>1705.71</v>
      </c>
      <c r="S28" s="306">
        <f t="shared" si="1"/>
        <v>65082.04</v>
      </c>
      <c r="T28" s="307"/>
    </row>
    <row r="29" spans="1:20" ht="14.25" customHeight="1">
      <c r="A29" s="315" t="s">
        <v>465</v>
      </c>
      <c r="B29" s="312">
        <f>4.5-0.525</f>
        <v>3.9750000000000001</v>
      </c>
      <c r="C29" s="313">
        <v>3.9750000000000001</v>
      </c>
      <c r="D29" s="313">
        <v>3.9750000000000001</v>
      </c>
      <c r="E29" s="313">
        <v>3.46</v>
      </c>
      <c r="F29" s="313">
        <v>3.9750000000000001</v>
      </c>
      <c r="G29" s="317">
        <v>3.46</v>
      </c>
      <c r="H29" s="305">
        <f>47599.62-2000</f>
        <v>45599.62</v>
      </c>
      <c r="I29" s="313">
        <v>2445.63</v>
      </c>
      <c r="J29" s="304">
        <v>780.3</v>
      </c>
      <c r="K29" s="313"/>
      <c r="L29" s="357">
        <f t="shared" si="0"/>
        <v>48825.55</v>
      </c>
      <c r="M29" s="305">
        <f>43319.91-2000</f>
        <v>41319.910000000003</v>
      </c>
      <c r="N29" s="313">
        <v>2445.63</v>
      </c>
      <c r="O29" s="313">
        <v>780.3</v>
      </c>
      <c r="P29" s="313"/>
      <c r="Q29" s="313">
        <v>2574</v>
      </c>
      <c r="R29" s="672">
        <v>1705.71</v>
      </c>
      <c r="S29" s="306">
        <f t="shared" si="1"/>
        <v>48825.55</v>
      </c>
      <c r="T29" s="307"/>
    </row>
    <row r="30" spans="1:20" ht="14.25" customHeight="1">
      <c r="A30" s="311" t="s">
        <v>468</v>
      </c>
      <c r="B30" s="312">
        <v>2</v>
      </c>
      <c r="C30" s="313">
        <v>2</v>
      </c>
      <c r="D30" s="313">
        <v>2</v>
      </c>
      <c r="E30" s="313">
        <v>2</v>
      </c>
      <c r="F30" s="313">
        <v>2</v>
      </c>
      <c r="G30" s="317">
        <v>2</v>
      </c>
      <c r="H30" s="673">
        <v>38042.080000000002</v>
      </c>
      <c r="I30" s="674">
        <v>2776.92</v>
      </c>
      <c r="J30" s="304">
        <v>2398.0500000000002</v>
      </c>
      <c r="K30" s="674"/>
      <c r="L30" s="357">
        <f t="shared" si="0"/>
        <v>43217.05</v>
      </c>
      <c r="M30" s="673">
        <v>36126.080000000002</v>
      </c>
      <c r="N30" s="674">
        <v>2776.92</v>
      </c>
      <c r="O30" s="674">
        <v>2398.0500000000002</v>
      </c>
      <c r="P30" s="674"/>
      <c r="Q30" s="675">
        <v>1916</v>
      </c>
      <c r="R30" s="314"/>
      <c r="S30" s="306">
        <f t="shared" si="1"/>
        <v>43217.05</v>
      </c>
      <c r="T30" s="307"/>
    </row>
    <row r="31" spans="1:20" ht="14.25" customHeight="1">
      <c r="A31" s="315" t="s">
        <v>465</v>
      </c>
      <c r="B31" s="318">
        <v>2</v>
      </c>
      <c r="C31" s="313">
        <v>2</v>
      </c>
      <c r="D31" s="313">
        <v>2</v>
      </c>
      <c r="E31" s="313">
        <v>2</v>
      </c>
      <c r="F31" s="313">
        <v>2</v>
      </c>
      <c r="G31" s="676">
        <v>2</v>
      </c>
      <c r="H31" s="305">
        <v>38042.080000000002</v>
      </c>
      <c r="I31" s="313">
        <f>I30</f>
        <v>2776.92</v>
      </c>
      <c r="J31" s="304">
        <v>2398.0500000000002</v>
      </c>
      <c r="K31" s="313"/>
      <c r="L31" s="357">
        <f t="shared" si="0"/>
        <v>43217.05</v>
      </c>
      <c r="M31" s="305">
        <f>M30</f>
        <v>36126.080000000002</v>
      </c>
      <c r="N31" s="313">
        <f>N30</f>
        <v>2776.92</v>
      </c>
      <c r="O31" s="313">
        <f>O30</f>
        <v>2398.0500000000002</v>
      </c>
      <c r="P31" s="313"/>
      <c r="Q31" s="314">
        <f>Q30</f>
        <v>1916</v>
      </c>
      <c r="R31" s="314"/>
      <c r="S31" s="306">
        <f t="shared" si="1"/>
        <v>43217.05</v>
      </c>
      <c r="T31" s="307"/>
    </row>
    <row r="32" spans="1:20" ht="14.25" customHeight="1">
      <c r="A32" s="311" t="s">
        <v>469</v>
      </c>
      <c r="B32" s="312">
        <v>39.299999999999997</v>
      </c>
      <c r="C32" s="319">
        <f>31.5+5.05</f>
        <v>36.549999999999997</v>
      </c>
      <c r="D32" s="320">
        <v>38.99</v>
      </c>
      <c r="E32" s="313">
        <v>38.340000000000003</v>
      </c>
      <c r="F32" s="319">
        <v>35.590000000000003</v>
      </c>
      <c r="G32" s="676">
        <v>36.76</v>
      </c>
      <c r="H32" s="305">
        <f>384009.681-21000</f>
        <v>363009.68099999998</v>
      </c>
      <c r="I32" s="313">
        <f>20952.66+1089.41</f>
        <v>22042.07</v>
      </c>
      <c r="J32" s="304">
        <v>3385.86</v>
      </c>
      <c r="K32" s="313">
        <v>301.35000000000002</v>
      </c>
      <c r="L32" s="357">
        <f t="shared" si="0"/>
        <v>388738.96099999995</v>
      </c>
      <c r="M32" s="305">
        <f>360707.24-21000</f>
        <v>339707.24</v>
      </c>
      <c r="N32" s="313">
        <f>20952.66+1089.41</f>
        <v>22042.07</v>
      </c>
      <c r="O32" s="313">
        <f>12693.94-3307.94-0.14-6000</f>
        <v>3385.8600000000006</v>
      </c>
      <c r="P32" s="313">
        <v>301.35000000000002</v>
      </c>
      <c r="Q32" s="314">
        <v>15393.37</v>
      </c>
      <c r="R32" s="314">
        <f>1781.93+323.66+2342.28+3461.17+0.03</f>
        <v>7909.0700000000006</v>
      </c>
      <c r="S32" s="306">
        <f t="shared" si="1"/>
        <v>388738.95999999996</v>
      </c>
      <c r="T32" s="307"/>
    </row>
    <row r="33" spans="1:20" ht="14.25" customHeight="1" thickBot="1">
      <c r="A33" s="321" t="s">
        <v>470</v>
      </c>
      <c r="B33" s="322">
        <v>19</v>
      </c>
      <c r="C33" s="323">
        <v>19</v>
      </c>
      <c r="D33" s="324">
        <v>19</v>
      </c>
      <c r="E33" s="323">
        <v>18.600000000000001</v>
      </c>
      <c r="F33" s="323">
        <f>19-0.4</f>
        <v>18.600000000000001</v>
      </c>
      <c r="G33" s="677">
        <v>18.7</v>
      </c>
      <c r="H33" s="678">
        <v>143476.72</v>
      </c>
      <c r="I33" s="323"/>
      <c r="J33" s="304">
        <v>5315.98</v>
      </c>
      <c r="K33" s="323"/>
      <c r="L33" s="359">
        <f t="shared" si="0"/>
        <v>148792.70000000001</v>
      </c>
      <c r="M33" s="678">
        <f>136079.35-1396.41</f>
        <v>134682.94</v>
      </c>
      <c r="N33" s="323"/>
      <c r="O33" s="323">
        <f>1426.93+2898.1+400+590.95</f>
        <v>5315.98</v>
      </c>
      <c r="P33" s="323"/>
      <c r="Q33" s="360">
        <v>7397.37</v>
      </c>
      <c r="R33" s="360">
        <v>1396.41</v>
      </c>
      <c r="S33" s="341">
        <f t="shared" si="1"/>
        <v>148792.70000000001</v>
      </c>
      <c r="T33" s="307"/>
    </row>
    <row r="34" spans="1:20" ht="18.75" customHeight="1">
      <c r="A34" s="329" t="s">
        <v>307</v>
      </c>
      <c r="B34" s="330">
        <f>SUM(B20,B24,B26,B28,B30,B32,B22)</f>
        <v>125.72</v>
      </c>
      <c r="C34" s="331">
        <f t="shared" ref="C34:R34" si="2">SUM(C20,C24,C26,C28,C30,C32,C22)</f>
        <v>124.07</v>
      </c>
      <c r="D34" s="331">
        <f t="shared" si="2"/>
        <v>125.78</v>
      </c>
      <c r="E34" s="331">
        <f t="shared" si="2"/>
        <v>117.23000000000002</v>
      </c>
      <c r="F34" s="331">
        <f t="shared" si="2"/>
        <v>121.35000000000001</v>
      </c>
      <c r="G34" s="332">
        <f t="shared" si="2"/>
        <v>116.86</v>
      </c>
      <c r="H34" s="333">
        <f t="shared" si="2"/>
        <v>2054108.0109999999</v>
      </c>
      <c r="I34" s="334">
        <f t="shared" si="2"/>
        <v>46540.68</v>
      </c>
      <c r="J34" s="334">
        <f t="shared" si="2"/>
        <v>67534.179999999993</v>
      </c>
      <c r="K34" s="334">
        <f t="shared" si="2"/>
        <v>768.13</v>
      </c>
      <c r="L34" s="335">
        <f t="shared" si="0"/>
        <v>2168951.0010000002</v>
      </c>
      <c r="M34" s="333">
        <f t="shared" si="2"/>
        <v>1936686.49</v>
      </c>
      <c r="N34" s="334">
        <f t="shared" si="2"/>
        <v>46540.68</v>
      </c>
      <c r="O34" s="334">
        <f t="shared" si="2"/>
        <v>67534.179999999993</v>
      </c>
      <c r="P34" s="334">
        <f t="shared" si="2"/>
        <v>768.13</v>
      </c>
      <c r="Q34" s="334">
        <f t="shared" si="2"/>
        <v>89463.37</v>
      </c>
      <c r="R34" s="334">
        <f t="shared" si="2"/>
        <v>20048.150000000001</v>
      </c>
      <c r="S34" s="335">
        <f t="shared" si="1"/>
        <v>2161040.9999999995</v>
      </c>
      <c r="T34" s="307"/>
    </row>
    <row r="35" spans="1:20" ht="19.5" customHeight="1" thickBot="1">
      <c r="A35" s="337" t="s">
        <v>471</v>
      </c>
      <c r="B35" s="338">
        <f>SUM(B21,B25,B27,B29,B31,B23)</f>
        <v>79.89500000000001</v>
      </c>
      <c r="C35" s="339">
        <f t="shared" ref="C35:R35" si="3">SUM(C21,C25,C27,C29,C31,C23)</f>
        <v>79.89500000000001</v>
      </c>
      <c r="D35" s="339">
        <f t="shared" si="3"/>
        <v>79.89500000000001</v>
      </c>
      <c r="E35" s="339">
        <f t="shared" si="3"/>
        <v>73.75</v>
      </c>
      <c r="F35" s="339">
        <f t="shared" si="3"/>
        <v>79.89500000000001</v>
      </c>
      <c r="G35" s="340">
        <f t="shared" si="3"/>
        <v>74.38</v>
      </c>
      <c r="H35" s="338">
        <f t="shared" si="3"/>
        <v>1507688.99</v>
      </c>
      <c r="I35" s="339">
        <f t="shared" si="3"/>
        <v>23502.17</v>
      </c>
      <c r="J35" s="339">
        <f t="shared" si="3"/>
        <v>62753.06</v>
      </c>
      <c r="K35" s="339">
        <f t="shared" si="3"/>
        <v>466.78</v>
      </c>
      <c r="L35" s="341">
        <f t="shared" si="0"/>
        <v>1594411</v>
      </c>
      <c r="M35" s="338">
        <f t="shared" si="3"/>
        <v>1425094.91</v>
      </c>
      <c r="N35" s="339">
        <f t="shared" si="3"/>
        <v>23502.17</v>
      </c>
      <c r="O35" s="339">
        <f t="shared" si="3"/>
        <v>62753.06</v>
      </c>
      <c r="P35" s="339">
        <f t="shared" si="3"/>
        <v>466.78</v>
      </c>
      <c r="Q35" s="339">
        <f t="shared" si="3"/>
        <v>70455</v>
      </c>
      <c r="R35" s="339">
        <f t="shared" si="3"/>
        <v>12139.08</v>
      </c>
      <c r="S35" s="341">
        <f t="shared" si="1"/>
        <v>1594411</v>
      </c>
      <c r="T35" s="307"/>
    </row>
    <row r="36" spans="1:20" ht="14.25" customHeight="1">
      <c r="A36" s="342" t="s">
        <v>472</v>
      </c>
      <c r="B36" s="343">
        <f>SUM(B20,B24,B26,B22)</f>
        <v>79.92</v>
      </c>
      <c r="C36" s="344">
        <f t="shared" ref="C36:R37" si="4">SUM(C20,C24,C26,C22)</f>
        <v>80.42</v>
      </c>
      <c r="D36" s="344">
        <f t="shared" si="4"/>
        <v>80.09</v>
      </c>
      <c r="E36" s="344">
        <f t="shared" si="4"/>
        <v>72.430000000000007</v>
      </c>
      <c r="F36" s="344">
        <f t="shared" si="4"/>
        <v>78.66</v>
      </c>
      <c r="G36" s="345">
        <f t="shared" si="4"/>
        <v>73.87</v>
      </c>
      <c r="H36" s="343">
        <f t="shared" si="4"/>
        <v>1592657.94</v>
      </c>
      <c r="I36" s="344">
        <f t="shared" si="4"/>
        <v>18279.62</v>
      </c>
      <c r="J36" s="344">
        <f t="shared" si="4"/>
        <v>60508.61</v>
      </c>
      <c r="K36" s="344">
        <f t="shared" si="4"/>
        <v>466.78</v>
      </c>
      <c r="L36" s="346">
        <f t="shared" si="0"/>
        <v>1671912.9500000002</v>
      </c>
      <c r="M36" s="343">
        <f t="shared" si="4"/>
        <v>1505909.5699999998</v>
      </c>
      <c r="N36" s="344">
        <f t="shared" si="4"/>
        <v>18279.62</v>
      </c>
      <c r="O36" s="344">
        <f t="shared" si="4"/>
        <v>60508.61</v>
      </c>
      <c r="P36" s="344">
        <f t="shared" si="4"/>
        <v>466.78</v>
      </c>
      <c r="Q36" s="344">
        <f t="shared" si="4"/>
        <v>68405</v>
      </c>
      <c r="R36" s="344">
        <f t="shared" si="4"/>
        <v>10433.370000000001</v>
      </c>
      <c r="S36" s="346">
        <f t="shared" si="1"/>
        <v>1664002.9500000002</v>
      </c>
      <c r="T36" s="307"/>
    </row>
    <row r="37" spans="1:20" ht="14.25" customHeight="1">
      <c r="A37" s="347" t="s">
        <v>465</v>
      </c>
      <c r="B37" s="348">
        <f>SUM(B21,B25,B27,B23)</f>
        <v>73.92</v>
      </c>
      <c r="C37" s="349">
        <f>SUM(C21,C25,C27,C23)</f>
        <v>73.92</v>
      </c>
      <c r="D37" s="349">
        <f t="shared" si="4"/>
        <v>73.92</v>
      </c>
      <c r="E37" s="349">
        <f t="shared" si="4"/>
        <v>68.290000000000006</v>
      </c>
      <c r="F37" s="349">
        <f t="shared" si="4"/>
        <v>73.92</v>
      </c>
      <c r="G37" s="350">
        <f t="shared" si="4"/>
        <v>68.92</v>
      </c>
      <c r="H37" s="348">
        <f t="shared" si="4"/>
        <v>1424047.29</v>
      </c>
      <c r="I37" s="349">
        <f t="shared" si="4"/>
        <v>18279.62</v>
      </c>
      <c r="J37" s="349">
        <f t="shared" si="4"/>
        <v>59574.71</v>
      </c>
      <c r="K37" s="349">
        <f t="shared" si="4"/>
        <v>466.78</v>
      </c>
      <c r="L37" s="306">
        <f t="shared" si="0"/>
        <v>1502368.4000000001</v>
      </c>
      <c r="M37" s="348">
        <f t="shared" si="4"/>
        <v>1347648.92</v>
      </c>
      <c r="N37" s="349">
        <f t="shared" si="4"/>
        <v>18279.62</v>
      </c>
      <c r="O37" s="349">
        <f t="shared" si="4"/>
        <v>59574.71</v>
      </c>
      <c r="P37" s="349">
        <f t="shared" si="4"/>
        <v>466.78</v>
      </c>
      <c r="Q37" s="349">
        <f t="shared" si="4"/>
        <v>65965</v>
      </c>
      <c r="R37" s="349">
        <f t="shared" si="4"/>
        <v>10433.370000000001</v>
      </c>
      <c r="S37" s="306">
        <f t="shared" si="1"/>
        <v>1502368.4000000001</v>
      </c>
      <c r="T37" s="307"/>
    </row>
    <row r="38" spans="1:20" ht="14.25" customHeight="1">
      <c r="A38" s="351" t="s">
        <v>473</v>
      </c>
      <c r="B38" s="348">
        <f>SUM(B26,B28,B30)</f>
        <v>14</v>
      </c>
      <c r="C38" s="349">
        <f t="shared" ref="C38:R39" si="5">SUM(C26,C28,C30)</f>
        <v>15.1</v>
      </c>
      <c r="D38" s="349">
        <f t="shared" si="5"/>
        <v>14.370000000000001</v>
      </c>
      <c r="E38" s="349">
        <f t="shared" si="5"/>
        <v>12.46</v>
      </c>
      <c r="F38" s="349">
        <f t="shared" si="5"/>
        <v>13.34</v>
      </c>
      <c r="G38" s="350">
        <f t="shared" si="5"/>
        <v>13.09</v>
      </c>
      <c r="H38" s="348">
        <f t="shared" si="5"/>
        <v>225917.7</v>
      </c>
      <c r="I38" s="349">
        <f t="shared" si="5"/>
        <v>6218.99</v>
      </c>
      <c r="J38" s="349">
        <f t="shared" si="5"/>
        <v>7874.32</v>
      </c>
      <c r="K38" s="349">
        <f t="shared" si="5"/>
        <v>146.66</v>
      </c>
      <c r="L38" s="306">
        <f t="shared" si="0"/>
        <v>240157.67</v>
      </c>
      <c r="M38" s="348">
        <f t="shared" si="5"/>
        <v>212262.71000000002</v>
      </c>
      <c r="N38" s="349">
        <f t="shared" si="5"/>
        <v>6218.99</v>
      </c>
      <c r="O38" s="349">
        <f t="shared" si="5"/>
        <v>7874.32</v>
      </c>
      <c r="P38" s="349">
        <f t="shared" si="5"/>
        <v>146.66</v>
      </c>
      <c r="Q38" s="349">
        <f t="shared" si="5"/>
        <v>11425</v>
      </c>
      <c r="R38" s="349">
        <f t="shared" si="5"/>
        <v>2229.9899999999998</v>
      </c>
      <c r="S38" s="306">
        <f t="shared" si="1"/>
        <v>240157.67</v>
      </c>
    </row>
    <row r="39" spans="1:20" ht="14.25" customHeight="1" thickBot="1">
      <c r="A39" s="352" t="s">
        <v>465</v>
      </c>
      <c r="B39" s="353">
        <f>SUM(B27,B29,B31)</f>
        <v>11.475</v>
      </c>
      <c r="C39" s="354">
        <f t="shared" si="5"/>
        <v>11.475</v>
      </c>
      <c r="D39" s="354">
        <f t="shared" si="5"/>
        <v>11.475</v>
      </c>
      <c r="E39" s="354">
        <f t="shared" si="5"/>
        <v>10.96</v>
      </c>
      <c r="F39" s="354">
        <f t="shared" si="5"/>
        <v>11.475</v>
      </c>
      <c r="G39" s="355">
        <f t="shared" si="5"/>
        <v>10.96</v>
      </c>
      <c r="H39" s="353">
        <f t="shared" si="5"/>
        <v>179000.39</v>
      </c>
      <c r="I39" s="354">
        <f t="shared" si="5"/>
        <v>5222.55</v>
      </c>
      <c r="J39" s="354">
        <f t="shared" si="5"/>
        <v>7121.7400000000007</v>
      </c>
      <c r="K39" s="354">
        <f t="shared" si="5"/>
        <v>146.66</v>
      </c>
      <c r="L39" s="341">
        <f t="shared" si="0"/>
        <v>191491.34</v>
      </c>
      <c r="M39" s="353">
        <f t="shared" si="5"/>
        <v>167870.40000000002</v>
      </c>
      <c r="N39" s="354">
        <f t="shared" si="5"/>
        <v>5222.55</v>
      </c>
      <c r="O39" s="354">
        <f t="shared" si="5"/>
        <v>7121.7400000000007</v>
      </c>
      <c r="P39" s="354">
        <f t="shared" si="5"/>
        <v>146.66</v>
      </c>
      <c r="Q39" s="354">
        <f t="shared" si="5"/>
        <v>8900</v>
      </c>
      <c r="R39" s="354">
        <f t="shared" si="5"/>
        <v>2229.9899999999998</v>
      </c>
      <c r="S39" s="341">
        <f t="shared" si="1"/>
        <v>191491.34</v>
      </c>
    </row>
    <row r="40" spans="1:20" ht="0.75" customHeight="1"/>
    <row r="41" spans="1:20" ht="17.25" customHeight="1">
      <c r="A41" s="265" t="s">
        <v>474</v>
      </c>
      <c r="B41" s="265"/>
      <c r="C41" s="265"/>
      <c r="D41" s="265"/>
      <c r="E41" s="265"/>
      <c r="F41" s="265" t="s">
        <v>505</v>
      </c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</row>
    <row r="42" spans="1:20" ht="24" customHeight="1">
      <c r="A42" s="1120" t="s">
        <v>416</v>
      </c>
      <c r="B42" s="1120"/>
      <c r="C42" s="268"/>
      <c r="D42" s="265"/>
      <c r="E42" s="356"/>
      <c r="F42" s="356"/>
      <c r="G42" s="356"/>
      <c r="H42" s="356"/>
      <c r="I42" s="356"/>
      <c r="J42" s="268"/>
      <c r="K42" s="1119" t="s">
        <v>219</v>
      </c>
      <c r="L42" s="1119"/>
      <c r="M42" s="1119"/>
      <c r="N42" s="1119"/>
      <c r="O42" s="1119"/>
      <c r="P42" s="1119"/>
      <c r="Q42" s="265"/>
      <c r="R42" s="265"/>
      <c r="S42" s="265"/>
    </row>
    <row r="43" spans="1:20" ht="9" customHeight="1">
      <c r="A43" s="1117"/>
      <c r="B43" s="1117"/>
      <c r="C43" s="891"/>
      <c r="D43" s="265"/>
      <c r="E43" s="265"/>
      <c r="F43" s="1118" t="s">
        <v>220</v>
      </c>
      <c r="G43" s="1118"/>
      <c r="H43" s="1118"/>
      <c r="I43" s="265"/>
      <c r="J43" s="265"/>
      <c r="K43" s="265"/>
      <c r="L43" s="265"/>
      <c r="M43" s="891" t="s">
        <v>221</v>
      </c>
      <c r="N43" s="891"/>
      <c r="O43" s="891"/>
      <c r="P43" s="265"/>
      <c r="Q43" s="265"/>
      <c r="R43" s="265"/>
      <c r="S43" s="265"/>
    </row>
    <row r="44" spans="1:20" ht="5.25" customHeight="1">
      <c r="A44" s="891"/>
      <c r="B44" s="891"/>
      <c r="C44" s="891"/>
      <c r="D44" s="265"/>
      <c r="E44" s="265"/>
      <c r="F44" s="265"/>
      <c r="G44" s="265"/>
      <c r="H44" s="891"/>
      <c r="I44" s="265"/>
      <c r="J44" s="265"/>
      <c r="K44" s="265"/>
      <c r="L44" s="265"/>
      <c r="M44" s="891"/>
      <c r="N44" s="891"/>
      <c r="O44" s="891"/>
      <c r="P44" s="265"/>
      <c r="Q44" s="265"/>
      <c r="R44" s="265"/>
      <c r="S44" s="265"/>
    </row>
    <row r="45" spans="1:20" ht="26.25" customHeight="1">
      <c r="A45" s="1122" t="s">
        <v>313</v>
      </c>
      <c r="B45" s="1122"/>
      <c r="C45" s="268"/>
      <c r="D45" s="265"/>
      <c r="E45" s="356"/>
      <c r="F45" s="356"/>
      <c r="G45" s="356"/>
      <c r="H45" s="356"/>
      <c r="I45" s="356"/>
      <c r="J45" s="268"/>
      <c r="K45" s="1119" t="s">
        <v>407</v>
      </c>
      <c r="L45" s="1119"/>
      <c r="M45" s="1119"/>
      <c r="N45" s="1119"/>
      <c r="O45" s="1119"/>
      <c r="P45" s="1119"/>
      <c r="Q45" s="265"/>
      <c r="R45" s="265"/>
      <c r="S45" s="265"/>
    </row>
    <row r="46" spans="1:20" ht="9" customHeight="1">
      <c r="A46" s="1117"/>
      <c r="B46" s="1117"/>
      <c r="C46" s="891"/>
      <c r="D46" s="265"/>
      <c r="E46" s="265"/>
      <c r="F46" s="1118" t="s">
        <v>220</v>
      </c>
      <c r="G46" s="1118"/>
      <c r="H46" s="1118"/>
      <c r="I46" s="265"/>
      <c r="J46" s="265"/>
      <c r="K46" s="265"/>
      <c r="L46" s="265"/>
      <c r="M46" s="891" t="s">
        <v>221</v>
      </c>
      <c r="N46" s="891"/>
      <c r="O46" s="891"/>
      <c r="P46" s="265"/>
      <c r="Q46" s="265"/>
      <c r="R46" s="265"/>
      <c r="S46" s="265"/>
    </row>
    <row r="47" spans="1:20">
      <c r="A47" s="265" t="s">
        <v>554</v>
      </c>
      <c r="B47" s="265"/>
      <c r="C47" s="265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</row>
    <row r="49" spans="5:7">
      <c r="E49" s="336"/>
      <c r="F49" s="336"/>
      <c r="G49" s="336"/>
    </row>
    <row r="50" spans="5:7">
      <c r="E50" s="336"/>
      <c r="F50" s="336"/>
    </row>
    <row r="51" spans="5:7">
      <c r="E51" s="336"/>
      <c r="F51" s="336"/>
    </row>
    <row r="52" spans="5:7">
      <c r="E52" s="336"/>
    </row>
    <row r="53" spans="5:7">
      <c r="E53" s="336"/>
    </row>
    <row r="54" spans="5:7">
      <c r="E54" s="336"/>
    </row>
    <row r="55" spans="5:7">
      <c r="E55" s="336"/>
    </row>
    <row r="56" spans="5:7">
      <c r="E56" s="336"/>
    </row>
    <row r="57" spans="5:7">
      <c r="E57" s="336"/>
    </row>
  </sheetData>
  <mergeCells count="39">
    <mergeCell ref="R12:S12"/>
    <mergeCell ref="N1:S2"/>
    <mergeCell ref="B2:M2"/>
    <mergeCell ref="A5:S5"/>
    <mergeCell ref="J6:M6"/>
    <mergeCell ref="D7:L7"/>
    <mergeCell ref="E8:L8"/>
    <mergeCell ref="J9:K9"/>
    <mergeCell ref="B10:C10"/>
    <mergeCell ref="J10:K10"/>
    <mergeCell ref="J12:O12"/>
    <mergeCell ref="P12:Q12"/>
    <mergeCell ref="I13:O13"/>
    <mergeCell ref="A16:A18"/>
    <mergeCell ref="B16:G16"/>
    <mergeCell ref="H16:L16"/>
    <mergeCell ref="M16:S16"/>
    <mergeCell ref="B17:D17"/>
    <mergeCell ref="E17:G17"/>
    <mergeCell ref="H17:H18"/>
    <mergeCell ref="I17:I18"/>
    <mergeCell ref="J17:J18"/>
    <mergeCell ref="Q17:Q18"/>
    <mergeCell ref="R17:R18"/>
    <mergeCell ref="S17:S18"/>
    <mergeCell ref="K17:K18"/>
    <mergeCell ref="L17:L18"/>
    <mergeCell ref="M17:M18"/>
    <mergeCell ref="N17:N18"/>
    <mergeCell ref="O17:O18"/>
    <mergeCell ref="A46:B46"/>
    <mergeCell ref="F46:H46"/>
    <mergeCell ref="A43:B43"/>
    <mergeCell ref="F43:H43"/>
    <mergeCell ref="K45:P45"/>
    <mergeCell ref="A42:B42"/>
    <mergeCell ref="K42:P42"/>
    <mergeCell ref="P17:P18"/>
    <mergeCell ref="A45:B45"/>
  </mergeCells>
  <dataValidations count="1">
    <dataValidation type="whole" allowBlank="1" showInputMessage="1" showErrorMessage="1" error="1&lt;=kodas&lt;5501" sqref="Q10:Q11 Q13">
      <formula1>1</formula1>
      <formula2>5501</formula2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opLeftCell="A4" workbookViewId="0">
      <selection activeCell="E55" sqref="E55"/>
    </sheetView>
  </sheetViews>
  <sheetFormatPr defaultRowHeight="15"/>
  <cols>
    <col min="1" max="1" width="23.42578125" style="266" customWidth="1"/>
    <col min="2" max="2" width="7.85546875" style="266" customWidth="1"/>
    <col min="3" max="4" width="8.140625" style="266" customWidth="1"/>
    <col min="5" max="5" width="7.5703125" style="266" customWidth="1"/>
    <col min="6" max="6" width="7.42578125" style="266" customWidth="1"/>
    <col min="7" max="7" width="10" style="266" customWidth="1"/>
    <col min="8" max="8" width="12.7109375" style="266" customWidth="1"/>
    <col min="9" max="9" width="8.140625" style="266" customWidth="1"/>
    <col min="10" max="10" width="9" style="266" customWidth="1"/>
    <col min="11" max="11" width="10.28515625" style="266" customWidth="1"/>
    <col min="12" max="12" width="11.5703125" style="266" customWidth="1"/>
    <col min="13" max="13" width="13.140625" style="266" customWidth="1"/>
    <col min="14" max="14" width="9.140625" style="266"/>
    <col min="15" max="15" width="9.5703125" style="266" customWidth="1"/>
    <col min="16" max="16" width="7.5703125" style="266" customWidth="1"/>
    <col min="17" max="17" width="9.140625" style="266" customWidth="1"/>
    <col min="18" max="18" width="5.85546875" style="266" customWidth="1"/>
    <col min="19" max="19" width="13" style="266" customWidth="1"/>
    <col min="20" max="20" width="11.42578125" style="664" bestFit="1" customWidth="1"/>
    <col min="21" max="16384" width="9.140625" style="664"/>
  </cols>
  <sheetData>
    <row r="1" spans="1:19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1140" t="s">
        <v>556</v>
      </c>
      <c r="O1" s="1140"/>
      <c r="P1" s="1140"/>
      <c r="Q1" s="1140"/>
      <c r="R1" s="1140"/>
      <c r="S1" s="1140"/>
    </row>
    <row r="2" spans="1:19" ht="24" customHeight="1">
      <c r="A2" s="265"/>
      <c r="B2" s="1141" t="s">
        <v>475</v>
      </c>
      <c r="C2" s="1141"/>
      <c r="D2" s="1141"/>
      <c r="E2" s="1141"/>
      <c r="F2" s="1141"/>
      <c r="G2" s="1141"/>
      <c r="H2" s="1141"/>
      <c r="I2" s="1141"/>
      <c r="J2" s="1141"/>
      <c r="K2" s="1141"/>
      <c r="L2" s="1141"/>
      <c r="M2" s="1141"/>
      <c r="N2" s="1140"/>
      <c r="O2" s="1140"/>
      <c r="P2" s="1140"/>
      <c r="Q2" s="1140"/>
      <c r="R2" s="1140"/>
      <c r="S2" s="1140"/>
    </row>
    <row r="3" spans="1:19">
      <c r="A3" s="265"/>
      <c r="B3" s="265"/>
      <c r="C3" s="265"/>
      <c r="D3" s="265"/>
      <c r="E3" s="265"/>
      <c r="F3" s="265"/>
      <c r="G3" s="265"/>
      <c r="H3" s="265" t="s">
        <v>428</v>
      </c>
      <c r="I3" s="267"/>
      <c r="J3" s="267"/>
      <c r="K3" s="267"/>
      <c r="L3" s="267"/>
      <c r="M3" s="267"/>
      <c r="N3" s="268"/>
      <c r="O3" s="268"/>
      <c r="P3" s="268"/>
      <c r="Q3" s="268"/>
      <c r="R3" s="268"/>
      <c r="S3" s="268"/>
    </row>
    <row r="4" spans="1:19" ht="9.75" customHeight="1">
      <c r="A4" s="265"/>
      <c r="B4" s="265"/>
      <c r="C4" s="265"/>
      <c r="D4" s="265"/>
      <c r="E4" s="265"/>
      <c r="F4" s="265"/>
      <c r="G4" s="265"/>
      <c r="H4" s="265"/>
      <c r="I4" s="267"/>
      <c r="J4" s="267"/>
      <c r="K4" s="267"/>
      <c r="L4" s="267"/>
      <c r="M4" s="267"/>
      <c r="N4" s="268"/>
      <c r="O4" s="268"/>
      <c r="P4" s="268"/>
      <c r="Q4" s="268"/>
      <c r="R4" s="268"/>
      <c r="S4" s="268"/>
    </row>
    <row r="5" spans="1:19" ht="28.5" customHeight="1">
      <c r="A5" s="1142" t="s">
        <v>506</v>
      </c>
      <c r="B5" s="1142"/>
      <c r="C5" s="1142"/>
      <c r="D5" s="1142"/>
      <c r="E5" s="1142"/>
      <c r="F5" s="1142"/>
      <c r="G5" s="1142"/>
      <c r="H5" s="1142"/>
      <c r="I5" s="1142"/>
      <c r="J5" s="1142"/>
      <c r="K5" s="1142"/>
      <c r="L5" s="1142"/>
      <c r="M5" s="1142"/>
      <c r="N5" s="1142"/>
      <c r="O5" s="1142"/>
      <c r="P5" s="1142"/>
      <c r="Q5" s="1142"/>
      <c r="R5" s="1142"/>
      <c r="S5" s="1142"/>
    </row>
    <row r="6" spans="1:19" ht="4.5" customHeight="1">
      <c r="A6" s="269"/>
      <c r="B6" s="269"/>
      <c r="C6" s="269"/>
      <c r="D6" s="269"/>
      <c r="E6" s="269"/>
      <c r="F6" s="269"/>
      <c r="G6" s="269"/>
      <c r="H6" s="269"/>
      <c r="I6" s="269"/>
      <c r="J6" s="1117"/>
      <c r="K6" s="1117"/>
      <c r="L6" s="1117"/>
      <c r="M6" s="1117"/>
      <c r="N6" s="269"/>
      <c r="O6" s="269"/>
      <c r="P6" s="269"/>
      <c r="Q6" s="269"/>
      <c r="R6" s="269"/>
      <c r="S6" s="269"/>
    </row>
    <row r="7" spans="1:19">
      <c r="A7" s="665"/>
      <c r="B7" s="665"/>
      <c r="C7" s="665"/>
      <c r="D7" s="1143">
        <v>44938</v>
      </c>
      <c r="E7" s="1144"/>
      <c r="F7" s="1144"/>
      <c r="G7" s="1144"/>
      <c r="H7" s="1144"/>
      <c r="I7" s="1144"/>
      <c r="J7" s="1144"/>
      <c r="K7" s="1144"/>
      <c r="L7" s="1144"/>
      <c r="M7" s="270"/>
      <c r="N7" s="665"/>
      <c r="O7" s="665"/>
      <c r="P7" s="665"/>
      <c r="Q7" s="665"/>
      <c r="R7" s="665"/>
      <c r="S7" s="665"/>
    </row>
    <row r="8" spans="1:19">
      <c r="A8" s="665"/>
      <c r="B8" s="665"/>
      <c r="C8" s="665"/>
      <c r="D8" s="665"/>
      <c r="E8" s="1145" t="s">
        <v>429</v>
      </c>
      <c r="F8" s="1145"/>
      <c r="G8" s="1145"/>
      <c r="H8" s="1145"/>
      <c r="I8" s="1145"/>
      <c r="J8" s="1145"/>
      <c r="K8" s="1145"/>
      <c r="L8" s="1145"/>
      <c r="M8" s="270"/>
      <c r="N8" s="665"/>
      <c r="O8" s="665"/>
      <c r="P8" s="665"/>
      <c r="Q8" s="665"/>
      <c r="R8" s="665"/>
      <c r="S8" s="665"/>
    </row>
    <row r="9" spans="1:19" ht="7.5" customHeight="1">
      <c r="A9" s="271"/>
      <c r="B9" s="665"/>
      <c r="C9" s="665"/>
      <c r="D9" s="665"/>
      <c r="E9" s="665"/>
      <c r="F9" s="665"/>
      <c r="G9" s="665"/>
      <c r="H9" s="265"/>
      <c r="I9" s="265"/>
      <c r="J9" s="1117"/>
      <c r="K9" s="1117"/>
      <c r="L9" s="265"/>
      <c r="M9" s="265"/>
      <c r="N9" s="665"/>
      <c r="O9" s="665"/>
      <c r="P9" s="665"/>
      <c r="Q9" s="665"/>
      <c r="R9" s="665"/>
      <c r="S9" s="665"/>
    </row>
    <row r="10" spans="1:19">
      <c r="A10" s="265"/>
      <c r="B10" s="1146" t="s">
        <v>430</v>
      </c>
      <c r="C10" s="1147"/>
      <c r="D10" s="272" t="s">
        <v>431</v>
      </c>
      <c r="E10" s="273"/>
      <c r="F10" s="265"/>
      <c r="G10" s="265"/>
      <c r="H10" s="265"/>
      <c r="I10" s="265"/>
      <c r="J10" s="1148"/>
      <c r="K10" s="1148"/>
      <c r="L10" s="265"/>
      <c r="M10" s="265"/>
      <c r="N10" s="265"/>
      <c r="O10" s="265"/>
      <c r="P10" s="265"/>
      <c r="Q10" s="274"/>
      <c r="R10" s="274"/>
      <c r="S10" s="274"/>
    </row>
    <row r="11" spans="1:19" ht="48">
      <c r="A11" s="275" t="s">
        <v>432</v>
      </c>
      <c r="B11" s="276" t="s">
        <v>433</v>
      </c>
      <c r="C11" s="276" t="s">
        <v>434</v>
      </c>
      <c r="D11" s="277" t="s">
        <v>435</v>
      </c>
      <c r="E11" s="278" t="s">
        <v>436</v>
      </c>
      <c r="F11" s="279"/>
      <c r="G11" s="265"/>
      <c r="H11" s="265"/>
      <c r="I11" s="265"/>
      <c r="J11" s="670"/>
      <c r="K11" s="670"/>
      <c r="L11" s="265"/>
      <c r="M11" s="265"/>
      <c r="N11" s="265"/>
      <c r="O11" s="265"/>
      <c r="P11" s="265"/>
      <c r="Q11" s="274"/>
      <c r="R11" s="274"/>
      <c r="S11" s="274"/>
    </row>
    <row r="12" spans="1:19">
      <c r="A12" s="280" t="s">
        <v>437</v>
      </c>
      <c r="B12" s="281">
        <v>1</v>
      </c>
      <c r="C12" s="281">
        <v>1</v>
      </c>
      <c r="D12" s="282" t="s">
        <v>438</v>
      </c>
      <c r="E12" s="283" t="s">
        <v>438</v>
      </c>
      <c r="F12" s="665"/>
      <c r="G12" s="665"/>
      <c r="H12" s="265"/>
      <c r="I12" s="284" t="s">
        <v>439</v>
      </c>
      <c r="J12" s="1149"/>
      <c r="K12" s="1149"/>
      <c r="L12" s="1149"/>
      <c r="M12" s="1149"/>
      <c r="N12" s="1149"/>
      <c r="O12" s="1149"/>
      <c r="P12" s="1117"/>
      <c r="Q12" s="1117"/>
      <c r="R12" s="1138">
        <v>1</v>
      </c>
      <c r="S12" s="1139"/>
    </row>
    <row r="13" spans="1:19">
      <c r="A13" s="280" t="s">
        <v>440</v>
      </c>
      <c r="B13" s="285">
        <v>3</v>
      </c>
      <c r="C13" s="285">
        <v>3</v>
      </c>
      <c r="D13" s="286">
        <v>3</v>
      </c>
      <c r="E13" s="287">
        <v>3</v>
      </c>
      <c r="F13" s="288"/>
      <c r="G13" s="288"/>
      <c r="H13" s="265"/>
      <c r="I13" s="1123"/>
      <c r="J13" s="1123"/>
      <c r="K13" s="1123"/>
      <c r="L13" s="1123"/>
      <c r="M13" s="1123"/>
      <c r="N13" s="1123"/>
      <c r="O13" s="1123"/>
      <c r="P13" s="265"/>
      <c r="Q13" s="274"/>
      <c r="R13" s="274"/>
      <c r="S13" s="274"/>
    </row>
    <row r="14" spans="1:19">
      <c r="A14" s="280" t="s">
        <v>441</v>
      </c>
      <c r="B14" s="285">
        <v>18</v>
      </c>
      <c r="C14" s="285">
        <v>20</v>
      </c>
      <c r="D14" s="285">
        <v>19</v>
      </c>
      <c r="E14" s="285">
        <v>19</v>
      </c>
      <c r="F14" s="288"/>
      <c r="G14" s="288"/>
      <c r="H14" s="265"/>
      <c r="I14" s="289" t="s">
        <v>442</v>
      </c>
      <c r="J14" s="289"/>
      <c r="K14" s="290"/>
      <c r="L14" s="290"/>
      <c r="M14" s="670"/>
      <c r="N14" s="265"/>
      <c r="O14" s="265"/>
      <c r="P14" s="273" t="s">
        <v>443</v>
      </c>
      <c r="Q14" s="273" t="s">
        <v>444</v>
      </c>
      <c r="R14" s="291" t="s">
        <v>445</v>
      </c>
      <c r="S14" s="291" t="s">
        <v>445</v>
      </c>
    </row>
    <row r="15" spans="1:19" ht="15.75" thickBot="1">
      <c r="A15" s="292"/>
      <c r="B15" s="293"/>
      <c r="C15" s="293"/>
      <c r="D15" s="294"/>
      <c r="E15" s="289"/>
      <c r="F15" s="289"/>
      <c r="G15" s="289"/>
      <c r="H15" s="670"/>
      <c r="I15" s="265"/>
      <c r="J15" s="265"/>
      <c r="K15" s="265"/>
      <c r="L15" s="265"/>
      <c r="M15" s="289"/>
      <c r="N15" s="265"/>
      <c r="O15" s="265"/>
      <c r="P15" s="265"/>
      <c r="Q15" s="289"/>
      <c r="R15" s="289"/>
      <c r="S15" s="289"/>
    </row>
    <row r="16" spans="1:19">
      <c r="A16" s="1124" t="s">
        <v>446</v>
      </c>
      <c r="B16" s="1126" t="s">
        <v>447</v>
      </c>
      <c r="C16" s="1127"/>
      <c r="D16" s="1127"/>
      <c r="E16" s="1127"/>
      <c r="F16" s="1127"/>
      <c r="G16" s="1128"/>
      <c r="H16" s="1129" t="s">
        <v>448</v>
      </c>
      <c r="I16" s="1130"/>
      <c r="J16" s="1130"/>
      <c r="K16" s="1130"/>
      <c r="L16" s="1130"/>
      <c r="M16" s="1129" t="s">
        <v>449</v>
      </c>
      <c r="N16" s="1130"/>
      <c r="O16" s="1130"/>
      <c r="P16" s="1130"/>
      <c r="Q16" s="1130"/>
      <c r="R16" s="1130"/>
      <c r="S16" s="1131"/>
    </row>
    <row r="17" spans="1:20">
      <c r="A17" s="1125"/>
      <c r="B17" s="1132" t="s">
        <v>450</v>
      </c>
      <c r="C17" s="1116"/>
      <c r="D17" s="1116"/>
      <c r="E17" s="1133" t="s">
        <v>430</v>
      </c>
      <c r="F17" s="1134"/>
      <c r="G17" s="1135"/>
      <c r="H17" s="1132" t="s">
        <v>451</v>
      </c>
      <c r="I17" s="1116" t="s">
        <v>452</v>
      </c>
      <c r="J17" s="1116" t="s">
        <v>453</v>
      </c>
      <c r="K17" s="1121" t="s">
        <v>454</v>
      </c>
      <c r="L17" s="1133" t="s">
        <v>307</v>
      </c>
      <c r="M17" s="1132" t="s">
        <v>451</v>
      </c>
      <c r="N17" s="1116" t="s">
        <v>452</v>
      </c>
      <c r="O17" s="1116" t="s">
        <v>453</v>
      </c>
      <c r="P17" s="1121" t="s">
        <v>455</v>
      </c>
      <c r="Q17" s="1116" t="s">
        <v>456</v>
      </c>
      <c r="R17" s="1116" t="s">
        <v>457</v>
      </c>
      <c r="S17" s="1136" t="s">
        <v>307</v>
      </c>
    </row>
    <row r="18" spans="1:20" ht="62.25">
      <c r="A18" s="1125"/>
      <c r="B18" s="666" t="s">
        <v>433</v>
      </c>
      <c r="C18" s="667" t="s">
        <v>458</v>
      </c>
      <c r="D18" s="667" t="s">
        <v>459</v>
      </c>
      <c r="E18" s="668" t="s">
        <v>433</v>
      </c>
      <c r="F18" s="667" t="s">
        <v>458</v>
      </c>
      <c r="G18" s="669" t="s">
        <v>460</v>
      </c>
      <c r="H18" s="1132"/>
      <c r="I18" s="1116"/>
      <c r="J18" s="1116"/>
      <c r="K18" s="1121"/>
      <c r="L18" s="1133"/>
      <c r="M18" s="1132"/>
      <c r="N18" s="1116"/>
      <c r="O18" s="1116"/>
      <c r="P18" s="1121"/>
      <c r="Q18" s="1116"/>
      <c r="R18" s="1116"/>
      <c r="S18" s="1137"/>
    </row>
    <row r="19" spans="1:20">
      <c r="A19" s="295">
        <v>1</v>
      </c>
      <c r="B19" s="296">
        <v>2</v>
      </c>
      <c r="C19" s="297">
        <v>3</v>
      </c>
      <c r="D19" s="297">
        <v>4</v>
      </c>
      <c r="E19" s="298">
        <v>5</v>
      </c>
      <c r="F19" s="297">
        <v>6</v>
      </c>
      <c r="G19" s="299">
        <v>7</v>
      </c>
      <c r="H19" s="300">
        <v>8</v>
      </c>
      <c r="I19" s="298">
        <v>9</v>
      </c>
      <c r="J19" s="298">
        <v>10</v>
      </c>
      <c r="K19" s="298">
        <v>11</v>
      </c>
      <c r="L19" s="298">
        <v>12</v>
      </c>
      <c r="M19" s="300">
        <v>13</v>
      </c>
      <c r="N19" s="298">
        <v>14</v>
      </c>
      <c r="O19" s="298">
        <v>15</v>
      </c>
      <c r="P19" s="298">
        <v>16</v>
      </c>
      <c r="Q19" s="298">
        <v>17</v>
      </c>
      <c r="R19" s="298">
        <v>18</v>
      </c>
      <c r="S19" s="301">
        <v>19</v>
      </c>
    </row>
    <row r="20" spans="1:20" ht="24.75">
      <c r="A20" s="302" t="s">
        <v>461</v>
      </c>
      <c r="B20" s="303">
        <v>0.5</v>
      </c>
      <c r="C20" s="304">
        <v>0.5</v>
      </c>
      <c r="D20" s="304">
        <v>0.5</v>
      </c>
      <c r="E20" s="304">
        <v>0.5</v>
      </c>
      <c r="F20" s="304">
        <v>0.5</v>
      </c>
      <c r="G20" s="304">
        <v>0.5</v>
      </c>
      <c r="H20" s="687">
        <v>18493.07</v>
      </c>
      <c r="I20" s="688">
        <v>2835.02</v>
      </c>
      <c r="J20" s="304">
        <v>200</v>
      </c>
      <c r="K20" s="304"/>
      <c r="L20" s="357">
        <f t="shared" ref="L20:L39" si="0">SUM(H20:K20)</f>
        <v>21528.09</v>
      </c>
      <c r="M20" s="687">
        <v>17193.07</v>
      </c>
      <c r="N20" s="688">
        <v>2835.02</v>
      </c>
      <c r="O20" s="304">
        <v>200</v>
      </c>
      <c r="P20" s="304"/>
      <c r="Q20" s="304">
        <v>1300</v>
      </c>
      <c r="R20" s="304"/>
      <c r="S20" s="306">
        <f t="shared" ref="S20:S39" si="1">SUM(M20:R20)</f>
        <v>21528.09</v>
      </c>
      <c r="T20" s="307"/>
    </row>
    <row r="21" spans="1:20">
      <c r="A21" s="308" t="s">
        <v>462</v>
      </c>
      <c r="B21" s="305">
        <v>0.5</v>
      </c>
      <c r="C21" s="304">
        <v>0.5</v>
      </c>
      <c r="D21" s="304">
        <v>0.5</v>
      </c>
      <c r="E21" s="304">
        <v>0.5</v>
      </c>
      <c r="F21" s="304">
        <v>0.5</v>
      </c>
      <c r="G21" s="304">
        <v>0.5</v>
      </c>
      <c r="H21" s="687">
        <f>H20</f>
        <v>18493.07</v>
      </c>
      <c r="I21" s="688">
        <f>I20</f>
        <v>2835.02</v>
      </c>
      <c r="J21" s="304">
        <v>200</v>
      </c>
      <c r="K21" s="304"/>
      <c r="L21" s="357">
        <f t="shared" si="0"/>
        <v>21528.09</v>
      </c>
      <c r="M21" s="687">
        <f>M20</f>
        <v>17193.07</v>
      </c>
      <c r="N21" s="688">
        <f>N20</f>
        <v>2835.02</v>
      </c>
      <c r="O21" s="304">
        <v>200</v>
      </c>
      <c r="P21" s="304"/>
      <c r="Q21" s="304">
        <v>1300</v>
      </c>
      <c r="R21" s="304"/>
      <c r="S21" s="306">
        <f t="shared" si="1"/>
        <v>21528.09</v>
      </c>
      <c r="T21" s="307"/>
    </row>
    <row r="22" spans="1:20">
      <c r="A22" s="309" t="s">
        <v>463</v>
      </c>
      <c r="B22" s="305">
        <v>5.87</v>
      </c>
      <c r="C22" s="304">
        <v>5.87</v>
      </c>
      <c r="D22" s="304">
        <v>5.87</v>
      </c>
      <c r="E22" s="304">
        <f>5.87-1.84</f>
        <v>4.03</v>
      </c>
      <c r="F22" s="304">
        <v>5.87</v>
      </c>
      <c r="G22" s="304">
        <v>4.2300000000000004</v>
      </c>
      <c r="H22" s="687">
        <v>78778.83</v>
      </c>
      <c r="I22" s="688"/>
      <c r="J22" s="304">
        <v>1073.5899999999999</v>
      </c>
      <c r="K22" s="304"/>
      <c r="L22" s="357">
        <f t="shared" si="0"/>
        <v>79852.42</v>
      </c>
      <c r="M22" s="687">
        <f>81846.54-9896.71</f>
        <v>71949.829999999987</v>
      </c>
      <c r="N22" s="688"/>
      <c r="O22" s="304">
        <v>1073.5899999999999</v>
      </c>
      <c r="P22" s="304"/>
      <c r="Q22" s="310">
        <v>6829</v>
      </c>
      <c r="R22" s="310"/>
      <c r="S22" s="306">
        <f t="shared" si="1"/>
        <v>79852.419999999984</v>
      </c>
      <c r="T22" s="307"/>
    </row>
    <row r="23" spans="1:20">
      <c r="A23" s="308" t="s">
        <v>462</v>
      </c>
      <c r="B23" s="305">
        <v>5.87</v>
      </c>
      <c r="C23" s="304">
        <v>5.87</v>
      </c>
      <c r="D23" s="304">
        <v>5.87</v>
      </c>
      <c r="E23" s="304">
        <f>5.87-1.84</f>
        <v>4.03</v>
      </c>
      <c r="F23" s="304">
        <v>5.87</v>
      </c>
      <c r="G23" s="304">
        <v>4.2300000000000004</v>
      </c>
      <c r="H23" s="687">
        <f>H22</f>
        <v>78778.83</v>
      </c>
      <c r="I23" s="688"/>
      <c r="J23" s="304">
        <f>J22</f>
        <v>1073.5899999999999</v>
      </c>
      <c r="K23" s="304"/>
      <c r="L23" s="357">
        <f t="shared" si="0"/>
        <v>79852.42</v>
      </c>
      <c r="M23" s="687">
        <f>M22</f>
        <v>71949.829999999987</v>
      </c>
      <c r="N23" s="688"/>
      <c r="O23" s="304">
        <f>O22</f>
        <v>1073.5899999999999</v>
      </c>
      <c r="P23" s="304"/>
      <c r="Q23" s="310">
        <f>Q22</f>
        <v>6829</v>
      </c>
      <c r="R23" s="310"/>
      <c r="S23" s="306">
        <f t="shared" si="1"/>
        <v>79852.419999999984</v>
      </c>
      <c r="T23" s="307"/>
    </row>
    <row r="24" spans="1:20">
      <c r="A24" s="311" t="s">
        <v>464</v>
      </c>
      <c r="B24" s="318">
        <v>5.2</v>
      </c>
      <c r="C24" s="313">
        <v>5.2</v>
      </c>
      <c r="D24" s="313">
        <v>5.2</v>
      </c>
      <c r="E24" s="313">
        <v>5.2</v>
      </c>
      <c r="F24" s="313">
        <v>5.2</v>
      </c>
      <c r="G24" s="313">
        <v>5.2</v>
      </c>
      <c r="H24" s="687">
        <v>72597.100000000006</v>
      </c>
      <c r="I24" s="689"/>
      <c r="J24" s="313">
        <v>60.85</v>
      </c>
      <c r="K24" s="313"/>
      <c r="L24" s="357">
        <f t="shared" si="0"/>
        <v>72657.950000000012</v>
      </c>
      <c r="M24" s="687">
        <f>61911.39+9896.71</f>
        <v>71808.100000000006</v>
      </c>
      <c r="N24" s="689"/>
      <c r="O24" s="313">
        <v>60.85</v>
      </c>
      <c r="P24" s="313"/>
      <c r="Q24" s="314">
        <v>665</v>
      </c>
      <c r="R24" s="314"/>
      <c r="S24" s="306">
        <f t="shared" si="1"/>
        <v>72533.950000000012</v>
      </c>
      <c r="T24" s="307"/>
    </row>
    <row r="25" spans="1:20">
      <c r="A25" s="315" t="s">
        <v>465</v>
      </c>
      <c r="B25" s="318"/>
      <c r="C25" s="313"/>
      <c r="D25" s="313"/>
      <c r="E25" s="313"/>
      <c r="F25" s="313"/>
      <c r="G25" s="313"/>
      <c r="H25" s="690"/>
      <c r="I25" s="689"/>
      <c r="J25" s="313"/>
      <c r="K25" s="313"/>
      <c r="L25" s="357">
        <f t="shared" si="0"/>
        <v>0</v>
      </c>
      <c r="M25" s="690"/>
      <c r="N25" s="689"/>
      <c r="O25" s="313"/>
      <c r="P25" s="313"/>
      <c r="Q25" s="316"/>
      <c r="R25" s="314"/>
      <c r="S25" s="306">
        <f t="shared" si="1"/>
        <v>0</v>
      </c>
      <c r="T25" s="307"/>
    </row>
    <row r="26" spans="1:20">
      <c r="A26" s="311" t="s">
        <v>466</v>
      </c>
      <c r="B26" s="318">
        <v>0.5</v>
      </c>
      <c r="C26" s="313">
        <v>0.5</v>
      </c>
      <c r="D26" s="313">
        <v>0.5</v>
      </c>
      <c r="E26" s="313">
        <v>0.5</v>
      </c>
      <c r="F26" s="313">
        <v>0.5</v>
      </c>
      <c r="G26" s="313">
        <v>0.5</v>
      </c>
      <c r="H26" s="687">
        <v>9862.69</v>
      </c>
      <c r="I26" s="689"/>
      <c r="J26" s="313"/>
      <c r="K26" s="313"/>
      <c r="L26" s="357">
        <f t="shared" si="0"/>
        <v>9862.69</v>
      </c>
      <c r="M26" s="687">
        <v>9862.69</v>
      </c>
      <c r="N26" s="689"/>
      <c r="O26" s="313"/>
      <c r="P26" s="313"/>
      <c r="Q26" s="314"/>
      <c r="R26" s="314"/>
      <c r="S26" s="306">
        <f t="shared" si="1"/>
        <v>9862.69</v>
      </c>
      <c r="T26" s="307"/>
    </row>
    <row r="27" spans="1:20">
      <c r="A27" s="315" t="s">
        <v>465</v>
      </c>
      <c r="B27" s="318">
        <v>0.5</v>
      </c>
      <c r="C27" s="313">
        <v>0.5</v>
      </c>
      <c r="D27" s="313">
        <v>0.5</v>
      </c>
      <c r="E27" s="313">
        <v>0.5</v>
      </c>
      <c r="F27" s="313">
        <v>0.5</v>
      </c>
      <c r="G27" s="313">
        <v>0.5</v>
      </c>
      <c r="H27" s="687">
        <f>H26</f>
        <v>9862.69</v>
      </c>
      <c r="I27" s="689"/>
      <c r="J27" s="313"/>
      <c r="K27" s="313"/>
      <c r="L27" s="357">
        <f t="shared" si="0"/>
        <v>9862.69</v>
      </c>
      <c r="M27" s="687">
        <f>M26</f>
        <v>9862.69</v>
      </c>
      <c r="N27" s="689"/>
      <c r="O27" s="313"/>
      <c r="P27" s="313"/>
      <c r="Q27" s="314"/>
      <c r="R27" s="314"/>
      <c r="S27" s="306">
        <f t="shared" si="1"/>
        <v>9862.69</v>
      </c>
      <c r="T27" s="307"/>
    </row>
    <row r="28" spans="1:20">
      <c r="A28" s="311" t="s">
        <v>467</v>
      </c>
      <c r="B28" s="318">
        <v>3</v>
      </c>
      <c r="C28" s="313">
        <v>3</v>
      </c>
      <c r="D28" s="313">
        <v>3</v>
      </c>
      <c r="E28" s="313">
        <v>3</v>
      </c>
      <c r="F28" s="313">
        <v>3</v>
      </c>
      <c r="G28" s="313">
        <v>3</v>
      </c>
      <c r="H28" s="687">
        <v>36500.550000000003</v>
      </c>
      <c r="I28" s="688">
        <v>2438.02</v>
      </c>
      <c r="J28" s="313">
        <v>3118.23</v>
      </c>
      <c r="K28" s="313"/>
      <c r="L28" s="357">
        <f t="shared" si="0"/>
        <v>42056.800000000003</v>
      </c>
      <c r="M28" s="687">
        <v>33689.050000000003</v>
      </c>
      <c r="N28" s="688">
        <v>2438.02</v>
      </c>
      <c r="O28" s="313">
        <v>3118.23</v>
      </c>
      <c r="P28" s="313"/>
      <c r="Q28" s="314">
        <v>2505</v>
      </c>
      <c r="R28" s="314">
        <v>306.5</v>
      </c>
      <c r="S28" s="306">
        <f t="shared" si="1"/>
        <v>42056.800000000003</v>
      </c>
      <c r="T28" s="307"/>
    </row>
    <row r="29" spans="1:20">
      <c r="A29" s="315" t="s">
        <v>465</v>
      </c>
      <c r="B29" s="318">
        <v>3</v>
      </c>
      <c r="C29" s="313">
        <v>3</v>
      </c>
      <c r="D29" s="313">
        <v>3</v>
      </c>
      <c r="E29" s="313">
        <v>3</v>
      </c>
      <c r="F29" s="313">
        <v>3</v>
      </c>
      <c r="G29" s="313">
        <v>3</v>
      </c>
      <c r="H29" s="687">
        <f>H28</f>
        <v>36500.550000000003</v>
      </c>
      <c r="I29" s="688">
        <f>I28</f>
        <v>2438.02</v>
      </c>
      <c r="J29" s="688">
        <f t="shared" ref="J29" si="2">J28</f>
        <v>3118.23</v>
      </c>
      <c r="K29" s="313"/>
      <c r="L29" s="357">
        <f t="shared" si="0"/>
        <v>42056.800000000003</v>
      </c>
      <c r="M29" s="687">
        <f>M28</f>
        <v>33689.050000000003</v>
      </c>
      <c r="N29" s="688">
        <f>N28</f>
        <v>2438.02</v>
      </c>
      <c r="O29" s="688">
        <f t="shared" ref="O29:Q29" si="3">O28</f>
        <v>3118.23</v>
      </c>
      <c r="P29" s="688">
        <f t="shared" si="3"/>
        <v>0</v>
      </c>
      <c r="Q29" s="688">
        <f t="shared" si="3"/>
        <v>2505</v>
      </c>
      <c r="R29" s="314">
        <v>306.5</v>
      </c>
      <c r="S29" s="306">
        <f t="shared" si="1"/>
        <v>42056.800000000003</v>
      </c>
      <c r="T29" s="307"/>
    </row>
    <row r="30" spans="1:20">
      <c r="A30" s="311" t="s">
        <v>468</v>
      </c>
      <c r="B30" s="318"/>
      <c r="C30" s="313"/>
      <c r="D30" s="313"/>
      <c r="E30" s="313"/>
      <c r="F30" s="313"/>
      <c r="G30" s="313"/>
      <c r="H30" s="690"/>
      <c r="I30" s="689"/>
      <c r="J30" s="313"/>
      <c r="K30" s="313"/>
      <c r="L30" s="357">
        <f t="shared" si="0"/>
        <v>0</v>
      </c>
      <c r="M30" s="690"/>
      <c r="N30" s="689"/>
      <c r="O30" s="313"/>
      <c r="P30" s="313"/>
      <c r="Q30" s="314"/>
      <c r="R30" s="314"/>
      <c r="S30" s="306">
        <f t="shared" si="1"/>
        <v>0</v>
      </c>
      <c r="T30" s="307"/>
    </row>
    <row r="31" spans="1:20">
      <c r="A31" s="315" t="s">
        <v>465</v>
      </c>
      <c r="B31" s="318"/>
      <c r="C31" s="313"/>
      <c r="D31" s="313"/>
      <c r="E31" s="313"/>
      <c r="F31" s="313"/>
      <c r="G31" s="313"/>
      <c r="H31" s="690"/>
      <c r="I31" s="689"/>
      <c r="J31" s="313"/>
      <c r="K31" s="313"/>
      <c r="L31" s="357">
        <f t="shared" si="0"/>
        <v>0</v>
      </c>
      <c r="M31" s="690"/>
      <c r="N31" s="689"/>
      <c r="O31" s="313"/>
      <c r="P31" s="313"/>
      <c r="Q31" s="314"/>
      <c r="R31" s="314"/>
      <c r="S31" s="306">
        <f t="shared" si="1"/>
        <v>0</v>
      </c>
      <c r="T31" s="307"/>
    </row>
    <row r="32" spans="1:20">
      <c r="A32" s="311" t="s">
        <v>469</v>
      </c>
      <c r="B32" s="318">
        <f>16.7-5.2</f>
        <v>11.5</v>
      </c>
      <c r="C32" s="313">
        <v>11.5</v>
      </c>
      <c r="D32" s="313">
        <v>11.5</v>
      </c>
      <c r="E32" s="313">
        <f>11.5-3</f>
        <v>8.5</v>
      </c>
      <c r="F32" s="313">
        <f>11.5-2</f>
        <v>9.5</v>
      </c>
      <c r="G32" s="313">
        <v>9</v>
      </c>
      <c r="H32" s="687">
        <v>79440.52</v>
      </c>
      <c r="I32" s="688">
        <v>2734.65</v>
      </c>
      <c r="J32" s="313">
        <v>1276.6400000000001</v>
      </c>
      <c r="K32" s="313">
        <v>11814.24</v>
      </c>
      <c r="L32" s="357">
        <f t="shared" si="0"/>
        <v>95266.05</v>
      </c>
      <c r="M32" s="687">
        <v>77262.42</v>
      </c>
      <c r="N32" s="688">
        <v>2734.65</v>
      </c>
      <c r="O32" s="313">
        <v>1276.6400000000001</v>
      </c>
      <c r="P32" s="313">
        <v>11814.24</v>
      </c>
      <c r="Q32" s="314">
        <v>1822.37</v>
      </c>
      <c r="R32" s="314">
        <v>355.73</v>
      </c>
      <c r="S32" s="306">
        <f t="shared" si="1"/>
        <v>95266.049999999988</v>
      </c>
      <c r="T32" s="307"/>
    </row>
    <row r="33" spans="1:20" ht="15.75" thickBot="1">
      <c r="A33" s="321" t="s">
        <v>470</v>
      </c>
      <c r="B33" s="325">
        <v>7</v>
      </c>
      <c r="C33" s="326">
        <v>7.5</v>
      </c>
      <c r="D33" s="326">
        <v>6.29</v>
      </c>
      <c r="E33" s="326">
        <f>7.5-3</f>
        <v>4.5</v>
      </c>
      <c r="F33" s="326">
        <v>4.5</v>
      </c>
      <c r="G33" s="326">
        <v>4.4400000000000004</v>
      </c>
      <c r="H33" s="691">
        <f>44183.31-20000</f>
        <v>24183.309999999998</v>
      </c>
      <c r="I33" s="692"/>
      <c r="J33" s="323">
        <v>1276.6400000000001</v>
      </c>
      <c r="K33" s="323">
        <v>11814.24</v>
      </c>
      <c r="L33" s="359">
        <f t="shared" si="0"/>
        <v>37274.189999999995</v>
      </c>
      <c r="M33" s="691">
        <f>42884.31-355.73-20000</f>
        <v>22528.579999999994</v>
      </c>
      <c r="N33" s="692"/>
      <c r="O33" s="323">
        <v>1276.6400000000001</v>
      </c>
      <c r="P33" s="323">
        <v>11814.24</v>
      </c>
      <c r="Q33" s="360">
        <v>1299</v>
      </c>
      <c r="R33" s="360">
        <v>355.73</v>
      </c>
      <c r="S33" s="341">
        <f t="shared" si="1"/>
        <v>37274.189999999995</v>
      </c>
      <c r="T33" s="307"/>
    </row>
    <row r="34" spans="1:20">
      <c r="A34" s="329" t="s">
        <v>307</v>
      </c>
      <c r="B34" s="333">
        <f>SUM(B20,B24,B26,B28,B30,B32,B22)</f>
        <v>26.57</v>
      </c>
      <c r="C34" s="334">
        <f t="shared" ref="C34:R34" si="4">SUM(C20,C24,C26,C28,C30,C32,C22)</f>
        <v>26.57</v>
      </c>
      <c r="D34" s="334">
        <f t="shared" si="4"/>
        <v>26.57</v>
      </c>
      <c r="E34" s="334">
        <f t="shared" si="4"/>
        <v>21.73</v>
      </c>
      <c r="F34" s="334">
        <f t="shared" si="4"/>
        <v>24.57</v>
      </c>
      <c r="G34" s="361">
        <f t="shared" si="4"/>
        <v>22.43</v>
      </c>
      <c r="H34" s="333">
        <f t="shared" si="4"/>
        <v>295672.76000000007</v>
      </c>
      <c r="I34" s="334">
        <f t="shared" si="4"/>
        <v>8007.6900000000005</v>
      </c>
      <c r="J34" s="334">
        <f t="shared" si="4"/>
        <v>5729.31</v>
      </c>
      <c r="K34" s="334">
        <f t="shared" si="4"/>
        <v>11814.24</v>
      </c>
      <c r="L34" s="335">
        <f t="shared" si="0"/>
        <v>321224.00000000006</v>
      </c>
      <c r="M34" s="330">
        <f t="shared" si="4"/>
        <v>281765.16000000003</v>
      </c>
      <c r="N34" s="331">
        <f t="shared" si="4"/>
        <v>8007.6900000000005</v>
      </c>
      <c r="O34" s="331">
        <f t="shared" si="4"/>
        <v>5729.31</v>
      </c>
      <c r="P34" s="331">
        <f t="shared" si="4"/>
        <v>11814.24</v>
      </c>
      <c r="Q34" s="331">
        <f t="shared" si="4"/>
        <v>13121.369999999999</v>
      </c>
      <c r="R34" s="331">
        <f t="shared" si="4"/>
        <v>662.23</v>
      </c>
      <c r="S34" s="346">
        <f t="shared" si="1"/>
        <v>321100</v>
      </c>
      <c r="T34" s="358"/>
    </row>
    <row r="35" spans="1:20" ht="25.5" thickBot="1">
      <c r="A35" s="337" t="s">
        <v>471</v>
      </c>
      <c r="B35" s="338">
        <f>SUM(B21,B25,B27,B29,B31,B23)</f>
        <v>9.870000000000001</v>
      </c>
      <c r="C35" s="339">
        <f t="shared" ref="C35:R35" si="5">SUM(C21,C25,C27,C29,C31,C23)</f>
        <v>9.870000000000001</v>
      </c>
      <c r="D35" s="339">
        <f t="shared" si="5"/>
        <v>9.870000000000001</v>
      </c>
      <c r="E35" s="339">
        <f t="shared" si="5"/>
        <v>8.0300000000000011</v>
      </c>
      <c r="F35" s="339">
        <f t="shared" si="5"/>
        <v>9.870000000000001</v>
      </c>
      <c r="G35" s="340">
        <f t="shared" si="5"/>
        <v>8.23</v>
      </c>
      <c r="H35" s="338">
        <f t="shared" si="5"/>
        <v>143635.14000000001</v>
      </c>
      <c r="I35" s="339">
        <f t="shared" si="5"/>
        <v>5273.04</v>
      </c>
      <c r="J35" s="339">
        <f t="shared" si="5"/>
        <v>4391.82</v>
      </c>
      <c r="K35" s="339">
        <f t="shared" si="5"/>
        <v>0</v>
      </c>
      <c r="L35" s="341">
        <f t="shared" si="0"/>
        <v>153300.00000000003</v>
      </c>
      <c r="M35" s="338">
        <f t="shared" si="5"/>
        <v>132694.63999999998</v>
      </c>
      <c r="N35" s="339">
        <f t="shared" si="5"/>
        <v>5273.04</v>
      </c>
      <c r="O35" s="339">
        <f t="shared" si="5"/>
        <v>4391.82</v>
      </c>
      <c r="P35" s="339">
        <f t="shared" si="5"/>
        <v>0</v>
      </c>
      <c r="Q35" s="339">
        <f t="shared" si="5"/>
        <v>10634</v>
      </c>
      <c r="R35" s="339">
        <f t="shared" si="5"/>
        <v>306.5</v>
      </c>
      <c r="S35" s="341">
        <f t="shared" si="1"/>
        <v>153300</v>
      </c>
    </row>
    <row r="36" spans="1:20">
      <c r="A36" s="342" t="s">
        <v>472</v>
      </c>
      <c r="B36" s="343">
        <f>SUM(B20,B24,B26,B22)</f>
        <v>12.07</v>
      </c>
      <c r="C36" s="344">
        <f t="shared" ref="C36:R37" si="6">SUM(C20,C24,C26,C22)</f>
        <v>12.07</v>
      </c>
      <c r="D36" s="344">
        <f t="shared" si="6"/>
        <v>12.07</v>
      </c>
      <c r="E36" s="344">
        <f t="shared" si="6"/>
        <v>10.23</v>
      </c>
      <c r="F36" s="344">
        <f t="shared" si="6"/>
        <v>12.07</v>
      </c>
      <c r="G36" s="345">
        <f t="shared" si="6"/>
        <v>10.43</v>
      </c>
      <c r="H36" s="343">
        <f t="shared" si="6"/>
        <v>179731.69</v>
      </c>
      <c r="I36" s="344">
        <f t="shared" si="6"/>
        <v>2835.02</v>
      </c>
      <c r="J36" s="344">
        <f t="shared" si="6"/>
        <v>1334.44</v>
      </c>
      <c r="K36" s="344">
        <f t="shared" si="6"/>
        <v>0</v>
      </c>
      <c r="L36" s="346">
        <f t="shared" si="0"/>
        <v>183901.15</v>
      </c>
      <c r="M36" s="343">
        <f t="shared" si="6"/>
        <v>170813.69</v>
      </c>
      <c r="N36" s="344">
        <f t="shared" si="6"/>
        <v>2835.02</v>
      </c>
      <c r="O36" s="344">
        <f t="shared" si="6"/>
        <v>1334.44</v>
      </c>
      <c r="P36" s="344">
        <f t="shared" si="6"/>
        <v>0</v>
      </c>
      <c r="Q36" s="344">
        <f t="shared" si="6"/>
        <v>8794</v>
      </c>
      <c r="R36" s="344">
        <f t="shared" si="6"/>
        <v>0</v>
      </c>
      <c r="S36" s="346">
        <f t="shared" si="1"/>
        <v>183777.15</v>
      </c>
      <c r="T36" s="358"/>
    </row>
    <row r="37" spans="1:20">
      <c r="A37" s="347" t="s">
        <v>465</v>
      </c>
      <c r="B37" s="348">
        <f>SUM(B21,B25,B27,B23)</f>
        <v>6.87</v>
      </c>
      <c r="C37" s="349">
        <f>SUM(C21,C25,C27,C23)</f>
        <v>6.87</v>
      </c>
      <c r="D37" s="349">
        <f t="shared" si="6"/>
        <v>6.87</v>
      </c>
      <c r="E37" s="349">
        <f t="shared" si="6"/>
        <v>5.03</v>
      </c>
      <c r="F37" s="349">
        <f t="shared" si="6"/>
        <v>6.87</v>
      </c>
      <c r="G37" s="350">
        <f t="shared" si="6"/>
        <v>5.23</v>
      </c>
      <c r="H37" s="348">
        <f t="shared" si="6"/>
        <v>107134.59</v>
      </c>
      <c r="I37" s="349">
        <f t="shared" si="6"/>
        <v>2835.02</v>
      </c>
      <c r="J37" s="349">
        <f t="shared" si="6"/>
        <v>1273.5899999999999</v>
      </c>
      <c r="K37" s="349">
        <f t="shared" si="6"/>
        <v>0</v>
      </c>
      <c r="L37" s="306">
        <f t="shared" si="0"/>
        <v>111243.2</v>
      </c>
      <c r="M37" s="348">
        <f t="shared" si="6"/>
        <v>99005.59</v>
      </c>
      <c r="N37" s="349">
        <f t="shared" si="6"/>
        <v>2835.02</v>
      </c>
      <c r="O37" s="349">
        <f t="shared" si="6"/>
        <v>1273.5899999999999</v>
      </c>
      <c r="P37" s="349">
        <f t="shared" si="6"/>
        <v>0</v>
      </c>
      <c r="Q37" s="349">
        <f t="shared" si="6"/>
        <v>8129</v>
      </c>
      <c r="R37" s="349">
        <f t="shared" si="6"/>
        <v>0</v>
      </c>
      <c r="S37" s="306">
        <f t="shared" si="1"/>
        <v>111243.2</v>
      </c>
      <c r="T37" s="358"/>
    </row>
    <row r="38" spans="1:20">
      <c r="A38" s="351" t="s">
        <v>473</v>
      </c>
      <c r="B38" s="348">
        <f>SUM(B26,B28,B30)</f>
        <v>3.5</v>
      </c>
      <c r="C38" s="349">
        <f t="shared" ref="C38:R39" si="7">SUM(C26,C28,C30)</f>
        <v>3.5</v>
      </c>
      <c r="D38" s="349">
        <f t="shared" si="7"/>
        <v>3.5</v>
      </c>
      <c r="E38" s="349">
        <f t="shared" si="7"/>
        <v>3.5</v>
      </c>
      <c r="F38" s="349">
        <f t="shared" si="7"/>
        <v>3.5</v>
      </c>
      <c r="G38" s="350">
        <f t="shared" si="7"/>
        <v>3.5</v>
      </c>
      <c r="H38" s="348">
        <f t="shared" si="7"/>
        <v>46363.240000000005</v>
      </c>
      <c r="I38" s="349">
        <f t="shared" si="7"/>
        <v>2438.02</v>
      </c>
      <c r="J38" s="349">
        <f t="shared" si="7"/>
        <v>3118.23</v>
      </c>
      <c r="K38" s="349">
        <f t="shared" si="7"/>
        <v>0</v>
      </c>
      <c r="L38" s="306">
        <f t="shared" si="0"/>
        <v>51919.490000000005</v>
      </c>
      <c r="M38" s="348">
        <f t="shared" si="7"/>
        <v>43551.740000000005</v>
      </c>
      <c r="N38" s="349">
        <f t="shared" si="7"/>
        <v>2438.02</v>
      </c>
      <c r="O38" s="349">
        <f t="shared" si="7"/>
        <v>3118.23</v>
      </c>
      <c r="P38" s="349">
        <f t="shared" si="7"/>
        <v>0</v>
      </c>
      <c r="Q38" s="349">
        <f t="shared" si="7"/>
        <v>2505</v>
      </c>
      <c r="R38" s="349">
        <f t="shared" si="7"/>
        <v>306.5</v>
      </c>
      <c r="S38" s="306">
        <f t="shared" si="1"/>
        <v>51919.490000000005</v>
      </c>
    </row>
    <row r="39" spans="1:20" ht="15.75" thickBot="1">
      <c r="A39" s="352" t="s">
        <v>465</v>
      </c>
      <c r="B39" s="353">
        <f>SUM(B27,B29,B31)</f>
        <v>3.5</v>
      </c>
      <c r="C39" s="354">
        <f t="shared" si="7"/>
        <v>3.5</v>
      </c>
      <c r="D39" s="354">
        <f t="shared" si="7"/>
        <v>3.5</v>
      </c>
      <c r="E39" s="354">
        <f t="shared" si="7"/>
        <v>3.5</v>
      </c>
      <c r="F39" s="354">
        <f t="shared" si="7"/>
        <v>3.5</v>
      </c>
      <c r="G39" s="355">
        <f t="shared" si="7"/>
        <v>3.5</v>
      </c>
      <c r="H39" s="353">
        <f t="shared" si="7"/>
        <v>46363.240000000005</v>
      </c>
      <c r="I39" s="354">
        <f t="shared" si="7"/>
        <v>2438.02</v>
      </c>
      <c r="J39" s="354">
        <f t="shared" si="7"/>
        <v>3118.23</v>
      </c>
      <c r="K39" s="354">
        <f t="shared" si="7"/>
        <v>0</v>
      </c>
      <c r="L39" s="341">
        <f t="shared" si="0"/>
        <v>51919.490000000005</v>
      </c>
      <c r="M39" s="353">
        <f t="shared" si="7"/>
        <v>43551.740000000005</v>
      </c>
      <c r="N39" s="354">
        <f t="shared" si="7"/>
        <v>2438.02</v>
      </c>
      <c r="O39" s="354">
        <f t="shared" si="7"/>
        <v>3118.23</v>
      </c>
      <c r="P39" s="354">
        <f t="shared" si="7"/>
        <v>0</v>
      </c>
      <c r="Q39" s="354">
        <f t="shared" si="7"/>
        <v>2505</v>
      </c>
      <c r="R39" s="354">
        <f t="shared" si="7"/>
        <v>306.5</v>
      </c>
      <c r="S39" s="341">
        <f t="shared" si="1"/>
        <v>51919.490000000005</v>
      </c>
    </row>
    <row r="40" spans="1:20" ht="9.75" customHeight="1"/>
    <row r="41" spans="1:20">
      <c r="A41" s="265" t="s">
        <v>474</v>
      </c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</row>
    <row r="42" spans="1:20">
      <c r="A42" s="1120" t="s">
        <v>416</v>
      </c>
      <c r="B42" s="1120"/>
      <c r="C42" s="268"/>
      <c r="D42" s="265"/>
      <c r="E42" s="356"/>
      <c r="F42" s="356"/>
      <c r="G42" s="356"/>
      <c r="H42" s="356"/>
      <c r="I42" s="356"/>
      <c r="J42" s="268"/>
      <c r="K42" s="1119" t="s">
        <v>219</v>
      </c>
      <c r="L42" s="1119"/>
      <c r="M42" s="1119"/>
      <c r="N42" s="1119"/>
      <c r="O42" s="1119"/>
      <c r="P42" s="1119"/>
      <c r="Q42" s="265"/>
      <c r="R42" s="265"/>
      <c r="S42" s="265"/>
    </row>
    <row r="43" spans="1:20" ht="13.5" customHeight="1">
      <c r="A43" s="1117"/>
      <c r="B43" s="1117"/>
      <c r="C43" s="665"/>
      <c r="D43" s="265"/>
      <c r="E43" s="265"/>
      <c r="F43" s="1118" t="s">
        <v>220</v>
      </c>
      <c r="G43" s="1118"/>
      <c r="H43" s="1118"/>
      <c r="I43" s="265"/>
      <c r="J43" s="265"/>
      <c r="K43" s="265"/>
      <c r="L43" s="265"/>
      <c r="M43" s="665" t="s">
        <v>221</v>
      </c>
      <c r="N43" s="665"/>
      <c r="O43" s="665"/>
      <c r="P43" s="265"/>
      <c r="Q43" s="265"/>
      <c r="R43" s="265"/>
      <c r="S43" s="265"/>
    </row>
    <row r="44" spans="1:20" ht="9.75" hidden="1" customHeight="1">
      <c r="A44" s="665"/>
      <c r="B44" s="665"/>
      <c r="C44" s="665"/>
      <c r="D44" s="265"/>
      <c r="E44" s="265"/>
      <c r="F44" s="265"/>
      <c r="G44" s="265"/>
      <c r="H44" s="665"/>
      <c r="I44" s="265"/>
      <c r="J44" s="265"/>
      <c r="K44" s="265"/>
      <c r="L44" s="265"/>
      <c r="M44" s="665"/>
      <c r="N44" s="665"/>
      <c r="O44" s="665"/>
      <c r="P44" s="265"/>
      <c r="Q44" s="265"/>
      <c r="R44" s="265"/>
      <c r="S44" s="265"/>
    </row>
    <row r="45" spans="1:20" ht="25.5" customHeight="1">
      <c r="A45" s="1122" t="s">
        <v>313</v>
      </c>
      <c r="B45" s="1122"/>
      <c r="C45" s="1122"/>
      <c r="D45" s="265"/>
      <c r="E45" s="356"/>
      <c r="F45" s="356"/>
      <c r="G45" s="356"/>
      <c r="H45" s="356"/>
      <c r="I45" s="356"/>
      <c r="J45" s="268"/>
      <c r="K45" s="1119" t="s">
        <v>407</v>
      </c>
      <c r="L45" s="1119"/>
      <c r="M45" s="1119"/>
      <c r="N45" s="1119"/>
      <c r="O45" s="1119"/>
      <c r="P45" s="1119"/>
      <c r="Q45" s="265"/>
      <c r="R45" s="265"/>
      <c r="S45" s="265"/>
    </row>
    <row r="46" spans="1:20" ht="12.75" customHeight="1">
      <c r="A46" s="1117"/>
      <c r="B46" s="1117"/>
      <c r="C46" s="665"/>
      <c r="D46" s="265"/>
      <c r="E46" s="265"/>
      <c r="F46" s="1118" t="s">
        <v>220</v>
      </c>
      <c r="G46" s="1118"/>
      <c r="H46" s="1118"/>
      <c r="I46" s="265"/>
      <c r="J46" s="265"/>
      <c r="K46" s="265"/>
      <c r="L46" s="265"/>
      <c r="M46" s="665" t="s">
        <v>221</v>
      </c>
      <c r="N46" s="665"/>
      <c r="O46" s="665"/>
      <c r="P46" s="265"/>
      <c r="Q46" s="265"/>
      <c r="R46" s="265"/>
      <c r="S46" s="265"/>
    </row>
    <row r="47" spans="1:20">
      <c r="A47" s="265" t="s">
        <v>554</v>
      </c>
      <c r="B47" s="265"/>
      <c r="C47" s="265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</row>
    <row r="50" spans="6:6">
      <c r="F50" s="266" t="s">
        <v>226</v>
      </c>
    </row>
  </sheetData>
  <mergeCells count="39">
    <mergeCell ref="R12:S12"/>
    <mergeCell ref="N1:S2"/>
    <mergeCell ref="B2:M2"/>
    <mergeCell ref="A5:S5"/>
    <mergeCell ref="J6:M6"/>
    <mergeCell ref="D7:L7"/>
    <mergeCell ref="E8:L8"/>
    <mergeCell ref="J9:K9"/>
    <mergeCell ref="B10:C10"/>
    <mergeCell ref="J10:K10"/>
    <mergeCell ref="J12:O12"/>
    <mergeCell ref="P12:Q12"/>
    <mergeCell ref="I13:O13"/>
    <mergeCell ref="A16:A18"/>
    <mergeCell ref="B16:G16"/>
    <mergeCell ref="H16:L16"/>
    <mergeCell ref="M16:S16"/>
    <mergeCell ref="B17:D17"/>
    <mergeCell ref="E17:G17"/>
    <mergeCell ref="H17:H18"/>
    <mergeCell ref="I17:I18"/>
    <mergeCell ref="J17:J18"/>
    <mergeCell ref="S17:S18"/>
    <mergeCell ref="R17:R18"/>
    <mergeCell ref="K45:P45"/>
    <mergeCell ref="A46:B46"/>
    <mergeCell ref="F46:H46"/>
    <mergeCell ref="Q17:Q18"/>
    <mergeCell ref="A42:B42"/>
    <mergeCell ref="K42:P42"/>
    <mergeCell ref="A43:B43"/>
    <mergeCell ref="F43:H43"/>
    <mergeCell ref="K17:K18"/>
    <mergeCell ref="L17:L18"/>
    <mergeCell ref="M17:M18"/>
    <mergeCell ref="N17:N18"/>
    <mergeCell ref="O17:O18"/>
    <mergeCell ref="P17:P18"/>
    <mergeCell ref="A45:C45"/>
  </mergeCells>
  <dataValidations count="1">
    <dataValidation type="whole" allowBlank="1" showInputMessage="1" showErrorMessage="1" error="1&lt;=kodas&lt;5501" sqref="Q10:Q11 Q13">
      <formula1>1</formula1>
      <formula2>5501</formula2>
    </dataValidation>
  </dataValidations>
  <pageMargins left="0.70866141732283472" right="0.70866141732283472" top="0.15748031496062992" bottom="0.15748031496062992" header="0.31496062992125984" footer="0.31496062992125984"/>
  <pageSetup paperSize="9" scale="55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0"/>
  <sheetViews>
    <sheetView workbookViewId="0">
      <selection activeCell="A54" sqref="A54"/>
    </sheetView>
  </sheetViews>
  <sheetFormatPr defaultRowHeight="15"/>
  <cols>
    <col min="1" max="1" width="28.7109375" style="266" customWidth="1"/>
    <col min="2" max="2" width="8.7109375" style="266" customWidth="1"/>
    <col min="3" max="3" width="11.7109375" style="266" customWidth="1"/>
    <col min="4" max="4" width="9.85546875" style="266" customWidth="1"/>
    <col min="5" max="5" width="8.5703125" style="266" customWidth="1"/>
    <col min="6" max="6" width="9.140625" style="266"/>
    <col min="7" max="7" width="10.140625" style="266" customWidth="1"/>
    <col min="8" max="8" width="9.28515625" style="266" customWidth="1"/>
    <col min="9" max="9" width="8.85546875" style="266" customWidth="1"/>
    <col min="10" max="10" width="8.140625" style="266" customWidth="1"/>
    <col min="11" max="11" width="9.7109375" style="266" customWidth="1"/>
    <col min="12" max="12" width="10.42578125" style="266" customWidth="1"/>
    <col min="13" max="13" width="10.28515625" style="266" customWidth="1"/>
    <col min="14" max="14" width="8.42578125" style="266" customWidth="1"/>
    <col min="15" max="15" width="9.28515625" style="266" customWidth="1"/>
    <col min="16" max="16" width="9.85546875" style="266" customWidth="1"/>
    <col min="17" max="17" width="7.5703125" style="266" customWidth="1"/>
    <col min="18" max="18" width="8.140625" style="266" customWidth="1"/>
    <col min="19" max="19" width="11" style="266" customWidth="1"/>
    <col min="20" max="16384" width="9.140625" style="679"/>
  </cols>
  <sheetData>
    <row r="1" spans="1:19">
      <c r="A1" s="362"/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1167" t="s">
        <v>557</v>
      </c>
      <c r="O1" s="1167"/>
      <c r="P1" s="1167"/>
      <c r="Q1" s="1167"/>
      <c r="R1" s="1167"/>
      <c r="S1" s="1167"/>
    </row>
    <row r="2" spans="1:19" ht="23.25" customHeight="1">
      <c r="A2" s="362"/>
      <c r="B2" s="1168" t="s">
        <v>476</v>
      </c>
      <c r="C2" s="1168"/>
      <c r="D2" s="1168"/>
      <c r="E2" s="1168"/>
      <c r="F2" s="1168"/>
      <c r="G2" s="1168"/>
      <c r="H2" s="1168"/>
      <c r="I2" s="1168"/>
      <c r="J2" s="1168"/>
      <c r="K2" s="1168"/>
      <c r="L2" s="1168"/>
      <c r="M2" s="1168"/>
      <c r="N2" s="1167"/>
      <c r="O2" s="1167"/>
      <c r="P2" s="1167"/>
      <c r="Q2" s="1167"/>
      <c r="R2" s="1167"/>
      <c r="S2" s="1167"/>
    </row>
    <row r="3" spans="1:19">
      <c r="A3" s="362"/>
      <c r="B3" s="362"/>
      <c r="C3" s="362"/>
      <c r="D3" s="362"/>
      <c r="E3" s="362"/>
      <c r="F3" s="362"/>
      <c r="G3" s="362"/>
      <c r="H3" s="362" t="s">
        <v>428</v>
      </c>
      <c r="I3" s="363"/>
      <c r="J3" s="363"/>
      <c r="K3" s="363"/>
      <c r="L3" s="363"/>
      <c r="M3" s="363"/>
      <c r="N3" s="364"/>
      <c r="O3" s="364"/>
      <c r="P3" s="364"/>
      <c r="Q3" s="364"/>
      <c r="R3" s="364"/>
      <c r="S3" s="364"/>
    </row>
    <row r="4" spans="1:19" ht="7.5" customHeight="1">
      <c r="A4" s="362"/>
      <c r="B4" s="362"/>
      <c r="C4" s="362"/>
      <c r="D4" s="362"/>
      <c r="E4" s="362"/>
      <c r="F4" s="362"/>
      <c r="G4" s="362"/>
      <c r="H4" s="362"/>
      <c r="I4" s="363"/>
      <c r="J4" s="363"/>
      <c r="K4" s="363"/>
      <c r="L4" s="363"/>
      <c r="M4" s="363"/>
      <c r="N4" s="364"/>
      <c r="O4" s="364"/>
      <c r="P4" s="364"/>
      <c r="Q4" s="364"/>
      <c r="R4" s="364"/>
      <c r="S4" s="364"/>
    </row>
    <row r="5" spans="1:19">
      <c r="A5" s="1169" t="s">
        <v>507</v>
      </c>
      <c r="B5" s="1169"/>
      <c r="C5" s="1169"/>
      <c r="D5" s="1169"/>
      <c r="E5" s="1169"/>
      <c r="F5" s="1169"/>
      <c r="G5" s="1169"/>
      <c r="H5" s="1169"/>
      <c r="I5" s="1169"/>
      <c r="J5" s="1169"/>
      <c r="K5" s="1169"/>
      <c r="L5" s="1169"/>
      <c r="M5" s="1169"/>
      <c r="N5" s="1169"/>
      <c r="O5" s="1169"/>
      <c r="P5" s="1169"/>
      <c r="Q5" s="1169"/>
      <c r="R5" s="1169"/>
      <c r="S5" s="1169"/>
    </row>
    <row r="6" spans="1:19">
      <c r="A6" s="365"/>
      <c r="B6" s="365"/>
      <c r="C6" s="365"/>
      <c r="D6" s="365"/>
      <c r="E6" s="365"/>
      <c r="F6" s="365"/>
      <c r="G6" s="365"/>
      <c r="H6" s="365"/>
      <c r="I6" s="365"/>
      <c r="J6" s="1170"/>
      <c r="K6" s="1170"/>
      <c r="L6" s="1170"/>
      <c r="M6" s="1170"/>
      <c r="N6" s="365"/>
      <c r="O6" s="365"/>
      <c r="P6" s="365"/>
      <c r="Q6" s="365"/>
      <c r="R6" s="365"/>
      <c r="S6" s="365"/>
    </row>
    <row r="7" spans="1:19">
      <c r="A7" s="681"/>
      <c r="B7" s="681"/>
      <c r="C7" s="681"/>
      <c r="D7" s="1171">
        <v>44938</v>
      </c>
      <c r="E7" s="1172"/>
      <c r="F7" s="1172"/>
      <c r="G7" s="1172"/>
      <c r="H7" s="1172"/>
      <c r="I7" s="1172"/>
      <c r="J7" s="1172"/>
      <c r="K7" s="1172"/>
      <c r="L7" s="1172"/>
      <c r="M7" s="366"/>
      <c r="N7" s="681"/>
      <c r="O7" s="681"/>
      <c r="P7" s="681"/>
      <c r="Q7" s="681"/>
      <c r="R7" s="681"/>
      <c r="S7" s="681"/>
    </row>
    <row r="8" spans="1:19">
      <c r="A8" s="681"/>
      <c r="B8" s="681"/>
      <c r="C8" s="681"/>
      <c r="D8" s="681"/>
      <c r="E8" s="1173" t="s">
        <v>429</v>
      </c>
      <c r="F8" s="1173"/>
      <c r="G8" s="1173"/>
      <c r="H8" s="1173"/>
      <c r="I8" s="1173"/>
      <c r="J8" s="1173"/>
      <c r="K8" s="1173"/>
      <c r="L8" s="1173"/>
      <c r="M8" s="366"/>
      <c r="N8" s="681"/>
      <c r="O8" s="681"/>
      <c r="P8" s="681"/>
      <c r="Q8" s="681"/>
      <c r="R8" s="681"/>
      <c r="S8" s="681"/>
    </row>
    <row r="9" spans="1:19">
      <c r="A9" s="367"/>
      <c r="B9" s="681"/>
      <c r="C9" s="681"/>
      <c r="D9" s="681"/>
      <c r="E9" s="681"/>
      <c r="F9" s="681"/>
      <c r="G9" s="681"/>
      <c r="H9" s="362"/>
      <c r="I9" s="362"/>
      <c r="J9" s="1170"/>
      <c r="K9" s="1170"/>
      <c r="L9" s="362"/>
      <c r="M9" s="362"/>
      <c r="N9" s="681"/>
      <c r="O9" s="681"/>
      <c r="P9" s="681"/>
      <c r="Q9" s="681"/>
      <c r="R9" s="681"/>
      <c r="S9" s="681"/>
    </row>
    <row r="10" spans="1:19">
      <c r="A10" s="362"/>
      <c r="B10" s="1174" t="s">
        <v>430</v>
      </c>
      <c r="C10" s="1175"/>
      <c r="D10" s="368" t="s">
        <v>431</v>
      </c>
      <c r="E10" s="369"/>
      <c r="F10" s="362"/>
      <c r="G10" s="362"/>
      <c r="H10" s="362"/>
      <c r="I10" s="362"/>
      <c r="J10" s="1176"/>
      <c r="K10" s="1176"/>
      <c r="L10" s="362"/>
      <c r="M10" s="362"/>
      <c r="N10" s="362"/>
      <c r="O10" s="362"/>
      <c r="P10" s="362"/>
      <c r="Q10" s="370"/>
      <c r="R10" s="370"/>
      <c r="S10" s="370"/>
    </row>
    <row r="11" spans="1:19" ht="25.5">
      <c r="A11" s="371" t="s">
        <v>432</v>
      </c>
      <c r="B11" s="372" t="s">
        <v>433</v>
      </c>
      <c r="C11" s="372" t="s">
        <v>434</v>
      </c>
      <c r="D11" s="373" t="s">
        <v>435</v>
      </c>
      <c r="E11" s="374" t="s">
        <v>436</v>
      </c>
      <c r="F11" s="375"/>
      <c r="G11" s="362"/>
      <c r="H11" s="362"/>
      <c r="I11" s="362"/>
      <c r="J11" s="682"/>
      <c r="K11" s="682"/>
      <c r="L11" s="362"/>
      <c r="M11" s="362"/>
      <c r="N11" s="362"/>
      <c r="O11" s="362"/>
      <c r="P11" s="362"/>
      <c r="Q11" s="370"/>
      <c r="R11" s="370"/>
      <c r="S11" s="370"/>
    </row>
    <row r="12" spans="1:19">
      <c r="A12" s="376" t="s">
        <v>437</v>
      </c>
      <c r="B12" s="377"/>
      <c r="C12" s="377"/>
      <c r="D12" s="378"/>
      <c r="E12" s="379"/>
      <c r="F12" s="681"/>
      <c r="G12" s="681"/>
      <c r="H12" s="362"/>
      <c r="I12" s="380" t="s">
        <v>439</v>
      </c>
      <c r="J12" s="1172"/>
      <c r="K12" s="1172"/>
      <c r="L12" s="1172"/>
      <c r="M12" s="1172"/>
      <c r="N12" s="1172"/>
      <c r="O12" s="1172"/>
      <c r="P12" s="1170"/>
      <c r="Q12" s="1170"/>
      <c r="R12" s="1165">
        <v>9</v>
      </c>
      <c r="S12" s="1166"/>
    </row>
    <row r="13" spans="1:19">
      <c r="A13" s="376" t="s">
        <v>440</v>
      </c>
      <c r="B13" s="381"/>
      <c r="C13" s="381"/>
      <c r="D13" s="382"/>
      <c r="E13" s="383"/>
      <c r="F13" s="384"/>
      <c r="G13" s="384"/>
      <c r="H13" s="362"/>
      <c r="I13" s="1177"/>
      <c r="J13" s="1177"/>
      <c r="K13" s="1177"/>
      <c r="L13" s="1177"/>
      <c r="M13" s="1177"/>
      <c r="N13" s="1177"/>
      <c r="O13" s="1177"/>
      <c r="P13" s="385" t="s">
        <v>224</v>
      </c>
      <c r="Q13" s="386"/>
      <c r="R13" s="386"/>
      <c r="S13" s="386"/>
    </row>
    <row r="14" spans="1:19">
      <c r="A14" s="376" t="s">
        <v>441</v>
      </c>
      <c r="B14" s="381"/>
      <c r="C14" s="381"/>
      <c r="D14" s="381"/>
      <c r="E14" s="383"/>
      <c r="F14" s="384"/>
      <c r="G14" s="384"/>
      <c r="H14" s="362"/>
      <c r="I14" s="387" t="s">
        <v>442</v>
      </c>
      <c r="J14" s="387"/>
      <c r="K14" s="388"/>
      <c r="L14" s="388"/>
      <c r="M14" s="682"/>
      <c r="N14" s="362"/>
      <c r="O14" s="362"/>
      <c r="P14" s="389">
        <v>1</v>
      </c>
      <c r="Q14" s="389">
        <v>3</v>
      </c>
      <c r="R14" s="390">
        <v>2</v>
      </c>
      <c r="S14" s="390">
        <v>9</v>
      </c>
    </row>
    <row r="15" spans="1:19" ht="15.75" thickBot="1">
      <c r="A15" s="391"/>
      <c r="B15" s="392"/>
      <c r="C15" s="392"/>
      <c r="D15" s="393"/>
      <c r="E15" s="387"/>
      <c r="F15" s="387"/>
      <c r="G15" s="387"/>
      <c r="H15" s="682"/>
      <c r="I15" s="362"/>
      <c r="J15" s="362"/>
      <c r="K15" s="362"/>
      <c r="L15" s="362"/>
      <c r="M15" s="387"/>
      <c r="N15" s="362"/>
      <c r="O15" s="362"/>
      <c r="P15" s="362"/>
      <c r="Q15" s="387"/>
      <c r="R15" s="387"/>
      <c r="S15" s="387"/>
    </row>
    <row r="16" spans="1:19">
      <c r="A16" s="1178" t="s">
        <v>446</v>
      </c>
      <c r="B16" s="1154" t="s">
        <v>447</v>
      </c>
      <c r="C16" s="1155"/>
      <c r="D16" s="1155"/>
      <c r="E16" s="1155"/>
      <c r="F16" s="1155"/>
      <c r="G16" s="1156"/>
      <c r="H16" s="1157" t="s">
        <v>448</v>
      </c>
      <c r="I16" s="1158"/>
      <c r="J16" s="1158"/>
      <c r="K16" s="1158"/>
      <c r="L16" s="1159"/>
      <c r="M16" s="1157" t="s">
        <v>449</v>
      </c>
      <c r="N16" s="1158"/>
      <c r="O16" s="1158"/>
      <c r="P16" s="1158"/>
      <c r="Q16" s="1158"/>
      <c r="R16" s="1158"/>
      <c r="S16" s="1159"/>
    </row>
    <row r="17" spans="1:21">
      <c r="A17" s="1179"/>
      <c r="B17" s="1152" t="s">
        <v>450</v>
      </c>
      <c r="C17" s="1153"/>
      <c r="D17" s="1153"/>
      <c r="E17" s="1160" t="s">
        <v>430</v>
      </c>
      <c r="F17" s="1161"/>
      <c r="G17" s="1162"/>
      <c r="H17" s="1152" t="s">
        <v>451</v>
      </c>
      <c r="I17" s="1153" t="s">
        <v>452</v>
      </c>
      <c r="J17" s="1153" t="s">
        <v>453</v>
      </c>
      <c r="K17" s="1150" t="s">
        <v>454</v>
      </c>
      <c r="L17" s="1151" t="s">
        <v>307</v>
      </c>
      <c r="M17" s="1152" t="s">
        <v>451</v>
      </c>
      <c r="N17" s="1153" t="s">
        <v>452</v>
      </c>
      <c r="O17" s="1153" t="s">
        <v>453</v>
      </c>
      <c r="P17" s="1150" t="s">
        <v>455</v>
      </c>
      <c r="Q17" s="1153" t="s">
        <v>456</v>
      </c>
      <c r="R17" s="1153" t="s">
        <v>457</v>
      </c>
      <c r="S17" s="1163" t="s">
        <v>307</v>
      </c>
    </row>
    <row r="18" spans="1:21" ht="66.75">
      <c r="A18" s="1179"/>
      <c r="B18" s="683" t="s">
        <v>433</v>
      </c>
      <c r="C18" s="684" t="s">
        <v>458</v>
      </c>
      <c r="D18" s="684" t="s">
        <v>477</v>
      </c>
      <c r="E18" s="685" t="s">
        <v>433</v>
      </c>
      <c r="F18" s="684" t="s">
        <v>458</v>
      </c>
      <c r="G18" s="686" t="s">
        <v>478</v>
      </c>
      <c r="H18" s="1152"/>
      <c r="I18" s="1153"/>
      <c r="J18" s="1153"/>
      <c r="K18" s="1150"/>
      <c r="L18" s="1151"/>
      <c r="M18" s="1152"/>
      <c r="N18" s="1153"/>
      <c r="O18" s="1153"/>
      <c r="P18" s="1150"/>
      <c r="Q18" s="1153"/>
      <c r="R18" s="1153"/>
      <c r="S18" s="1164"/>
    </row>
    <row r="19" spans="1:21">
      <c r="A19" s="295">
        <v>1</v>
      </c>
      <c r="B19" s="394">
        <v>2</v>
      </c>
      <c r="C19" s="395">
        <v>3</v>
      </c>
      <c r="D19" s="395">
        <v>4</v>
      </c>
      <c r="E19" s="396">
        <v>5</v>
      </c>
      <c r="F19" s="395">
        <v>6</v>
      </c>
      <c r="G19" s="397">
        <v>7</v>
      </c>
      <c r="H19" s="398">
        <v>8</v>
      </c>
      <c r="I19" s="396">
        <v>9</v>
      </c>
      <c r="J19" s="396">
        <v>10</v>
      </c>
      <c r="K19" s="396">
        <v>11</v>
      </c>
      <c r="L19" s="399">
        <v>12</v>
      </c>
      <c r="M19" s="398">
        <v>13</v>
      </c>
      <c r="N19" s="396">
        <v>14</v>
      </c>
      <c r="O19" s="396">
        <v>15</v>
      </c>
      <c r="P19" s="396">
        <v>16</v>
      </c>
      <c r="Q19" s="396">
        <v>17</v>
      </c>
      <c r="R19" s="396">
        <v>18</v>
      </c>
      <c r="S19" s="399">
        <v>19</v>
      </c>
    </row>
    <row r="20" spans="1:21" ht="26.25">
      <c r="A20" s="400" t="s">
        <v>461</v>
      </c>
      <c r="B20" s="401"/>
      <c r="C20" s="402"/>
      <c r="D20" s="402"/>
      <c r="E20" s="403"/>
      <c r="F20" s="402"/>
      <c r="G20" s="404"/>
      <c r="H20" s="405"/>
      <c r="I20" s="402"/>
      <c r="J20" s="402"/>
      <c r="K20" s="402"/>
      <c r="L20" s="406">
        <f t="shared" ref="L20:L39" si="0">SUM(H20:K20)</f>
        <v>0</v>
      </c>
      <c r="M20" s="405"/>
      <c r="N20" s="402"/>
      <c r="O20" s="402"/>
      <c r="P20" s="402"/>
      <c r="Q20" s="402"/>
      <c r="R20" s="402"/>
      <c r="S20" s="406">
        <f t="shared" ref="S20:S39" si="1">SUM(M20:R20)</f>
        <v>0</v>
      </c>
    </row>
    <row r="21" spans="1:21">
      <c r="A21" s="407" t="s">
        <v>462</v>
      </c>
      <c r="B21" s="405"/>
      <c r="C21" s="402"/>
      <c r="D21" s="402"/>
      <c r="E21" s="403"/>
      <c r="F21" s="402"/>
      <c r="G21" s="404"/>
      <c r="H21" s="405"/>
      <c r="I21" s="402"/>
      <c r="J21" s="402"/>
      <c r="K21" s="402"/>
      <c r="L21" s="406">
        <f t="shared" si="0"/>
        <v>0</v>
      </c>
      <c r="M21" s="405"/>
      <c r="N21" s="402"/>
      <c r="O21" s="402"/>
      <c r="P21" s="402"/>
      <c r="Q21" s="402"/>
      <c r="R21" s="402"/>
      <c r="S21" s="406">
        <f t="shared" si="1"/>
        <v>0</v>
      </c>
    </row>
    <row r="22" spans="1:21">
      <c r="A22" s="408" t="s">
        <v>463</v>
      </c>
      <c r="B22" s="405"/>
      <c r="C22" s="402"/>
      <c r="D22" s="402"/>
      <c r="E22" s="403"/>
      <c r="F22" s="402"/>
      <c r="G22" s="404"/>
      <c r="H22" s="405"/>
      <c r="I22" s="402"/>
      <c r="J22" s="402"/>
      <c r="K22" s="402"/>
      <c r="L22" s="406">
        <f t="shared" si="0"/>
        <v>0</v>
      </c>
      <c r="M22" s="405"/>
      <c r="N22" s="402"/>
      <c r="O22" s="402"/>
      <c r="P22" s="402"/>
      <c r="Q22" s="403"/>
      <c r="R22" s="403"/>
      <c r="S22" s="406">
        <f t="shared" si="1"/>
        <v>0</v>
      </c>
    </row>
    <row r="23" spans="1:21">
      <c r="A23" s="407" t="s">
        <v>462</v>
      </c>
      <c r="B23" s="405"/>
      <c r="C23" s="402"/>
      <c r="D23" s="402"/>
      <c r="E23" s="403"/>
      <c r="F23" s="402"/>
      <c r="G23" s="404"/>
      <c r="H23" s="405"/>
      <c r="I23" s="402"/>
      <c r="J23" s="402"/>
      <c r="K23" s="402"/>
      <c r="L23" s="406">
        <f t="shared" si="0"/>
        <v>0</v>
      </c>
      <c r="M23" s="405"/>
      <c r="N23" s="402"/>
      <c r="O23" s="402"/>
      <c r="P23" s="402"/>
      <c r="Q23" s="403"/>
      <c r="R23" s="403"/>
      <c r="S23" s="406">
        <f t="shared" si="1"/>
        <v>0</v>
      </c>
    </row>
    <row r="24" spans="1:21">
      <c r="A24" s="409" t="s">
        <v>464</v>
      </c>
      <c r="B24" s="410"/>
      <c r="C24" s="411"/>
      <c r="D24" s="411"/>
      <c r="E24" s="412"/>
      <c r="F24" s="411"/>
      <c r="G24" s="413"/>
      <c r="H24" s="405"/>
      <c r="I24" s="411"/>
      <c r="J24" s="411"/>
      <c r="K24" s="411"/>
      <c r="L24" s="406">
        <f t="shared" si="0"/>
        <v>0</v>
      </c>
      <c r="M24" s="405"/>
      <c r="N24" s="411"/>
      <c r="O24" s="411"/>
      <c r="P24" s="411"/>
      <c r="Q24" s="412"/>
      <c r="R24" s="412"/>
      <c r="S24" s="406">
        <f t="shared" si="1"/>
        <v>0</v>
      </c>
    </row>
    <row r="25" spans="1:21">
      <c r="A25" s="414" t="s">
        <v>465</v>
      </c>
      <c r="B25" s="410"/>
      <c r="C25" s="411"/>
      <c r="D25" s="411"/>
      <c r="E25" s="412"/>
      <c r="F25" s="411"/>
      <c r="G25" s="413"/>
      <c r="H25" s="405"/>
      <c r="I25" s="411"/>
      <c r="J25" s="411"/>
      <c r="K25" s="411"/>
      <c r="L25" s="406">
        <f t="shared" si="0"/>
        <v>0</v>
      </c>
      <c r="M25" s="405"/>
      <c r="N25" s="411"/>
      <c r="O25" s="411"/>
      <c r="P25" s="411"/>
      <c r="Q25" s="412"/>
      <c r="R25" s="412"/>
      <c r="S25" s="406">
        <f t="shared" si="1"/>
        <v>0</v>
      </c>
    </row>
    <row r="26" spans="1:21">
      <c r="A26" s="409" t="s">
        <v>466</v>
      </c>
      <c r="B26" s="410"/>
      <c r="C26" s="411"/>
      <c r="D26" s="411"/>
      <c r="E26" s="412"/>
      <c r="F26" s="411"/>
      <c r="G26" s="413"/>
      <c r="H26" s="405"/>
      <c r="I26" s="411"/>
      <c r="J26" s="411"/>
      <c r="K26" s="411"/>
      <c r="L26" s="406">
        <f t="shared" si="0"/>
        <v>0</v>
      </c>
      <c r="M26" s="405"/>
      <c r="N26" s="411"/>
      <c r="O26" s="411"/>
      <c r="P26" s="411"/>
      <c r="Q26" s="412"/>
      <c r="R26" s="412"/>
      <c r="S26" s="406">
        <f t="shared" si="1"/>
        <v>0</v>
      </c>
    </row>
    <row r="27" spans="1:21">
      <c r="A27" s="414" t="s">
        <v>465</v>
      </c>
      <c r="B27" s="410"/>
      <c r="C27" s="411"/>
      <c r="D27" s="411"/>
      <c r="E27" s="412"/>
      <c r="F27" s="411"/>
      <c r="G27" s="413"/>
      <c r="H27" s="405"/>
      <c r="I27" s="411"/>
      <c r="J27" s="411"/>
      <c r="K27" s="411"/>
      <c r="L27" s="406">
        <f t="shared" si="0"/>
        <v>0</v>
      </c>
      <c r="M27" s="405"/>
      <c r="N27" s="411"/>
      <c r="O27" s="411"/>
      <c r="P27" s="411"/>
      <c r="Q27" s="412"/>
      <c r="R27" s="412"/>
      <c r="S27" s="406">
        <f t="shared" si="1"/>
        <v>0</v>
      </c>
    </row>
    <row r="28" spans="1:21">
      <c r="A28" s="409" t="s">
        <v>467</v>
      </c>
      <c r="B28" s="410"/>
      <c r="C28" s="411"/>
      <c r="D28" s="411"/>
      <c r="E28" s="412"/>
      <c r="F28" s="411"/>
      <c r="G28" s="413"/>
      <c r="H28" s="405"/>
      <c r="I28" s="411"/>
      <c r="J28" s="411"/>
      <c r="K28" s="411"/>
      <c r="L28" s="406">
        <f t="shared" si="0"/>
        <v>0</v>
      </c>
      <c r="M28" s="405"/>
      <c r="N28" s="411"/>
      <c r="O28" s="411"/>
      <c r="P28" s="411"/>
      <c r="Q28" s="412"/>
      <c r="R28" s="412"/>
      <c r="S28" s="406">
        <f t="shared" si="1"/>
        <v>0</v>
      </c>
    </row>
    <row r="29" spans="1:21">
      <c r="A29" s="414" t="s">
        <v>465</v>
      </c>
      <c r="B29" s="410"/>
      <c r="C29" s="411"/>
      <c r="D29" s="411"/>
      <c r="E29" s="412"/>
      <c r="F29" s="411"/>
      <c r="G29" s="413"/>
      <c r="H29" s="405"/>
      <c r="I29" s="411"/>
      <c r="J29" s="411"/>
      <c r="K29" s="411"/>
      <c r="L29" s="406">
        <f t="shared" si="0"/>
        <v>0</v>
      </c>
      <c r="M29" s="405"/>
      <c r="N29" s="411"/>
      <c r="O29" s="411"/>
      <c r="P29" s="411"/>
      <c r="Q29" s="412"/>
      <c r="R29" s="412"/>
      <c r="S29" s="406">
        <f t="shared" si="1"/>
        <v>0</v>
      </c>
    </row>
    <row r="30" spans="1:21">
      <c r="A30" s="409" t="s">
        <v>468</v>
      </c>
      <c r="B30" s="410"/>
      <c r="C30" s="411"/>
      <c r="D30" s="411"/>
      <c r="E30" s="412"/>
      <c r="F30" s="411"/>
      <c r="G30" s="413"/>
      <c r="H30" s="405"/>
      <c r="I30" s="411"/>
      <c r="J30" s="411"/>
      <c r="K30" s="411"/>
      <c r="L30" s="406">
        <f t="shared" si="0"/>
        <v>0</v>
      </c>
      <c r="M30" s="405"/>
      <c r="N30" s="411"/>
      <c r="O30" s="411"/>
      <c r="P30" s="411"/>
      <c r="Q30" s="412"/>
      <c r="R30" s="412"/>
      <c r="S30" s="406">
        <f t="shared" si="1"/>
        <v>0</v>
      </c>
    </row>
    <row r="31" spans="1:21">
      <c r="A31" s="414" t="s">
        <v>465</v>
      </c>
      <c r="B31" s="410"/>
      <c r="C31" s="411"/>
      <c r="D31" s="411"/>
      <c r="E31" s="412"/>
      <c r="F31" s="411"/>
      <c r="G31" s="413"/>
      <c r="H31" s="405"/>
      <c r="I31" s="411"/>
      <c r="J31" s="411"/>
      <c r="K31" s="411"/>
      <c r="L31" s="406">
        <f t="shared" si="0"/>
        <v>0</v>
      </c>
      <c r="M31" s="405"/>
      <c r="N31" s="411"/>
      <c r="O31" s="411"/>
      <c r="P31" s="411"/>
      <c r="Q31" s="412"/>
      <c r="R31" s="412"/>
      <c r="S31" s="406">
        <f t="shared" si="1"/>
        <v>0</v>
      </c>
    </row>
    <row r="32" spans="1:21">
      <c r="A32" s="409" t="s">
        <v>469</v>
      </c>
      <c r="B32" s="410"/>
      <c r="C32" s="411"/>
      <c r="D32" s="411"/>
      <c r="E32" s="412"/>
      <c r="F32" s="411"/>
      <c r="G32" s="413"/>
      <c r="H32" s="405">
        <v>5000</v>
      </c>
      <c r="I32" s="411"/>
      <c r="J32" s="411">
        <v>6000</v>
      </c>
      <c r="K32" s="411"/>
      <c r="L32" s="406">
        <f t="shared" si="0"/>
        <v>11000</v>
      </c>
      <c r="M32" s="405"/>
      <c r="N32" s="411"/>
      <c r="O32" s="411">
        <v>6000</v>
      </c>
      <c r="P32" s="411"/>
      <c r="Q32" s="412"/>
      <c r="R32" s="412">
        <v>5000</v>
      </c>
      <c r="S32" s="406">
        <f t="shared" si="1"/>
        <v>11000</v>
      </c>
      <c r="U32" s="358"/>
    </row>
    <row r="33" spans="1:19" ht="15.75" thickBot="1">
      <c r="A33" s="415" t="s">
        <v>470</v>
      </c>
      <c r="B33" s="416"/>
      <c r="C33" s="417"/>
      <c r="D33" s="417"/>
      <c r="E33" s="418"/>
      <c r="F33" s="417"/>
      <c r="G33" s="419"/>
      <c r="H33" s="416"/>
      <c r="I33" s="417"/>
      <c r="J33" s="417"/>
      <c r="K33" s="417"/>
      <c r="L33" s="420">
        <f t="shared" si="0"/>
        <v>0</v>
      </c>
      <c r="M33" s="421"/>
      <c r="N33" s="417"/>
      <c r="O33" s="417"/>
      <c r="P33" s="417"/>
      <c r="Q33" s="418"/>
      <c r="R33" s="418"/>
      <c r="S33" s="420">
        <f t="shared" si="1"/>
        <v>0</v>
      </c>
    </row>
    <row r="34" spans="1:19">
      <c r="A34" s="422" t="s">
        <v>307</v>
      </c>
      <c r="B34" s="423">
        <f>SUM(B20,B24,B26,B28,B30,B32,B22)</f>
        <v>0</v>
      </c>
      <c r="C34" s="424">
        <f t="shared" ref="C34:R34" si="2">SUM(C20,C24,C26,C28,C30,C32,C22)</f>
        <v>0</v>
      </c>
      <c r="D34" s="424">
        <f t="shared" si="2"/>
        <v>0</v>
      </c>
      <c r="E34" s="424">
        <f t="shared" si="2"/>
        <v>0</v>
      </c>
      <c r="F34" s="424">
        <f t="shared" si="2"/>
        <v>0</v>
      </c>
      <c r="G34" s="425">
        <f t="shared" si="2"/>
        <v>0</v>
      </c>
      <c r="H34" s="423">
        <f t="shared" si="2"/>
        <v>5000</v>
      </c>
      <c r="I34" s="424">
        <f t="shared" si="2"/>
        <v>0</v>
      </c>
      <c r="J34" s="424">
        <f t="shared" si="2"/>
        <v>6000</v>
      </c>
      <c r="K34" s="424">
        <f t="shared" si="2"/>
        <v>0</v>
      </c>
      <c r="L34" s="426">
        <f t="shared" si="0"/>
        <v>11000</v>
      </c>
      <c r="M34" s="423">
        <f t="shared" si="2"/>
        <v>0</v>
      </c>
      <c r="N34" s="424">
        <f t="shared" si="2"/>
        <v>0</v>
      </c>
      <c r="O34" s="424">
        <f t="shared" si="2"/>
        <v>6000</v>
      </c>
      <c r="P34" s="424">
        <f t="shared" si="2"/>
        <v>0</v>
      </c>
      <c r="Q34" s="424">
        <f t="shared" si="2"/>
        <v>0</v>
      </c>
      <c r="R34" s="424">
        <f t="shared" si="2"/>
        <v>5000</v>
      </c>
      <c r="S34" s="426">
        <f t="shared" si="1"/>
        <v>11000</v>
      </c>
    </row>
    <row r="35" spans="1:19" ht="15.75" thickBot="1">
      <c r="A35" s="427" t="s">
        <v>471</v>
      </c>
      <c r="B35" s="428">
        <f>SUM(B21,B25,B27,B29,B31,B23)</f>
        <v>0</v>
      </c>
      <c r="C35" s="429">
        <f t="shared" ref="C35:R35" si="3">SUM(C21,C25,C27,C29,C31,C23)</f>
        <v>0</v>
      </c>
      <c r="D35" s="429">
        <f t="shared" si="3"/>
        <v>0</v>
      </c>
      <c r="E35" s="429">
        <f t="shared" si="3"/>
        <v>0</v>
      </c>
      <c r="F35" s="429">
        <f t="shared" si="3"/>
        <v>0</v>
      </c>
      <c r="G35" s="430">
        <f t="shared" si="3"/>
        <v>0</v>
      </c>
      <c r="H35" s="428">
        <f t="shared" si="3"/>
        <v>0</v>
      </c>
      <c r="I35" s="429">
        <f t="shared" si="3"/>
        <v>0</v>
      </c>
      <c r="J35" s="429">
        <f t="shared" si="3"/>
        <v>0</v>
      </c>
      <c r="K35" s="429">
        <f t="shared" si="3"/>
        <v>0</v>
      </c>
      <c r="L35" s="431">
        <f t="shared" si="0"/>
        <v>0</v>
      </c>
      <c r="M35" s="428">
        <f t="shared" si="3"/>
        <v>0</v>
      </c>
      <c r="N35" s="429">
        <f t="shared" si="3"/>
        <v>0</v>
      </c>
      <c r="O35" s="429">
        <f t="shared" si="3"/>
        <v>0</v>
      </c>
      <c r="P35" s="429">
        <f t="shared" si="3"/>
        <v>0</v>
      </c>
      <c r="Q35" s="429">
        <f t="shared" si="3"/>
        <v>0</v>
      </c>
      <c r="R35" s="429">
        <f t="shared" si="3"/>
        <v>0</v>
      </c>
      <c r="S35" s="431">
        <f t="shared" si="1"/>
        <v>0</v>
      </c>
    </row>
    <row r="36" spans="1:19">
      <c r="A36" s="432" t="s">
        <v>472</v>
      </c>
      <c r="B36" s="433">
        <f>SUM(B20,B24,B26,B22)</f>
        <v>0</v>
      </c>
      <c r="C36" s="434">
        <f t="shared" ref="C36:R37" si="4">SUM(C20,C24,C26,C22)</f>
        <v>0</v>
      </c>
      <c r="D36" s="434">
        <f t="shared" si="4"/>
        <v>0</v>
      </c>
      <c r="E36" s="434">
        <f t="shared" si="4"/>
        <v>0</v>
      </c>
      <c r="F36" s="434">
        <f t="shared" si="4"/>
        <v>0</v>
      </c>
      <c r="G36" s="435">
        <f t="shared" si="4"/>
        <v>0</v>
      </c>
      <c r="H36" s="433">
        <f t="shared" si="4"/>
        <v>0</v>
      </c>
      <c r="I36" s="434">
        <f t="shared" si="4"/>
        <v>0</v>
      </c>
      <c r="J36" s="434">
        <f t="shared" si="4"/>
        <v>0</v>
      </c>
      <c r="K36" s="434">
        <f t="shared" si="4"/>
        <v>0</v>
      </c>
      <c r="L36" s="436">
        <f t="shared" si="0"/>
        <v>0</v>
      </c>
      <c r="M36" s="433">
        <f t="shared" si="4"/>
        <v>0</v>
      </c>
      <c r="N36" s="434">
        <f t="shared" si="4"/>
        <v>0</v>
      </c>
      <c r="O36" s="434">
        <f t="shared" si="4"/>
        <v>0</v>
      </c>
      <c r="P36" s="434">
        <f t="shared" si="4"/>
        <v>0</v>
      </c>
      <c r="Q36" s="434">
        <f t="shared" si="4"/>
        <v>0</v>
      </c>
      <c r="R36" s="434">
        <f t="shared" si="4"/>
        <v>0</v>
      </c>
      <c r="S36" s="436">
        <f t="shared" si="1"/>
        <v>0</v>
      </c>
    </row>
    <row r="37" spans="1:19">
      <c r="A37" s="437" t="s">
        <v>465</v>
      </c>
      <c r="B37" s="438">
        <f>SUM(B21,B25,B27,B23)</f>
        <v>0</v>
      </c>
      <c r="C37" s="439">
        <f>SUM(C21,C25,C27,C23)</f>
        <v>0</v>
      </c>
      <c r="D37" s="439">
        <f t="shared" si="4"/>
        <v>0</v>
      </c>
      <c r="E37" s="439">
        <f t="shared" si="4"/>
        <v>0</v>
      </c>
      <c r="F37" s="439">
        <f t="shared" si="4"/>
        <v>0</v>
      </c>
      <c r="G37" s="440">
        <f t="shared" si="4"/>
        <v>0</v>
      </c>
      <c r="H37" s="438">
        <f t="shared" si="4"/>
        <v>0</v>
      </c>
      <c r="I37" s="439">
        <f t="shared" si="4"/>
        <v>0</v>
      </c>
      <c r="J37" s="439">
        <f t="shared" si="4"/>
        <v>0</v>
      </c>
      <c r="K37" s="439">
        <f t="shared" si="4"/>
        <v>0</v>
      </c>
      <c r="L37" s="406">
        <f t="shared" si="0"/>
        <v>0</v>
      </c>
      <c r="M37" s="438">
        <f t="shared" si="4"/>
        <v>0</v>
      </c>
      <c r="N37" s="439">
        <f t="shared" si="4"/>
        <v>0</v>
      </c>
      <c r="O37" s="439">
        <f t="shared" si="4"/>
        <v>0</v>
      </c>
      <c r="P37" s="439">
        <f t="shared" si="4"/>
        <v>0</v>
      </c>
      <c r="Q37" s="439">
        <f t="shared" si="4"/>
        <v>0</v>
      </c>
      <c r="R37" s="439">
        <f t="shared" si="4"/>
        <v>0</v>
      </c>
      <c r="S37" s="406">
        <f t="shared" si="1"/>
        <v>0</v>
      </c>
    </row>
    <row r="38" spans="1:19">
      <c r="A38" s="441" t="s">
        <v>473</v>
      </c>
      <c r="B38" s="438">
        <f>SUM(B26,B28,B30)</f>
        <v>0</v>
      </c>
      <c r="C38" s="439">
        <f t="shared" ref="C38:R39" si="5">SUM(C26,C28,C30)</f>
        <v>0</v>
      </c>
      <c r="D38" s="439">
        <f t="shared" si="5"/>
        <v>0</v>
      </c>
      <c r="E38" s="439">
        <f t="shared" si="5"/>
        <v>0</v>
      </c>
      <c r="F38" s="439">
        <f t="shared" si="5"/>
        <v>0</v>
      </c>
      <c r="G38" s="440">
        <f t="shared" si="5"/>
        <v>0</v>
      </c>
      <c r="H38" s="438">
        <f t="shared" si="5"/>
        <v>0</v>
      </c>
      <c r="I38" s="439">
        <f t="shared" si="5"/>
        <v>0</v>
      </c>
      <c r="J38" s="439">
        <f t="shared" si="5"/>
        <v>0</v>
      </c>
      <c r="K38" s="439">
        <f t="shared" si="5"/>
        <v>0</v>
      </c>
      <c r="L38" s="406">
        <f t="shared" si="0"/>
        <v>0</v>
      </c>
      <c r="M38" s="438">
        <f t="shared" si="5"/>
        <v>0</v>
      </c>
      <c r="N38" s="439">
        <f t="shared" si="5"/>
        <v>0</v>
      </c>
      <c r="O38" s="439">
        <f t="shared" si="5"/>
        <v>0</v>
      </c>
      <c r="P38" s="439">
        <f t="shared" si="5"/>
        <v>0</v>
      </c>
      <c r="Q38" s="439">
        <f t="shared" si="5"/>
        <v>0</v>
      </c>
      <c r="R38" s="439">
        <f t="shared" si="5"/>
        <v>0</v>
      </c>
      <c r="S38" s="406">
        <f t="shared" si="1"/>
        <v>0</v>
      </c>
    </row>
    <row r="39" spans="1:19" ht="15.75" thickBot="1">
      <c r="A39" s="442" t="s">
        <v>465</v>
      </c>
      <c r="B39" s="443">
        <f>SUM(B27,B29,B31)</f>
        <v>0</v>
      </c>
      <c r="C39" s="444">
        <f t="shared" si="5"/>
        <v>0</v>
      </c>
      <c r="D39" s="444">
        <f t="shared" si="5"/>
        <v>0</v>
      </c>
      <c r="E39" s="444">
        <f t="shared" si="5"/>
        <v>0</v>
      </c>
      <c r="F39" s="444">
        <f t="shared" si="5"/>
        <v>0</v>
      </c>
      <c r="G39" s="445">
        <f t="shared" si="5"/>
        <v>0</v>
      </c>
      <c r="H39" s="443">
        <f t="shared" si="5"/>
        <v>0</v>
      </c>
      <c r="I39" s="444">
        <f t="shared" si="5"/>
        <v>0</v>
      </c>
      <c r="J39" s="444">
        <f t="shared" si="5"/>
        <v>0</v>
      </c>
      <c r="K39" s="444">
        <f t="shared" si="5"/>
        <v>0</v>
      </c>
      <c r="L39" s="431">
        <f t="shared" si="0"/>
        <v>0</v>
      </c>
      <c r="M39" s="443">
        <f t="shared" si="5"/>
        <v>0</v>
      </c>
      <c r="N39" s="444">
        <f t="shared" si="5"/>
        <v>0</v>
      </c>
      <c r="O39" s="444">
        <f t="shared" si="5"/>
        <v>0</v>
      </c>
      <c r="P39" s="444">
        <f t="shared" si="5"/>
        <v>0</v>
      </c>
      <c r="Q39" s="444">
        <f t="shared" si="5"/>
        <v>0</v>
      </c>
      <c r="R39" s="444">
        <f t="shared" si="5"/>
        <v>0</v>
      </c>
      <c r="S39" s="431">
        <f t="shared" si="1"/>
        <v>0</v>
      </c>
    </row>
    <row r="40" spans="1:19" ht="11.25" customHeight="1"/>
    <row r="41" spans="1:19">
      <c r="A41" s="265" t="s">
        <v>474</v>
      </c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</row>
    <row r="42" spans="1:19">
      <c r="A42" s="268" t="s">
        <v>479</v>
      </c>
      <c r="B42" s="268"/>
      <c r="C42" s="268"/>
      <c r="D42" s="265"/>
      <c r="E42" s="356"/>
      <c r="F42" s="356"/>
      <c r="G42" s="356"/>
      <c r="H42" s="356"/>
      <c r="I42" s="356"/>
      <c r="J42" s="268"/>
      <c r="K42" s="1119" t="s">
        <v>219</v>
      </c>
      <c r="L42" s="1119"/>
      <c r="M42" s="1119"/>
      <c r="N42" s="1119"/>
      <c r="O42" s="1119"/>
      <c r="P42" s="1119"/>
      <c r="Q42" s="265"/>
      <c r="R42" s="265"/>
      <c r="S42" s="265"/>
    </row>
    <row r="43" spans="1:19" ht="12" customHeight="1">
      <c r="A43" s="1117"/>
      <c r="B43" s="1117"/>
      <c r="C43" s="680"/>
      <c r="D43" s="265"/>
      <c r="E43" s="265"/>
      <c r="F43" s="1118" t="s">
        <v>220</v>
      </c>
      <c r="G43" s="1118"/>
      <c r="H43" s="1118"/>
      <c r="I43" s="265"/>
      <c r="J43" s="265"/>
      <c r="K43" s="265"/>
      <c r="L43" s="265"/>
      <c r="M43" s="680" t="s">
        <v>221</v>
      </c>
      <c r="N43" s="680"/>
      <c r="O43" s="680"/>
      <c r="P43" s="265"/>
      <c r="Q43" s="265"/>
      <c r="R43" s="265"/>
      <c r="S43" s="265"/>
    </row>
    <row r="44" spans="1:19" ht="6.75" customHeight="1">
      <c r="A44" s="680"/>
      <c r="B44" s="680"/>
      <c r="C44" s="680"/>
      <c r="D44" s="265"/>
      <c r="E44" s="265"/>
      <c r="F44" s="265"/>
      <c r="G44" s="265"/>
      <c r="H44" s="680"/>
      <c r="I44" s="265"/>
      <c r="J44" s="265"/>
      <c r="K44" s="265"/>
      <c r="L44" s="265"/>
      <c r="M44" s="680"/>
      <c r="N44" s="680"/>
      <c r="O44" s="680"/>
      <c r="P44" s="265"/>
      <c r="Q44" s="265"/>
      <c r="R44" s="265"/>
      <c r="S44" s="265"/>
    </row>
    <row r="45" spans="1:19" ht="28.5" customHeight="1">
      <c r="A45" s="1122" t="s">
        <v>313</v>
      </c>
      <c r="B45" s="1122"/>
      <c r="C45" s="268"/>
      <c r="D45" s="265"/>
      <c r="E45" s="356"/>
      <c r="F45" s="356"/>
      <c r="G45" s="356"/>
      <c r="H45" s="356"/>
      <c r="I45" s="356"/>
      <c r="J45" s="268"/>
      <c r="K45" s="1119" t="s">
        <v>407</v>
      </c>
      <c r="L45" s="1119"/>
      <c r="M45" s="1119"/>
      <c r="N45" s="1119"/>
      <c r="O45" s="1119"/>
      <c r="P45" s="1119"/>
      <c r="Q45" s="265"/>
      <c r="R45" s="265"/>
      <c r="S45" s="265"/>
    </row>
    <row r="46" spans="1:19" ht="14.25" customHeight="1">
      <c r="A46" s="1117"/>
      <c r="B46" s="1117"/>
      <c r="C46" s="680"/>
      <c r="D46" s="265"/>
      <c r="E46" s="265"/>
      <c r="F46" s="1118" t="s">
        <v>220</v>
      </c>
      <c r="G46" s="1118"/>
      <c r="H46" s="1118"/>
      <c r="I46" s="265"/>
      <c r="J46" s="265"/>
      <c r="K46" s="265"/>
      <c r="L46" s="265"/>
      <c r="M46" s="680" t="s">
        <v>221</v>
      </c>
      <c r="N46" s="680"/>
      <c r="O46" s="680"/>
      <c r="P46" s="265"/>
      <c r="Q46" s="265"/>
      <c r="R46" s="265"/>
      <c r="S46" s="265"/>
    </row>
    <row r="47" spans="1:19">
      <c r="A47" s="265" t="s">
        <v>554</v>
      </c>
      <c r="B47" s="265"/>
      <c r="C47" s="265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</row>
    <row r="50" spans="6:6">
      <c r="F50" s="266" t="s">
        <v>226</v>
      </c>
    </row>
  </sheetData>
  <mergeCells count="38">
    <mergeCell ref="A46:B46"/>
    <mergeCell ref="F46:H46"/>
    <mergeCell ref="R12:S12"/>
    <mergeCell ref="N1:S2"/>
    <mergeCell ref="B2:M2"/>
    <mergeCell ref="A5:S5"/>
    <mergeCell ref="J6:M6"/>
    <mergeCell ref="D7:L7"/>
    <mergeCell ref="E8:L8"/>
    <mergeCell ref="J9:K9"/>
    <mergeCell ref="B10:C10"/>
    <mergeCell ref="J10:K10"/>
    <mergeCell ref="J12:O12"/>
    <mergeCell ref="P12:Q12"/>
    <mergeCell ref="I13:O13"/>
    <mergeCell ref="A16:A18"/>
    <mergeCell ref="B16:G16"/>
    <mergeCell ref="H16:L16"/>
    <mergeCell ref="M16:S16"/>
    <mergeCell ref="B17:D17"/>
    <mergeCell ref="E17:G17"/>
    <mergeCell ref="H17:H18"/>
    <mergeCell ref="I17:I18"/>
    <mergeCell ref="J17:J18"/>
    <mergeCell ref="S17:S18"/>
    <mergeCell ref="Q17:Q18"/>
    <mergeCell ref="R17:R18"/>
    <mergeCell ref="K45:P45"/>
    <mergeCell ref="K42:P42"/>
    <mergeCell ref="A43:B43"/>
    <mergeCell ref="F43:H43"/>
    <mergeCell ref="K17:K18"/>
    <mergeCell ref="L17:L18"/>
    <mergeCell ref="M17:M18"/>
    <mergeCell ref="N17:N18"/>
    <mergeCell ref="O17:O18"/>
    <mergeCell ref="P17:P18"/>
    <mergeCell ref="A45:B45"/>
  </mergeCells>
  <dataValidations count="1">
    <dataValidation type="whole" allowBlank="1" showInputMessage="1" showErrorMessage="1" error="1&lt;=kodas&lt;5501" sqref="Q10:Q11 Q13">
      <formula1>1</formula1>
      <formula2>5501</formula2>
    </dataValidation>
  </dataValidations>
  <pageMargins left="0.7" right="0.7" top="0.75" bottom="0.75" header="0.3" footer="0.3"/>
  <pageSetup paperSize="9" scale="6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workbookViewId="0">
      <selection activeCell="H28" sqref="H28"/>
    </sheetView>
  </sheetViews>
  <sheetFormatPr defaultRowHeight="25.5" customHeight="1"/>
  <cols>
    <col min="1" max="1" width="7.7109375" style="694" customWidth="1"/>
    <col min="2" max="2" width="55.85546875" style="694" customWidth="1"/>
    <col min="3" max="3" width="19.5703125" style="694" customWidth="1"/>
    <col min="4" max="16384" width="9.140625" style="694"/>
  </cols>
  <sheetData>
    <row r="2" spans="1:3" ht="15"/>
    <row r="3" spans="1:3" ht="15"/>
    <row r="4" spans="1:3" ht="15.75">
      <c r="A4" s="1180" t="s">
        <v>427</v>
      </c>
      <c r="B4" s="1180"/>
      <c r="C4" s="1180"/>
    </row>
    <row r="5" spans="1:3" ht="15">
      <c r="B5" s="1181" t="s">
        <v>242</v>
      </c>
      <c r="C5" s="1181"/>
    </row>
    <row r="7" spans="1:3" ht="15.75">
      <c r="A7" s="21" t="s">
        <v>508</v>
      </c>
      <c r="B7" s="21"/>
      <c r="C7" s="21"/>
    </row>
    <row r="8" spans="1:3" ht="15"/>
    <row r="9" spans="1:3" ht="15">
      <c r="B9" s="1182">
        <v>44938</v>
      </c>
      <c r="C9" s="1023"/>
    </row>
    <row r="10" spans="1:3" ht="15">
      <c r="A10" s="1034" t="s">
        <v>280</v>
      </c>
      <c r="B10" s="1034"/>
      <c r="C10" s="1034"/>
    </row>
    <row r="11" spans="1:3" ht="15">
      <c r="A11" s="693"/>
      <c r="B11" s="693"/>
      <c r="C11" s="693"/>
    </row>
    <row r="12" spans="1:3" ht="15">
      <c r="A12" s="693"/>
      <c r="B12" s="693"/>
      <c r="C12" s="693"/>
    </row>
    <row r="13" spans="1:3" ht="15"/>
    <row r="14" spans="1:3" ht="15.75">
      <c r="A14" s="446" t="s">
        <v>323</v>
      </c>
      <c r="B14" s="446" t="s">
        <v>480</v>
      </c>
      <c r="C14" s="446" t="s">
        <v>481</v>
      </c>
    </row>
    <row r="15" spans="1:3" ht="15.75">
      <c r="A15" s="447">
        <v>1</v>
      </c>
      <c r="B15" s="39" t="s">
        <v>509</v>
      </c>
      <c r="C15" s="448">
        <v>0.76</v>
      </c>
    </row>
    <row r="16" spans="1:3" ht="15.75">
      <c r="A16" s="447">
        <v>2</v>
      </c>
      <c r="B16" s="39" t="s">
        <v>482</v>
      </c>
      <c r="C16" s="448">
        <v>0.5</v>
      </c>
    </row>
    <row r="17" spans="1:3" ht="15.75">
      <c r="A17" s="447">
        <v>3</v>
      </c>
      <c r="B17" s="39" t="s">
        <v>483</v>
      </c>
      <c r="C17" s="448">
        <v>0.5</v>
      </c>
    </row>
    <row r="18" spans="1:3" ht="15.75">
      <c r="A18" s="447">
        <v>4</v>
      </c>
      <c r="B18" s="39" t="s">
        <v>510</v>
      </c>
      <c r="C18" s="448">
        <v>0.4</v>
      </c>
    </row>
    <row r="19" spans="1:3" ht="15.75">
      <c r="A19" s="447">
        <v>5</v>
      </c>
      <c r="B19" s="449" t="s">
        <v>511</v>
      </c>
      <c r="C19" s="448">
        <v>0.56000000000000005</v>
      </c>
    </row>
    <row r="20" spans="1:3" ht="15.75">
      <c r="A20" s="1183" t="s">
        <v>484</v>
      </c>
      <c r="B20" s="1183"/>
      <c r="C20" s="450">
        <f>SUM(C15:C19)</f>
        <v>2.72</v>
      </c>
    </row>
    <row r="21" spans="1:3" ht="15.75">
      <c r="A21" s="451"/>
      <c r="B21" s="451"/>
      <c r="C21" s="451"/>
    </row>
    <row r="22" spans="1:3" ht="15"/>
    <row r="23" spans="1:3" ht="15.75">
      <c r="A23" s="1045" t="s">
        <v>416</v>
      </c>
      <c r="B23" s="1045"/>
      <c r="C23" s="452" t="s">
        <v>219</v>
      </c>
    </row>
    <row r="24" spans="1:3" ht="15">
      <c r="B24" s="693" t="s">
        <v>220</v>
      </c>
      <c r="C24" s="693" t="s">
        <v>485</v>
      </c>
    </row>
    <row r="25" spans="1:3" ht="14.25" customHeight="1"/>
    <row r="26" spans="1:3" ht="34.5" customHeight="1">
      <c r="A26" s="1045" t="s">
        <v>313</v>
      </c>
      <c r="B26" s="1045"/>
      <c r="C26" s="452" t="s">
        <v>407</v>
      </c>
    </row>
    <row r="27" spans="1:3" ht="15">
      <c r="B27" s="693" t="s">
        <v>220</v>
      </c>
      <c r="C27" s="693" t="s">
        <v>485</v>
      </c>
    </row>
    <row r="29" spans="1:3" ht="15">
      <c r="A29" s="899" t="s">
        <v>554</v>
      </c>
      <c r="B29" s="899"/>
      <c r="C29" s="11" t="s">
        <v>486</v>
      </c>
    </row>
  </sheetData>
  <mergeCells count="7">
    <mergeCell ref="A23:B23"/>
    <mergeCell ref="A26:B26"/>
    <mergeCell ref="A4:C4"/>
    <mergeCell ref="B5:C5"/>
    <mergeCell ref="B9:C9"/>
    <mergeCell ref="A10:C10"/>
    <mergeCell ref="A20:B20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7"/>
  <sheetViews>
    <sheetView workbookViewId="0">
      <selection activeCell="A27" sqref="A27:B27"/>
    </sheetView>
  </sheetViews>
  <sheetFormatPr defaultRowHeight="13.5" customHeight="1"/>
  <cols>
    <col min="1" max="1" width="7.7109375" style="696" customWidth="1"/>
    <col min="2" max="2" width="55.85546875" style="696" customWidth="1"/>
    <col min="3" max="3" width="19.5703125" style="696" customWidth="1"/>
    <col min="4" max="16384" width="9.140625" style="696"/>
  </cols>
  <sheetData>
    <row r="4" spans="1:3" ht="13.5" customHeight="1">
      <c r="A4" s="1180" t="s">
        <v>475</v>
      </c>
      <c r="B4" s="1180"/>
      <c r="C4" s="1180"/>
    </row>
    <row r="5" spans="1:3" ht="13.5" customHeight="1">
      <c r="B5" s="1181" t="s">
        <v>242</v>
      </c>
      <c r="C5" s="1181"/>
    </row>
    <row r="7" spans="1:3" ht="16.5" customHeight="1">
      <c r="A7" s="21" t="s">
        <v>508</v>
      </c>
      <c r="B7" s="21"/>
      <c r="C7" s="21"/>
    </row>
    <row r="9" spans="1:3" ht="13.5" customHeight="1">
      <c r="B9" s="1182">
        <v>44938</v>
      </c>
      <c r="C9" s="1023"/>
    </row>
    <row r="10" spans="1:3" ht="13.5" customHeight="1">
      <c r="A10" s="1034" t="s">
        <v>280</v>
      </c>
      <c r="B10" s="1034"/>
      <c r="C10" s="1034"/>
    </row>
    <row r="12" spans="1:3" ht="13.5" customHeight="1">
      <c r="A12" s="446" t="s">
        <v>323</v>
      </c>
      <c r="B12" s="446" t="s">
        <v>480</v>
      </c>
      <c r="C12" s="446" t="s">
        <v>481</v>
      </c>
    </row>
    <row r="13" spans="1:3" ht="13.5" customHeight="1">
      <c r="A13" s="447">
        <v>1</v>
      </c>
      <c r="B13" s="39" t="s">
        <v>512</v>
      </c>
      <c r="C13" s="453">
        <v>2</v>
      </c>
    </row>
    <row r="14" spans="1:3" ht="13.5" customHeight="1">
      <c r="A14" s="447"/>
      <c r="B14" s="39"/>
      <c r="C14" s="453"/>
    </row>
    <row r="15" spans="1:3" ht="13.5" customHeight="1">
      <c r="A15" s="1183" t="s">
        <v>484</v>
      </c>
      <c r="B15" s="1183"/>
      <c r="C15" s="450">
        <f>SUM(C13:C14)</f>
        <v>2</v>
      </c>
    </row>
    <row r="16" spans="1:3" ht="13.5" customHeight="1">
      <c r="A16" s="451"/>
      <c r="B16" s="451"/>
      <c r="C16" s="451"/>
    </row>
    <row r="17" spans="1:3" ht="13.5" customHeight="1">
      <c r="A17" s="451"/>
      <c r="B17" s="451"/>
      <c r="C17" s="451"/>
    </row>
    <row r="18" spans="1:3" ht="13.5" customHeight="1">
      <c r="A18" s="451"/>
      <c r="B18" s="451"/>
      <c r="C18" s="451"/>
    </row>
    <row r="19" spans="1:3" ht="13.5" customHeight="1">
      <c r="A19" s="451"/>
      <c r="B19" s="451"/>
      <c r="C19" s="451"/>
    </row>
    <row r="21" spans="1:3" ht="13.5" customHeight="1">
      <c r="A21" s="1045" t="s">
        <v>416</v>
      </c>
      <c r="B21" s="1045"/>
      <c r="C21" s="452" t="s">
        <v>219</v>
      </c>
    </row>
    <row r="22" spans="1:3" ht="13.5" customHeight="1">
      <c r="B22" s="695" t="s">
        <v>220</v>
      </c>
      <c r="C22" s="695" t="s">
        <v>485</v>
      </c>
    </row>
    <row r="24" spans="1:3" ht="13.5" customHeight="1">
      <c r="A24" s="1045" t="s">
        <v>313</v>
      </c>
      <c r="B24" s="1045"/>
      <c r="C24" s="452" t="s">
        <v>407</v>
      </c>
    </row>
    <row r="25" spans="1:3" ht="13.5" customHeight="1">
      <c r="B25" s="695" t="s">
        <v>220</v>
      </c>
      <c r="C25" s="695" t="s">
        <v>485</v>
      </c>
    </row>
    <row r="27" spans="1:3" ht="13.5" customHeight="1">
      <c r="A27" s="899" t="s">
        <v>554</v>
      </c>
      <c r="B27" s="899"/>
      <c r="C27" s="11" t="s">
        <v>486</v>
      </c>
    </row>
  </sheetData>
  <mergeCells count="7">
    <mergeCell ref="A24:B24"/>
    <mergeCell ref="A4:C4"/>
    <mergeCell ref="B5:C5"/>
    <mergeCell ref="B9:C9"/>
    <mergeCell ref="A10:C10"/>
    <mergeCell ref="A15:B15"/>
    <mergeCell ref="A21:B21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6"/>
  <sheetViews>
    <sheetView topLeftCell="A23" workbookViewId="0">
      <selection activeCell="J47" sqref="J47"/>
    </sheetView>
  </sheetViews>
  <sheetFormatPr defaultRowHeight="13.5" customHeight="1"/>
  <cols>
    <col min="1" max="1" width="5.5703125" style="701" customWidth="1"/>
    <col min="2" max="3" width="9.140625" style="701"/>
    <col min="4" max="4" width="16.28515625" style="701" customWidth="1"/>
    <col min="5" max="5" width="8.7109375" style="701" customWidth="1"/>
    <col min="6" max="6" width="0.140625" style="701" hidden="1" customWidth="1"/>
    <col min="7" max="7" width="9.140625" style="701"/>
    <col min="8" max="8" width="6.85546875" style="701" customWidth="1"/>
    <col min="9" max="9" width="9.140625" style="701"/>
    <col min="10" max="10" width="6.28515625" style="701" customWidth="1"/>
    <col min="11" max="11" width="12.7109375" style="701" customWidth="1"/>
    <col min="12" max="12" width="8.5703125" style="701" customWidth="1"/>
    <col min="13" max="13" width="11.140625" style="701" customWidth="1"/>
    <col min="14" max="14" width="7.42578125" style="701" customWidth="1"/>
    <col min="15" max="15" width="8.42578125" style="701" customWidth="1"/>
    <col min="16" max="16" width="6.42578125" style="701" customWidth="1"/>
    <col min="17" max="17" width="8" style="701" hidden="1" customWidth="1"/>
    <col min="18" max="25" width="9.140625" style="701" hidden="1" customWidth="1"/>
    <col min="26" max="26" width="9.42578125" style="701" customWidth="1"/>
    <col min="27" max="27" width="6.7109375" style="701" customWidth="1"/>
    <col min="28" max="28" width="8.140625" style="701" customWidth="1"/>
    <col min="29" max="29" width="7.140625" style="701" customWidth="1"/>
    <col min="30" max="30" width="10.5703125" style="701" customWidth="1"/>
    <col min="31" max="16384" width="9.140625" style="701"/>
  </cols>
  <sheetData>
    <row r="1" spans="2:37" ht="4.5" customHeight="1"/>
    <row r="2" spans="2:37" ht="15">
      <c r="I2" s="1202" t="s">
        <v>0</v>
      </c>
      <c r="J2" s="1202"/>
      <c r="K2" s="1202"/>
    </row>
    <row r="3" spans="2:37" ht="15">
      <c r="I3" s="1202" t="s">
        <v>238</v>
      </c>
      <c r="J3" s="1202"/>
      <c r="K3" s="1202"/>
    </row>
    <row r="4" spans="2:37" ht="15">
      <c r="I4" s="1202" t="s">
        <v>513</v>
      </c>
      <c r="J4" s="1202"/>
      <c r="K4" s="1202"/>
    </row>
    <row r="5" spans="2:37" ht="15">
      <c r="I5" s="1202" t="s">
        <v>514</v>
      </c>
      <c r="J5" s="1202"/>
      <c r="K5" s="1202"/>
    </row>
    <row r="6" spans="2:37" ht="15.75">
      <c r="B6" s="19" t="s">
        <v>240</v>
      </c>
      <c r="C6" s="11"/>
      <c r="D6" s="11"/>
      <c r="E6" s="11"/>
      <c r="I6" s="1202" t="s">
        <v>515</v>
      </c>
      <c r="J6" s="1202"/>
      <c r="K6" s="1202"/>
    </row>
    <row r="7" spans="2:37" ht="12" customHeight="1"/>
    <row r="8" spans="2:37" ht="3" customHeight="1"/>
    <row r="9" spans="2:37" ht="8.25" customHeight="1"/>
    <row r="10" spans="2:37" ht="15.75">
      <c r="B10" s="1203" t="s">
        <v>516</v>
      </c>
      <c r="C10" s="1203"/>
      <c r="D10" s="1203"/>
      <c r="E10" s="1203"/>
      <c r="F10" s="1203"/>
      <c r="G10" s="1203"/>
      <c r="H10" s="1203"/>
      <c r="I10" s="1203"/>
      <c r="J10" s="1203"/>
      <c r="K10" s="1203"/>
      <c r="L10" s="702"/>
      <c r="M10" s="702"/>
      <c r="N10" s="702"/>
      <c r="O10" s="702"/>
    </row>
    <row r="11" spans="2:37" ht="12" customHeight="1"/>
    <row r="12" spans="2:37" ht="16.5" customHeight="1">
      <c r="D12" s="11" t="s">
        <v>517</v>
      </c>
      <c r="E12" s="703">
        <v>44938</v>
      </c>
      <c r="L12" s="700"/>
      <c r="M12" s="700"/>
      <c r="N12" s="700"/>
      <c r="AD12" s="704"/>
      <c r="AE12" s="704"/>
      <c r="AF12" s="704"/>
      <c r="AG12" s="704"/>
      <c r="AI12" s="704"/>
      <c r="AJ12" s="705"/>
    </row>
    <row r="13" spans="2:37" ht="4.5" customHeight="1">
      <c r="L13" s="700"/>
      <c r="AK13" s="706"/>
    </row>
    <row r="14" spans="2:37" ht="8.25" customHeight="1"/>
    <row r="15" spans="2:37" ht="14.25" customHeight="1">
      <c r="J15" s="11" t="s">
        <v>518</v>
      </c>
    </row>
    <row r="16" spans="2:37" ht="50.25" customHeight="1">
      <c r="B16" s="1204" t="s">
        <v>519</v>
      </c>
      <c r="C16" s="1204"/>
      <c r="D16" s="1204"/>
      <c r="E16" s="707" t="s">
        <v>520</v>
      </c>
      <c r="F16" s="708"/>
      <c r="G16" s="1204" t="s">
        <v>521</v>
      </c>
      <c r="H16" s="1204"/>
      <c r="I16" s="1204" t="s">
        <v>522</v>
      </c>
      <c r="J16" s="1204"/>
      <c r="K16" s="707" t="s">
        <v>523</v>
      </c>
      <c r="L16" s="709"/>
      <c r="M16" s="709"/>
      <c r="N16" s="709"/>
      <c r="O16" s="709"/>
      <c r="AK16" s="706"/>
    </row>
    <row r="17" spans="1:39" ht="18.75" customHeight="1">
      <c r="B17" s="1184" t="s">
        <v>524</v>
      </c>
      <c r="C17" s="1184"/>
      <c r="D17" s="1184"/>
      <c r="E17" s="710">
        <f>A17-C17</f>
        <v>0</v>
      </c>
      <c r="F17" s="711"/>
      <c r="G17" s="1185">
        <v>83793.22</v>
      </c>
      <c r="H17" s="1185"/>
      <c r="I17" s="1185">
        <v>83793.22</v>
      </c>
      <c r="J17" s="1185"/>
      <c r="K17" s="711">
        <f>G17-I17</f>
        <v>0</v>
      </c>
      <c r="L17" s="709"/>
      <c r="M17" s="709"/>
      <c r="N17" s="709"/>
      <c r="O17" s="709"/>
      <c r="S17" s="712"/>
      <c r="AK17" s="706"/>
      <c r="AM17" s="706"/>
    </row>
    <row r="18" spans="1:39" ht="25.5" customHeight="1">
      <c r="B18" s="1188" t="s">
        <v>525</v>
      </c>
      <c r="C18" s="1189"/>
      <c r="D18" s="1190"/>
      <c r="E18" s="710">
        <v>937.17</v>
      </c>
      <c r="F18" s="711"/>
      <c r="G18" s="1194"/>
      <c r="H18" s="1195"/>
      <c r="I18" s="1194">
        <v>67.5</v>
      </c>
      <c r="J18" s="1195"/>
      <c r="K18" s="711">
        <f>+E18-I18</f>
        <v>869.67</v>
      </c>
      <c r="L18" s="709"/>
      <c r="M18" s="709"/>
      <c r="N18" s="709"/>
      <c r="O18" s="709"/>
      <c r="S18" s="712"/>
      <c r="AK18" s="706"/>
    </row>
    <row r="19" spans="1:39" ht="21.75" customHeight="1">
      <c r="B19" s="1188" t="s">
        <v>526</v>
      </c>
      <c r="C19" s="1189"/>
      <c r="D19" s="1190"/>
      <c r="E19" s="710">
        <f>A19-C19</f>
        <v>0</v>
      </c>
      <c r="F19" s="711"/>
      <c r="G19" s="1194">
        <v>134.72999999999999</v>
      </c>
      <c r="H19" s="1195"/>
      <c r="I19" s="1185">
        <v>134.72999999999999</v>
      </c>
      <c r="J19" s="1185"/>
      <c r="K19" s="711">
        <f>G19-I19</f>
        <v>0</v>
      </c>
      <c r="L19" s="709"/>
      <c r="M19" s="709"/>
      <c r="N19" s="709"/>
      <c r="O19" s="709"/>
      <c r="S19" s="712"/>
      <c r="AK19" s="706"/>
    </row>
    <row r="20" spans="1:39" ht="20.25" customHeight="1">
      <c r="B20" s="1188" t="s">
        <v>527</v>
      </c>
      <c r="C20" s="1189"/>
      <c r="D20" s="1190"/>
      <c r="E20" s="710">
        <v>1929.11</v>
      </c>
      <c r="F20" s="711"/>
      <c r="G20" s="1200"/>
      <c r="H20" s="1200"/>
      <c r="I20" s="1201">
        <v>1929.11</v>
      </c>
      <c r="J20" s="1201"/>
      <c r="K20" s="713">
        <f>E20+G20-I20</f>
        <v>0</v>
      </c>
      <c r="L20" s="709"/>
      <c r="M20" s="709"/>
      <c r="N20" s="709"/>
      <c r="O20" s="709"/>
      <c r="Q20" s="714"/>
      <c r="S20" s="712"/>
      <c r="AK20" s="706"/>
    </row>
    <row r="21" spans="1:39" ht="0.75" hidden="1" customHeight="1">
      <c r="B21" s="1197" t="s">
        <v>528</v>
      </c>
      <c r="C21" s="1197"/>
      <c r="D21" s="1197"/>
      <c r="E21" s="710"/>
      <c r="F21" s="715"/>
      <c r="G21" s="1198"/>
      <c r="H21" s="1199"/>
      <c r="I21" s="1200"/>
      <c r="J21" s="1200"/>
      <c r="K21" s="711">
        <f>G21-I21</f>
        <v>0</v>
      </c>
      <c r="L21" s="709"/>
      <c r="M21" s="709"/>
      <c r="N21" s="709"/>
      <c r="O21" s="709"/>
    </row>
    <row r="22" spans="1:39" ht="18.75" hidden="1" customHeight="1">
      <c r="B22" s="1184" t="s">
        <v>529</v>
      </c>
      <c r="C22" s="1184"/>
      <c r="D22" s="1184"/>
      <c r="E22" s="710"/>
      <c r="F22" s="711"/>
      <c r="G22" s="1200"/>
      <c r="H22" s="1200"/>
      <c r="I22" s="1200"/>
      <c r="J22" s="1200"/>
      <c r="K22" s="711">
        <f>G22-I22</f>
        <v>0</v>
      </c>
      <c r="L22" s="709"/>
      <c r="M22" s="709"/>
      <c r="N22" s="709"/>
      <c r="O22" s="709"/>
    </row>
    <row r="23" spans="1:39" ht="26.25" customHeight="1">
      <c r="B23" s="1188" t="s">
        <v>530</v>
      </c>
      <c r="C23" s="1189"/>
      <c r="D23" s="1190"/>
      <c r="E23" s="710">
        <f>A23-C23</f>
        <v>0</v>
      </c>
      <c r="F23" s="711"/>
      <c r="G23" s="1191">
        <v>21360.1</v>
      </c>
      <c r="H23" s="1192"/>
      <c r="I23" s="1191">
        <v>21360.1</v>
      </c>
      <c r="J23" s="1192"/>
      <c r="K23" s="711">
        <f>G23-I23</f>
        <v>0</v>
      </c>
      <c r="L23" s="709"/>
      <c r="M23" s="709"/>
      <c r="N23" s="709"/>
      <c r="O23" s="709"/>
      <c r="AK23" s="706"/>
    </row>
    <row r="24" spans="1:39" ht="39" customHeight="1">
      <c r="B24" s="1188" t="s">
        <v>531</v>
      </c>
      <c r="C24" s="1189"/>
      <c r="D24" s="1190"/>
      <c r="E24" s="710">
        <f>A24-C24</f>
        <v>0</v>
      </c>
      <c r="F24" s="716"/>
      <c r="G24" s="1194">
        <v>2500</v>
      </c>
      <c r="H24" s="1195"/>
      <c r="I24" s="1194">
        <v>2500</v>
      </c>
      <c r="J24" s="1195"/>
      <c r="K24" s="711">
        <f>G24-I24</f>
        <v>0</v>
      </c>
      <c r="L24" s="709"/>
      <c r="M24" s="709"/>
      <c r="N24" s="709"/>
      <c r="O24" s="709"/>
      <c r="AK24" s="706"/>
    </row>
    <row r="25" spans="1:39" ht="24.75" customHeight="1">
      <c r="B25" s="1188" t="s">
        <v>532</v>
      </c>
      <c r="C25" s="1189"/>
      <c r="D25" s="1190"/>
      <c r="E25" s="710">
        <f>A25-C25</f>
        <v>0</v>
      </c>
      <c r="F25" s="716"/>
      <c r="G25" s="1194">
        <v>1920</v>
      </c>
      <c r="H25" s="1195"/>
      <c r="I25" s="1194">
        <v>1920</v>
      </c>
      <c r="J25" s="1195"/>
      <c r="K25" s="711">
        <f>G25-I25</f>
        <v>0</v>
      </c>
      <c r="L25" s="709"/>
      <c r="M25" s="709"/>
      <c r="N25" s="709"/>
      <c r="O25" s="709"/>
      <c r="AK25" s="706"/>
    </row>
    <row r="26" spans="1:39" ht="25.5" customHeight="1">
      <c r="A26" s="717"/>
      <c r="B26" s="1196" t="s">
        <v>533</v>
      </c>
      <c r="C26" s="1189"/>
      <c r="D26" s="1190"/>
      <c r="E26" s="718">
        <v>6444.88</v>
      </c>
      <c r="F26" s="719"/>
      <c r="G26" s="1185">
        <v>3073.16</v>
      </c>
      <c r="H26" s="1185"/>
      <c r="I26" s="1186">
        <v>3498.47</v>
      </c>
      <c r="J26" s="1186"/>
      <c r="K26" s="711">
        <f>E26+G26-I26</f>
        <v>6019.5700000000015</v>
      </c>
      <c r="L26" s="709"/>
      <c r="M26" s="709"/>
      <c r="N26" s="709"/>
      <c r="O26" s="709"/>
      <c r="S26" s="712"/>
      <c r="Z26" s="73"/>
      <c r="AK26" s="706"/>
    </row>
    <row r="27" spans="1:39" ht="18" customHeight="1">
      <c r="B27" s="1188" t="s">
        <v>534</v>
      </c>
      <c r="C27" s="1189"/>
      <c r="D27" s="1190"/>
      <c r="E27" s="710">
        <v>70720.34</v>
      </c>
      <c r="F27" s="711"/>
      <c r="G27" s="1185"/>
      <c r="H27" s="1185"/>
      <c r="I27" s="1185">
        <v>70720.34</v>
      </c>
      <c r="J27" s="1185"/>
      <c r="K27" s="711">
        <f>E27+G27-I27</f>
        <v>0</v>
      </c>
      <c r="L27" s="709"/>
      <c r="M27" s="709"/>
      <c r="N27" s="709"/>
      <c r="O27" s="709"/>
      <c r="AC27" s="705"/>
      <c r="AD27" s="705"/>
      <c r="AE27" s="706"/>
      <c r="AF27" s="705"/>
      <c r="AG27" s="705"/>
      <c r="AI27" s="705"/>
    </row>
    <row r="28" spans="1:39" ht="26.25" customHeight="1">
      <c r="B28" s="1188" t="s">
        <v>535</v>
      </c>
      <c r="C28" s="1189"/>
      <c r="D28" s="1190"/>
      <c r="E28" s="710">
        <v>0</v>
      </c>
      <c r="F28" s="711"/>
      <c r="G28" s="1194">
        <v>532</v>
      </c>
      <c r="H28" s="1195"/>
      <c r="I28" s="1194">
        <v>532</v>
      </c>
      <c r="J28" s="1195"/>
      <c r="K28" s="711">
        <f t="shared" ref="K28:K31" si="0">E28+G28-I28</f>
        <v>0</v>
      </c>
      <c r="L28" s="709"/>
      <c r="M28" s="709"/>
      <c r="N28" s="709"/>
      <c r="O28" s="709"/>
    </row>
    <row r="29" spans="1:39" ht="51.75" customHeight="1">
      <c r="B29" s="1188" t="s">
        <v>536</v>
      </c>
      <c r="C29" s="1189"/>
      <c r="D29" s="1190"/>
      <c r="E29" s="710">
        <v>0</v>
      </c>
      <c r="F29" s="711"/>
      <c r="G29" s="1194">
        <v>3001.6</v>
      </c>
      <c r="H29" s="1195"/>
      <c r="I29" s="1194">
        <v>3001.6</v>
      </c>
      <c r="J29" s="1195"/>
      <c r="K29" s="711">
        <f t="shared" si="0"/>
        <v>0</v>
      </c>
      <c r="L29" s="709"/>
      <c r="M29" s="709"/>
      <c r="N29" s="709"/>
      <c r="O29" s="709"/>
    </row>
    <row r="30" spans="1:39" ht="25.5" customHeight="1">
      <c r="B30" s="1188" t="s">
        <v>537</v>
      </c>
      <c r="C30" s="1189"/>
      <c r="D30" s="1190"/>
      <c r="E30" s="718">
        <v>0</v>
      </c>
      <c r="F30" s="716"/>
      <c r="G30" s="1191">
        <v>100.35</v>
      </c>
      <c r="H30" s="1192"/>
      <c r="I30" s="1194">
        <v>100.35</v>
      </c>
      <c r="J30" s="1195"/>
      <c r="K30" s="711">
        <f t="shared" si="0"/>
        <v>0</v>
      </c>
      <c r="L30" s="709"/>
      <c r="M30" s="709"/>
      <c r="N30" s="709"/>
      <c r="O30" s="709"/>
      <c r="S30" s="712"/>
    </row>
    <row r="31" spans="1:39" ht="38.25" customHeight="1">
      <c r="B31" s="1188" t="s">
        <v>538</v>
      </c>
      <c r="C31" s="1189"/>
      <c r="D31" s="1190"/>
      <c r="E31" s="718">
        <v>0</v>
      </c>
      <c r="F31" s="716"/>
      <c r="G31" s="1191">
        <v>891.81</v>
      </c>
      <c r="H31" s="1192"/>
      <c r="I31" s="1194">
        <v>891.81</v>
      </c>
      <c r="J31" s="1195"/>
      <c r="K31" s="711">
        <f t="shared" si="0"/>
        <v>0</v>
      </c>
      <c r="L31" s="709"/>
      <c r="M31" s="720"/>
      <c r="N31" s="720"/>
      <c r="O31" s="720"/>
      <c r="S31" s="712"/>
    </row>
    <row r="32" spans="1:39" ht="39.75" customHeight="1">
      <c r="B32" s="1188" t="s">
        <v>539</v>
      </c>
      <c r="C32" s="1189"/>
      <c r="D32" s="1190"/>
      <c r="E32" s="710">
        <v>0</v>
      </c>
      <c r="F32" s="711"/>
      <c r="G32" s="1185">
        <v>2127.8200000000002</v>
      </c>
      <c r="H32" s="1185"/>
      <c r="I32" s="1185">
        <v>2127.8200000000002</v>
      </c>
      <c r="J32" s="1185"/>
      <c r="K32" s="711">
        <f>E32+G32-I32</f>
        <v>0</v>
      </c>
      <c r="L32" s="709"/>
      <c r="M32" s="709"/>
      <c r="N32" s="709"/>
      <c r="O32" s="709"/>
    </row>
    <row r="33" spans="2:19" ht="0.75" hidden="1" customHeight="1">
      <c r="B33" s="1188"/>
      <c r="C33" s="1189"/>
      <c r="D33" s="1190"/>
      <c r="E33" s="710"/>
      <c r="F33" s="711"/>
      <c r="G33" s="1191"/>
      <c r="H33" s="1192"/>
      <c r="I33" s="1191"/>
      <c r="J33" s="1192"/>
      <c r="K33" s="711">
        <f t="shared" ref="K33:K38" si="1">E33+G33-I33</f>
        <v>0</v>
      </c>
      <c r="L33" s="709"/>
      <c r="M33" s="709"/>
      <c r="N33" s="709"/>
      <c r="O33" s="709"/>
    </row>
    <row r="34" spans="2:19" ht="15.75" hidden="1" customHeight="1">
      <c r="B34" s="1184" t="s">
        <v>540</v>
      </c>
      <c r="C34" s="1184"/>
      <c r="D34" s="1184"/>
      <c r="E34" s="710"/>
      <c r="F34" s="711"/>
      <c r="G34" s="1193"/>
      <c r="H34" s="1193"/>
      <c r="I34" s="1186"/>
      <c r="J34" s="1186"/>
      <c r="K34" s="711">
        <f t="shared" si="1"/>
        <v>0</v>
      </c>
      <c r="L34" s="709"/>
      <c r="M34" s="709"/>
      <c r="N34" s="709"/>
      <c r="O34" s="709"/>
    </row>
    <row r="35" spans="2:19" ht="27.75" hidden="1" customHeight="1">
      <c r="B35" s="1188"/>
      <c r="C35" s="1189"/>
      <c r="D35" s="1190"/>
      <c r="E35" s="710"/>
      <c r="F35" s="711"/>
      <c r="G35" s="1186"/>
      <c r="H35" s="1186"/>
      <c r="I35" s="1186"/>
      <c r="J35" s="1186"/>
      <c r="K35" s="711">
        <f t="shared" si="1"/>
        <v>0</v>
      </c>
      <c r="L35" s="709"/>
      <c r="M35" s="709"/>
      <c r="N35" s="709"/>
      <c r="O35" s="709"/>
    </row>
    <row r="36" spans="2:19" ht="12.75" hidden="1" customHeight="1">
      <c r="B36" s="1184"/>
      <c r="C36" s="1184"/>
      <c r="D36" s="1184"/>
      <c r="E36" s="721"/>
      <c r="F36" s="722"/>
      <c r="G36" s="1191"/>
      <c r="H36" s="1192"/>
      <c r="I36" s="1191"/>
      <c r="J36" s="1192"/>
      <c r="K36" s="711">
        <f t="shared" si="1"/>
        <v>0</v>
      </c>
      <c r="L36" s="709"/>
      <c r="M36" s="709"/>
      <c r="N36" s="709"/>
      <c r="O36" s="709"/>
    </row>
    <row r="37" spans="2:19" ht="0.75" hidden="1" customHeight="1">
      <c r="B37" s="1184"/>
      <c r="C37" s="1184"/>
      <c r="D37" s="1184"/>
      <c r="E37" s="710"/>
      <c r="F37" s="711"/>
      <c r="G37" s="1186"/>
      <c r="H37" s="1186"/>
      <c r="I37" s="1186"/>
      <c r="J37" s="1186"/>
      <c r="K37" s="711">
        <f t="shared" si="1"/>
        <v>0</v>
      </c>
      <c r="L37" s="709"/>
      <c r="M37" s="709"/>
      <c r="N37" s="709"/>
      <c r="O37" s="709"/>
      <c r="S37" s="712"/>
    </row>
    <row r="38" spans="2:19" ht="23.25" customHeight="1">
      <c r="B38" s="1188" t="s">
        <v>541</v>
      </c>
      <c r="C38" s="1189"/>
      <c r="D38" s="1190"/>
      <c r="E38" s="710">
        <v>0</v>
      </c>
      <c r="F38" s="711"/>
      <c r="G38" s="1191">
        <v>1810.08</v>
      </c>
      <c r="H38" s="1192"/>
      <c r="I38" s="1191">
        <v>414.88</v>
      </c>
      <c r="J38" s="1192"/>
      <c r="K38" s="711">
        <f t="shared" si="1"/>
        <v>1395.1999999999998</v>
      </c>
      <c r="L38" s="709"/>
      <c r="M38" s="709"/>
      <c r="N38" s="709"/>
      <c r="O38" s="709"/>
      <c r="S38" s="712"/>
    </row>
    <row r="39" spans="2:19" ht="20.25" customHeight="1">
      <c r="B39" s="1184" t="s">
        <v>542</v>
      </c>
      <c r="C39" s="1184"/>
      <c r="D39" s="1184"/>
      <c r="E39" s="710">
        <f>SUM(E17:E38)</f>
        <v>80031.5</v>
      </c>
      <c r="F39" s="711"/>
      <c r="G39" s="1185">
        <f>SUM(G17:G38)</f>
        <v>121244.87000000001</v>
      </c>
      <c r="H39" s="1185"/>
      <c r="I39" s="1186">
        <f>SUM(I17:I38)</f>
        <v>192991.93000000002</v>
      </c>
      <c r="J39" s="1186"/>
      <c r="K39" s="711">
        <f>E39+G39-I39</f>
        <v>8284.4399999999732</v>
      </c>
      <c r="L39" s="709"/>
      <c r="M39" s="709"/>
      <c r="N39" s="709"/>
      <c r="O39" s="709"/>
      <c r="S39" s="712"/>
    </row>
    <row r="40" spans="2:19" ht="11.25" customHeight="1">
      <c r="G40" s="698"/>
      <c r="H40" s="698"/>
      <c r="I40" s="698"/>
      <c r="J40" s="698"/>
      <c r="K40" s="73"/>
      <c r="L40" s="709"/>
      <c r="M40" s="709"/>
      <c r="N40" s="709"/>
      <c r="O40" s="709"/>
      <c r="P40" s="709"/>
      <c r="R40" s="712"/>
    </row>
    <row r="41" spans="2:19" ht="15.75">
      <c r="B41" s="1187" t="s">
        <v>479</v>
      </c>
      <c r="C41" s="1187"/>
      <c r="D41" s="1187"/>
      <c r="E41" s="1187"/>
      <c r="F41" s="723"/>
      <c r="G41" s="723"/>
      <c r="H41" s="725" t="s">
        <v>219</v>
      </c>
      <c r="I41" s="726"/>
      <c r="K41" s="73"/>
      <c r="M41" s="709"/>
      <c r="N41" s="709"/>
      <c r="O41" s="709"/>
      <c r="P41" s="709"/>
      <c r="Q41" s="712"/>
    </row>
    <row r="42" spans="2:19" ht="15.75">
      <c r="B42" s="723"/>
      <c r="C42" s="723"/>
      <c r="D42" s="723"/>
      <c r="E42" s="727" t="s">
        <v>220</v>
      </c>
      <c r="F42" s="723"/>
      <c r="G42" s="723"/>
      <c r="I42" s="699" t="s">
        <v>485</v>
      </c>
      <c r="K42" s="724"/>
      <c r="M42" s="709"/>
      <c r="N42" s="709"/>
      <c r="O42" s="709"/>
      <c r="P42" s="709"/>
      <c r="Q42" s="712"/>
    </row>
    <row r="43" spans="2:19" ht="28.5" customHeight="1">
      <c r="B43" s="1045" t="s">
        <v>313</v>
      </c>
      <c r="C43" s="1045"/>
      <c r="D43" s="1045"/>
      <c r="E43" s="1045"/>
      <c r="F43" s="723"/>
      <c r="G43" s="723"/>
      <c r="H43" s="897"/>
      <c r="I43" s="898" t="s">
        <v>555</v>
      </c>
      <c r="M43" s="709"/>
      <c r="N43" s="709"/>
      <c r="O43" s="709"/>
      <c r="P43" s="709"/>
    </row>
    <row r="44" spans="2:19" ht="15">
      <c r="E44" s="727" t="s">
        <v>220</v>
      </c>
      <c r="I44" s="699" t="s">
        <v>485</v>
      </c>
      <c r="M44" s="709"/>
      <c r="N44" s="709"/>
      <c r="O44" s="709"/>
      <c r="P44" s="709"/>
    </row>
    <row r="45" spans="2:19" ht="15">
      <c r="B45" s="729" t="s">
        <v>314</v>
      </c>
      <c r="C45" s="729"/>
      <c r="D45" s="729"/>
      <c r="E45" s="729"/>
      <c r="M45" s="709"/>
      <c r="N45" s="709"/>
      <c r="O45" s="709"/>
      <c r="P45" s="709"/>
    </row>
    <row r="49" spans="20:20" ht="15"/>
    <row r="50" spans="20:20" ht="15">
      <c r="T50" s="697"/>
    </row>
    <row r="51" spans="20:20" ht="15"/>
    <row r="52" spans="20:20" ht="15">
      <c r="T52" s="697"/>
    </row>
    <row r="53" spans="20:20" ht="15">
      <c r="T53" s="697"/>
    </row>
    <row r="54" spans="20:20" ht="15"/>
    <row r="55" spans="20:20" ht="15"/>
    <row r="56" spans="20:20" ht="15"/>
    <row r="57" spans="20:20" ht="15"/>
    <row r="58" spans="20:20" ht="15"/>
    <row r="59" spans="20:20" ht="15"/>
    <row r="60" spans="20:20" ht="15"/>
    <row r="61" spans="20:20" ht="15"/>
    <row r="62" spans="20:20" ht="15"/>
    <row r="63" spans="20:20" ht="15"/>
    <row r="64" spans="20:20" ht="15"/>
    <row r="65" ht="15"/>
    <row r="66" ht="15"/>
  </sheetData>
  <mergeCells count="80">
    <mergeCell ref="B10:K10"/>
    <mergeCell ref="B16:D16"/>
    <mergeCell ref="G16:H16"/>
    <mergeCell ref="I16:J16"/>
    <mergeCell ref="B17:D17"/>
    <mergeCell ref="G17:H17"/>
    <mergeCell ref="I17:J17"/>
    <mergeCell ref="I2:K2"/>
    <mergeCell ref="I3:K3"/>
    <mergeCell ref="I4:K4"/>
    <mergeCell ref="I5:K5"/>
    <mergeCell ref="I6:K6"/>
    <mergeCell ref="I18:J18"/>
    <mergeCell ref="B19:D19"/>
    <mergeCell ref="G19:H19"/>
    <mergeCell ref="I19:J19"/>
    <mergeCell ref="B20:D20"/>
    <mergeCell ref="G20:H20"/>
    <mergeCell ref="I20:J20"/>
    <mergeCell ref="B18:D18"/>
    <mergeCell ref="G18:H18"/>
    <mergeCell ref="B21:D21"/>
    <mergeCell ref="G21:H21"/>
    <mergeCell ref="I21:J21"/>
    <mergeCell ref="B22:D22"/>
    <mergeCell ref="G22:H22"/>
    <mergeCell ref="I22:J22"/>
    <mergeCell ref="B23:D23"/>
    <mergeCell ref="G23:H23"/>
    <mergeCell ref="I23:J23"/>
    <mergeCell ref="B24:D24"/>
    <mergeCell ref="G24:H24"/>
    <mergeCell ref="I24:J24"/>
    <mergeCell ref="B25:D25"/>
    <mergeCell ref="G25:H25"/>
    <mergeCell ref="I25:J25"/>
    <mergeCell ref="B26:D26"/>
    <mergeCell ref="G26:H26"/>
    <mergeCell ref="I26:J26"/>
    <mergeCell ref="B27:D27"/>
    <mergeCell ref="G27:H27"/>
    <mergeCell ref="I27:J27"/>
    <mergeCell ref="B28:D28"/>
    <mergeCell ref="G28:H28"/>
    <mergeCell ref="I28:J28"/>
    <mergeCell ref="B29:D29"/>
    <mergeCell ref="G29:H29"/>
    <mergeCell ref="I29:J29"/>
    <mergeCell ref="B30:D30"/>
    <mergeCell ref="G30:H30"/>
    <mergeCell ref="I30:J30"/>
    <mergeCell ref="B31:D31"/>
    <mergeCell ref="G31:H31"/>
    <mergeCell ref="I31:J31"/>
    <mergeCell ref="B32:D32"/>
    <mergeCell ref="G32:H32"/>
    <mergeCell ref="I32:J32"/>
    <mergeCell ref="B33:D33"/>
    <mergeCell ref="G33:H33"/>
    <mergeCell ref="I33:J33"/>
    <mergeCell ref="B34:D34"/>
    <mergeCell ref="G34:H34"/>
    <mergeCell ref="I34:J34"/>
    <mergeCell ref="B35:D35"/>
    <mergeCell ref="G35:H35"/>
    <mergeCell ref="I35:J35"/>
    <mergeCell ref="B36:D36"/>
    <mergeCell ref="G36:H36"/>
    <mergeCell ref="I36:J36"/>
    <mergeCell ref="B37:D37"/>
    <mergeCell ref="G37:H37"/>
    <mergeCell ref="I37:J37"/>
    <mergeCell ref="B38:D38"/>
    <mergeCell ref="G38:H38"/>
    <mergeCell ref="I38:J38"/>
    <mergeCell ref="B39:D39"/>
    <mergeCell ref="G39:H39"/>
    <mergeCell ref="I39:J39"/>
    <mergeCell ref="B41:E41"/>
    <mergeCell ref="B43:E43"/>
  </mergeCells>
  <pageMargins left="0.70866141732283472" right="0" top="0.55118110236220474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4"/>
  <sheetViews>
    <sheetView topLeftCell="A15" workbookViewId="0">
      <selection activeCell="D373" sqref="D373:G373"/>
    </sheetView>
  </sheetViews>
  <sheetFormatPr defaultRowHeight="15"/>
  <cols>
    <col min="1" max="4" width="2" style="76" customWidth="1"/>
    <col min="5" max="5" width="2.140625" style="76" customWidth="1"/>
    <col min="6" max="6" width="3" style="498" customWidth="1"/>
    <col min="7" max="7" width="34.85546875" style="76" customWidth="1"/>
    <col min="8" max="8" width="3.85546875" style="76" customWidth="1"/>
    <col min="9" max="9" width="10" style="76" customWidth="1"/>
    <col min="10" max="10" width="11.140625" style="76" customWidth="1"/>
    <col min="11" max="11" width="11" style="76" customWidth="1"/>
    <col min="12" max="12" width="10.5703125" style="76" customWidth="1"/>
    <col min="13" max="13" width="0.140625" style="76" hidden="1" customWidth="1"/>
    <col min="14" max="14" width="6.140625" style="76" hidden="1" customWidth="1"/>
    <col min="15" max="15" width="5.5703125" style="76" hidden="1" customWidth="1"/>
    <col min="16" max="16" width="9.140625" style="81"/>
    <col min="17" max="16384" width="9.140625" style="503"/>
  </cols>
  <sheetData>
    <row r="1" spans="1:15">
      <c r="G1" s="77"/>
      <c r="H1" s="78"/>
      <c r="I1" s="79"/>
      <c r="J1" s="499" t="s">
        <v>0</v>
      </c>
      <c r="K1" s="499"/>
      <c r="L1" s="499"/>
      <c r="M1" s="80"/>
      <c r="N1" s="499"/>
      <c r="O1" s="499"/>
    </row>
    <row r="2" spans="1:15">
      <c r="H2" s="78"/>
      <c r="I2" s="81"/>
      <c r="J2" s="499" t="s">
        <v>1</v>
      </c>
      <c r="K2" s="499"/>
      <c r="L2" s="499"/>
      <c r="M2" s="80"/>
      <c r="N2" s="499"/>
      <c r="O2" s="499"/>
    </row>
    <row r="3" spans="1:15">
      <c r="H3" s="82"/>
      <c r="I3" s="78"/>
      <c r="J3" s="499" t="s">
        <v>2</v>
      </c>
      <c r="K3" s="499"/>
      <c r="L3" s="499"/>
      <c r="M3" s="80"/>
      <c r="N3" s="499"/>
      <c r="O3" s="499"/>
    </row>
    <row r="4" spans="1:15">
      <c r="G4" s="83" t="s">
        <v>3</v>
      </c>
      <c r="H4" s="78"/>
      <c r="I4" s="81"/>
      <c r="J4" s="499" t="s">
        <v>4</v>
      </c>
      <c r="K4" s="499"/>
      <c r="L4" s="499"/>
      <c r="M4" s="80"/>
      <c r="N4" s="499"/>
      <c r="O4" s="499"/>
    </row>
    <row r="5" spans="1:15">
      <c r="H5" s="78"/>
      <c r="I5" s="81"/>
      <c r="J5" s="499" t="s">
        <v>417</v>
      </c>
      <c r="K5" s="499"/>
      <c r="L5" s="499"/>
      <c r="M5" s="80"/>
      <c r="N5" s="499"/>
      <c r="O5" s="499"/>
    </row>
    <row r="6" spans="1:15" ht="6" customHeight="1">
      <c r="H6" s="78"/>
      <c r="I6" s="81"/>
      <c r="J6" s="499"/>
      <c r="K6" s="499"/>
      <c r="L6" s="499"/>
      <c r="M6" s="80"/>
      <c r="N6" s="499"/>
      <c r="O6" s="499"/>
    </row>
    <row r="7" spans="1:15" ht="30" customHeight="1">
      <c r="A7" s="925" t="s">
        <v>487</v>
      </c>
      <c r="B7" s="925"/>
      <c r="C7" s="925"/>
      <c r="D7" s="925"/>
      <c r="E7" s="925"/>
      <c r="F7" s="925"/>
      <c r="G7" s="925"/>
      <c r="H7" s="925"/>
      <c r="I7" s="925"/>
      <c r="J7" s="925"/>
      <c r="K7" s="925"/>
      <c r="L7" s="925"/>
      <c r="M7" s="80"/>
    </row>
    <row r="8" spans="1:15" ht="11.25" customHeight="1">
      <c r="G8" s="84"/>
      <c r="H8" s="85"/>
      <c r="I8" s="85"/>
      <c r="J8" s="86"/>
      <c r="K8" s="86"/>
      <c r="L8" s="87"/>
      <c r="M8" s="80"/>
    </row>
    <row r="9" spans="1:15" ht="15.75" customHeight="1">
      <c r="A9" s="926" t="s">
        <v>5</v>
      </c>
      <c r="B9" s="926"/>
      <c r="C9" s="926"/>
      <c r="D9" s="926"/>
      <c r="E9" s="926"/>
      <c r="F9" s="926"/>
      <c r="G9" s="926"/>
      <c r="H9" s="926"/>
      <c r="I9" s="926"/>
      <c r="J9" s="926"/>
      <c r="K9" s="926"/>
      <c r="L9" s="926"/>
      <c r="M9" s="80"/>
    </row>
    <row r="10" spans="1:15">
      <c r="A10" s="927" t="s">
        <v>6</v>
      </c>
      <c r="B10" s="927"/>
      <c r="C10" s="927"/>
      <c r="D10" s="927"/>
      <c r="E10" s="927"/>
      <c r="F10" s="927"/>
      <c r="G10" s="927"/>
      <c r="H10" s="927"/>
      <c r="I10" s="927"/>
      <c r="J10" s="927"/>
      <c r="K10" s="927"/>
      <c r="L10" s="927"/>
      <c r="M10" s="80"/>
    </row>
    <row r="11" spans="1:15" ht="7.5" customHeight="1">
      <c r="A11" s="88"/>
      <c r="B11" s="499"/>
      <c r="C11" s="499"/>
      <c r="D11" s="499"/>
      <c r="E11" s="499"/>
      <c r="F11" s="499"/>
      <c r="G11" s="499"/>
      <c r="H11" s="499"/>
      <c r="I11" s="499"/>
      <c r="J11" s="499"/>
      <c r="K11" s="499"/>
      <c r="L11" s="499"/>
      <c r="M11" s="80"/>
    </row>
    <row r="12" spans="1:15" ht="15.75" customHeight="1">
      <c r="A12" s="88"/>
      <c r="B12" s="499"/>
      <c r="C12" s="499"/>
      <c r="D12" s="499"/>
      <c r="E12" s="499"/>
      <c r="F12" s="499"/>
      <c r="G12" s="928" t="s">
        <v>7</v>
      </c>
      <c r="H12" s="928"/>
      <c r="I12" s="928"/>
      <c r="J12" s="928"/>
      <c r="K12" s="928"/>
      <c r="L12" s="499"/>
      <c r="M12" s="80"/>
    </row>
    <row r="13" spans="1:15" ht="15.75" customHeight="1">
      <c r="A13" s="929" t="s">
        <v>488</v>
      </c>
      <c r="B13" s="929"/>
      <c r="C13" s="929"/>
      <c r="D13" s="929"/>
      <c r="E13" s="929"/>
      <c r="F13" s="929"/>
      <c r="G13" s="929"/>
      <c r="H13" s="929"/>
      <c r="I13" s="929"/>
      <c r="J13" s="929"/>
      <c r="K13" s="929"/>
      <c r="L13" s="929"/>
      <c r="M13" s="80"/>
    </row>
    <row r="14" spans="1:15" ht="12" customHeight="1">
      <c r="G14" s="930" t="s">
        <v>489</v>
      </c>
      <c r="H14" s="930"/>
      <c r="I14" s="930"/>
      <c r="J14" s="930"/>
      <c r="K14" s="930"/>
      <c r="M14" s="80"/>
    </row>
    <row r="15" spans="1:15">
      <c r="G15" s="931" t="s">
        <v>544</v>
      </c>
      <c r="H15" s="927"/>
      <c r="I15" s="927"/>
      <c r="J15" s="927"/>
      <c r="K15" s="927"/>
    </row>
    <row r="16" spans="1:15" ht="15.75" customHeight="1">
      <c r="B16" s="929" t="s">
        <v>8</v>
      </c>
      <c r="C16" s="929"/>
      <c r="D16" s="929"/>
      <c r="E16" s="929"/>
      <c r="F16" s="929"/>
      <c r="G16" s="929"/>
      <c r="H16" s="929"/>
      <c r="I16" s="929"/>
      <c r="J16" s="929"/>
      <c r="K16" s="929"/>
      <c r="L16" s="929"/>
    </row>
    <row r="17" spans="1:13" ht="15.75" customHeight="1"/>
    <row r="18" spans="1:13">
      <c r="G18" s="930" t="s">
        <v>490</v>
      </c>
      <c r="H18" s="930"/>
      <c r="I18" s="930"/>
      <c r="J18" s="930"/>
      <c r="K18" s="930"/>
    </row>
    <row r="19" spans="1:13">
      <c r="G19" s="932" t="s">
        <v>9</v>
      </c>
      <c r="H19" s="932"/>
      <c r="I19" s="932"/>
      <c r="J19" s="932"/>
      <c r="K19" s="932"/>
    </row>
    <row r="20" spans="1:13" ht="17.25" customHeight="1">
      <c r="G20" s="499"/>
      <c r="H20" s="499"/>
      <c r="I20" s="499"/>
      <c r="J20" s="499"/>
      <c r="K20" s="499"/>
    </row>
    <row r="21" spans="1:13">
      <c r="B21" s="81"/>
      <c r="C21" s="81"/>
      <c r="D21" s="81"/>
      <c r="E21" s="933" t="s">
        <v>10</v>
      </c>
      <c r="F21" s="933"/>
      <c r="G21" s="933"/>
      <c r="H21" s="933"/>
      <c r="I21" s="933"/>
      <c r="J21" s="933"/>
      <c r="K21" s="933"/>
      <c r="L21" s="81"/>
    </row>
    <row r="22" spans="1:13" ht="15" customHeight="1">
      <c r="A22" s="924" t="s">
        <v>11</v>
      </c>
      <c r="B22" s="924"/>
      <c r="C22" s="924"/>
      <c r="D22" s="924"/>
      <c r="E22" s="924"/>
      <c r="F22" s="924"/>
      <c r="G22" s="924"/>
      <c r="H22" s="924"/>
      <c r="I22" s="924"/>
      <c r="J22" s="924"/>
      <c r="K22" s="924"/>
      <c r="L22" s="924"/>
      <c r="M22" s="89"/>
    </row>
    <row r="23" spans="1:13">
      <c r="F23" s="76"/>
      <c r="J23" s="90"/>
      <c r="K23" s="91"/>
      <c r="L23" s="92" t="s">
        <v>12</v>
      </c>
      <c r="M23" s="89"/>
    </row>
    <row r="24" spans="1:13">
      <c r="F24" s="76"/>
      <c r="J24" s="93" t="s">
        <v>13</v>
      </c>
      <c r="K24" s="82"/>
      <c r="L24" s="94"/>
      <c r="M24" s="89"/>
    </row>
    <row r="25" spans="1:13">
      <c r="E25" s="499"/>
      <c r="F25" s="497"/>
      <c r="I25" s="95"/>
      <c r="J25" s="95"/>
      <c r="K25" s="96" t="s">
        <v>14</v>
      </c>
      <c r="L25" s="94"/>
      <c r="M25" s="89"/>
    </row>
    <row r="26" spans="1:13">
      <c r="A26" s="911" t="s">
        <v>15</v>
      </c>
      <c r="B26" s="911"/>
      <c r="C26" s="911"/>
      <c r="D26" s="911"/>
      <c r="E26" s="911"/>
      <c r="F26" s="911"/>
      <c r="G26" s="911"/>
      <c r="H26" s="911"/>
      <c r="I26" s="911"/>
      <c r="K26" s="96" t="s">
        <v>16</v>
      </c>
      <c r="L26" s="97" t="s">
        <v>17</v>
      </c>
      <c r="M26" s="89"/>
    </row>
    <row r="27" spans="1:13" ht="43.5" customHeight="1">
      <c r="A27" s="911" t="s">
        <v>18</v>
      </c>
      <c r="B27" s="911"/>
      <c r="C27" s="911"/>
      <c r="D27" s="911"/>
      <c r="E27" s="911"/>
      <c r="F27" s="911"/>
      <c r="G27" s="911"/>
      <c r="H27" s="911"/>
      <c r="I27" s="911"/>
      <c r="J27" s="501" t="s">
        <v>19</v>
      </c>
      <c r="K27" s="98" t="s">
        <v>20</v>
      </c>
      <c r="L27" s="94"/>
      <c r="M27" s="89"/>
    </row>
    <row r="28" spans="1:13">
      <c r="F28" s="76"/>
      <c r="G28" s="99" t="s">
        <v>21</v>
      </c>
      <c r="H28" s="100" t="s">
        <v>224</v>
      </c>
      <c r="I28" s="101"/>
      <c r="J28" s="102"/>
      <c r="K28" s="94"/>
      <c r="L28" s="94"/>
      <c r="M28" s="89"/>
    </row>
    <row r="29" spans="1:13">
      <c r="F29" s="76"/>
      <c r="G29" s="912" t="s">
        <v>23</v>
      </c>
      <c r="H29" s="912"/>
      <c r="I29" s="103" t="s">
        <v>24</v>
      </c>
      <c r="J29" s="104" t="s">
        <v>25</v>
      </c>
      <c r="K29" s="94" t="s">
        <v>25</v>
      </c>
      <c r="L29" s="94" t="s">
        <v>26</v>
      </c>
      <c r="M29" s="89"/>
    </row>
    <row r="30" spans="1:13">
      <c r="A30" s="913" t="s">
        <v>225</v>
      </c>
      <c r="B30" s="913"/>
      <c r="C30" s="913"/>
      <c r="D30" s="913"/>
      <c r="E30" s="913"/>
      <c r="F30" s="913"/>
      <c r="G30" s="913"/>
      <c r="H30" s="913"/>
      <c r="I30" s="913"/>
      <c r="J30" s="105"/>
      <c r="K30" s="105"/>
      <c r="L30" s="106" t="s">
        <v>28</v>
      </c>
      <c r="M30" s="107"/>
    </row>
    <row r="31" spans="1:13" ht="27" customHeight="1">
      <c r="A31" s="914" t="s">
        <v>29</v>
      </c>
      <c r="B31" s="915"/>
      <c r="C31" s="915"/>
      <c r="D31" s="915"/>
      <c r="E31" s="915"/>
      <c r="F31" s="915"/>
      <c r="G31" s="918" t="s">
        <v>30</v>
      </c>
      <c r="H31" s="920" t="s">
        <v>31</v>
      </c>
      <c r="I31" s="922" t="s">
        <v>32</v>
      </c>
      <c r="J31" s="923"/>
      <c r="K31" s="902" t="s">
        <v>33</v>
      </c>
      <c r="L31" s="904" t="s">
        <v>34</v>
      </c>
      <c r="M31" s="107"/>
    </row>
    <row r="32" spans="1:13" ht="58.5" customHeight="1">
      <c r="A32" s="916"/>
      <c r="B32" s="917"/>
      <c r="C32" s="917"/>
      <c r="D32" s="917"/>
      <c r="E32" s="917"/>
      <c r="F32" s="917"/>
      <c r="G32" s="919"/>
      <c r="H32" s="921"/>
      <c r="I32" s="108" t="s">
        <v>35</v>
      </c>
      <c r="J32" s="109" t="s">
        <v>36</v>
      </c>
      <c r="K32" s="903"/>
      <c r="L32" s="905"/>
    </row>
    <row r="33" spans="1:15">
      <c r="A33" s="906" t="s">
        <v>20</v>
      </c>
      <c r="B33" s="907"/>
      <c r="C33" s="907"/>
      <c r="D33" s="907"/>
      <c r="E33" s="907"/>
      <c r="F33" s="908"/>
      <c r="G33" s="110">
        <v>2</v>
      </c>
      <c r="H33" s="111">
        <v>3</v>
      </c>
      <c r="I33" s="112" t="s">
        <v>37</v>
      </c>
      <c r="J33" s="113" t="s">
        <v>38</v>
      </c>
      <c r="K33" s="114">
        <v>6</v>
      </c>
      <c r="L33" s="114">
        <v>7</v>
      </c>
    </row>
    <row r="34" spans="1:15">
      <c r="A34" s="115">
        <v>2</v>
      </c>
      <c r="B34" s="115"/>
      <c r="C34" s="116"/>
      <c r="D34" s="117"/>
      <c r="E34" s="115"/>
      <c r="F34" s="118"/>
      <c r="G34" s="117" t="s">
        <v>39</v>
      </c>
      <c r="H34" s="110">
        <v>1</v>
      </c>
      <c r="I34" s="119">
        <f>SUM(I35+I46+I65+I86+I93+I113+I139+I158+I168)</f>
        <v>710957</v>
      </c>
      <c r="J34" s="119">
        <f>SUM(J35+J46+J65+J86+J93+J113+J139+J158+J168)</f>
        <v>710957</v>
      </c>
      <c r="K34" s="120">
        <f>SUM(K35+K46+K65+K86+K93+K113+K139+K158+K168)</f>
        <v>710957</v>
      </c>
      <c r="L34" s="119">
        <f>SUM(L35+L46+L65+L86+L93+L113+L139+L158+L168)</f>
        <v>710957</v>
      </c>
      <c r="M34" s="121"/>
      <c r="N34" s="121"/>
      <c r="O34" s="121"/>
    </row>
    <row r="35" spans="1:15" ht="17.25" customHeight="1">
      <c r="A35" s="115">
        <v>2</v>
      </c>
      <c r="B35" s="122">
        <v>1</v>
      </c>
      <c r="C35" s="123"/>
      <c r="D35" s="124"/>
      <c r="E35" s="125"/>
      <c r="F35" s="126"/>
      <c r="G35" s="127" t="s">
        <v>40</v>
      </c>
      <c r="H35" s="110">
        <v>2</v>
      </c>
      <c r="I35" s="119">
        <f>SUM(I36+I42)</f>
        <v>545900</v>
      </c>
      <c r="J35" s="119">
        <f>SUM(J36+J42)</f>
        <v>545900</v>
      </c>
      <c r="K35" s="128">
        <f>SUM(K36+K42)</f>
        <v>545900</v>
      </c>
      <c r="L35" s="129">
        <f>SUM(L36+L42)</f>
        <v>545900</v>
      </c>
    </row>
    <row r="36" spans="1:15">
      <c r="A36" s="130">
        <v>2</v>
      </c>
      <c r="B36" s="130">
        <v>1</v>
      </c>
      <c r="C36" s="131">
        <v>1</v>
      </c>
      <c r="D36" s="132"/>
      <c r="E36" s="130"/>
      <c r="F36" s="133"/>
      <c r="G36" s="132" t="s">
        <v>41</v>
      </c>
      <c r="H36" s="110">
        <v>3</v>
      </c>
      <c r="I36" s="119">
        <f>SUM(I37)</f>
        <v>538100</v>
      </c>
      <c r="J36" s="119">
        <f>SUM(J37)</f>
        <v>538100</v>
      </c>
      <c r="K36" s="120">
        <f>SUM(K37)</f>
        <v>538100</v>
      </c>
      <c r="L36" s="119">
        <f>SUM(L37)</f>
        <v>538100</v>
      </c>
    </row>
    <row r="37" spans="1:15">
      <c r="A37" s="134">
        <v>2</v>
      </c>
      <c r="B37" s="130">
        <v>1</v>
      </c>
      <c r="C37" s="131">
        <v>1</v>
      </c>
      <c r="D37" s="132">
        <v>1</v>
      </c>
      <c r="E37" s="130"/>
      <c r="F37" s="133"/>
      <c r="G37" s="132" t="s">
        <v>41</v>
      </c>
      <c r="H37" s="110">
        <v>4</v>
      </c>
      <c r="I37" s="119">
        <f>SUM(I38+I40)</f>
        <v>538100</v>
      </c>
      <c r="J37" s="119">
        <f t="shared" ref="J37:L38" si="0">SUM(J38)</f>
        <v>538100</v>
      </c>
      <c r="K37" s="119">
        <f t="shared" si="0"/>
        <v>538100</v>
      </c>
      <c r="L37" s="119">
        <f t="shared" si="0"/>
        <v>538100</v>
      </c>
    </row>
    <row r="38" spans="1:15">
      <c r="A38" s="134">
        <v>2</v>
      </c>
      <c r="B38" s="130">
        <v>1</v>
      </c>
      <c r="C38" s="131">
        <v>1</v>
      </c>
      <c r="D38" s="132">
        <v>1</v>
      </c>
      <c r="E38" s="130">
        <v>1</v>
      </c>
      <c r="F38" s="133"/>
      <c r="G38" s="132" t="s">
        <v>42</v>
      </c>
      <c r="H38" s="110">
        <v>5</v>
      </c>
      <c r="I38" s="120">
        <f>SUM(I39)</f>
        <v>538100</v>
      </c>
      <c r="J38" s="120">
        <f t="shared" si="0"/>
        <v>538100</v>
      </c>
      <c r="K38" s="120">
        <f t="shared" si="0"/>
        <v>538100</v>
      </c>
      <c r="L38" s="120">
        <f t="shared" si="0"/>
        <v>538100</v>
      </c>
    </row>
    <row r="39" spans="1:15">
      <c r="A39" s="134">
        <v>2</v>
      </c>
      <c r="B39" s="130">
        <v>1</v>
      </c>
      <c r="C39" s="131">
        <v>1</v>
      </c>
      <c r="D39" s="132">
        <v>1</v>
      </c>
      <c r="E39" s="130">
        <v>1</v>
      </c>
      <c r="F39" s="133">
        <v>1</v>
      </c>
      <c r="G39" s="132" t="s">
        <v>42</v>
      </c>
      <c r="H39" s="110">
        <v>6</v>
      </c>
      <c r="I39" s="135">
        <v>538100</v>
      </c>
      <c r="J39" s="136">
        <v>538100</v>
      </c>
      <c r="K39" s="136">
        <v>538100</v>
      </c>
      <c r="L39" s="136">
        <v>538100</v>
      </c>
    </row>
    <row r="40" spans="1:15" hidden="1">
      <c r="A40" s="134">
        <v>2</v>
      </c>
      <c r="B40" s="130">
        <v>1</v>
      </c>
      <c r="C40" s="131">
        <v>1</v>
      </c>
      <c r="D40" s="132">
        <v>1</v>
      </c>
      <c r="E40" s="130">
        <v>2</v>
      </c>
      <c r="F40" s="133"/>
      <c r="G40" s="132" t="s">
        <v>43</v>
      </c>
      <c r="H40" s="110">
        <v>7</v>
      </c>
      <c r="I40" s="120">
        <f>I41</f>
        <v>0</v>
      </c>
      <c r="J40" s="120">
        <f>J41</f>
        <v>0</v>
      </c>
      <c r="K40" s="120">
        <f>K41</f>
        <v>0</v>
      </c>
      <c r="L40" s="120">
        <f>L41</f>
        <v>0</v>
      </c>
    </row>
    <row r="41" spans="1:15" hidden="1">
      <c r="A41" s="134">
        <v>2</v>
      </c>
      <c r="B41" s="130">
        <v>1</v>
      </c>
      <c r="C41" s="131">
        <v>1</v>
      </c>
      <c r="D41" s="132">
        <v>1</v>
      </c>
      <c r="E41" s="130">
        <v>2</v>
      </c>
      <c r="F41" s="133">
        <v>1</v>
      </c>
      <c r="G41" s="132" t="s">
        <v>43</v>
      </c>
      <c r="H41" s="110">
        <v>8</v>
      </c>
      <c r="I41" s="136">
        <v>0</v>
      </c>
      <c r="J41" s="137">
        <v>0</v>
      </c>
      <c r="K41" s="136">
        <v>0</v>
      </c>
      <c r="L41" s="137">
        <v>0</v>
      </c>
    </row>
    <row r="42" spans="1:15">
      <c r="A42" s="134">
        <v>2</v>
      </c>
      <c r="B42" s="130">
        <v>1</v>
      </c>
      <c r="C42" s="131">
        <v>2</v>
      </c>
      <c r="D42" s="132"/>
      <c r="E42" s="130"/>
      <c r="F42" s="133"/>
      <c r="G42" s="132" t="s">
        <v>44</v>
      </c>
      <c r="H42" s="110">
        <v>9</v>
      </c>
      <c r="I42" s="120">
        <f t="shared" ref="I42:L44" si="1">I43</f>
        <v>7800</v>
      </c>
      <c r="J42" s="119">
        <f t="shared" si="1"/>
        <v>7800</v>
      </c>
      <c r="K42" s="120">
        <f t="shared" si="1"/>
        <v>7800</v>
      </c>
      <c r="L42" s="119">
        <f t="shared" si="1"/>
        <v>7800</v>
      </c>
    </row>
    <row r="43" spans="1:15">
      <c r="A43" s="134">
        <v>2</v>
      </c>
      <c r="B43" s="130">
        <v>1</v>
      </c>
      <c r="C43" s="131">
        <v>2</v>
      </c>
      <c r="D43" s="132">
        <v>1</v>
      </c>
      <c r="E43" s="130"/>
      <c r="F43" s="133"/>
      <c r="G43" s="132" t="s">
        <v>44</v>
      </c>
      <c r="H43" s="110">
        <v>10</v>
      </c>
      <c r="I43" s="120">
        <f t="shared" si="1"/>
        <v>7800</v>
      </c>
      <c r="J43" s="119">
        <f t="shared" si="1"/>
        <v>7800</v>
      </c>
      <c r="K43" s="119">
        <f t="shared" si="1"/>
        <v>7800</v>
      </c>
      <c r="L43" s="119">
        <f t="shared" si="1"/>
        <v>7800</v>
      </c>
    </row>
    <row r="44" spans="1:15">
      <c r="A44" s="134">
        <v>2</v>
      </c>
      <c r="B44" s="130">
        <v>1</v>
      </c>
      <c r="C44" s="131">
        <v>2</v>
      </c>
      <c r="D44" s="132">
        <v>1</v>
      </c>
      <c r="E44" s="130">
        <v>1</v>
      </c>
      <c r="F44" s="133"/>
      <c r="G44" s="132" t="s">
        <v>44</v>
      </c>
      <c r="H44" s="110">
        <v>11</v>
      </c>
      <c r="I44" s="119">
        <f t="shared" si="1"/>
        <v>7800</v>
      </c>
      <c r="J44" s="119">
        <f t="shared" si="1"/>
        <v>7800</v>
      </c>
      <c r="K44" s="119">
        <f t="shared" si="1"/>
        <v>7800</v>
      </c>
      <c r="L44" s="119">
        <f t="shared" si="1"/>
        <v>7800</v>
      </c>
    </row>
    <row r="45" spans="1:15">
      <c r="A45" s="134">
        <v>2</v>
      </c>
      <c r="B45" s="130">
        <v>1</v>
      </c>
      <c r="C45" s="131">
        <v>2</v>
      </c>
      <c r="D45" s="132">
        <v>1</v>
      </c>
      <c r="E45" s="130">
        <v>1</v>
      </c>
      <c r="F45" s="133">
        <v>1</v>
      </c>
      <c r="G45" s="132" t="s">
        <v>44</v>
      </c>
      <c r="H45" s="110">
        <v>12</v>
      </c>
      <c r="I45" s="137">
        <v>7800</v>
      </c>
      <c r="J45" s="136">
        <v>7800</v>
      </c>
      <c r="K45" s="136">
        <v>7800</v>
      </c>
      <c r="L45" s="136">
        <v>7800</v>
      </c>
    </row>
    <row r="46" spans="1:15">
      <c r="A46" s="138">
        <v>2</v>
      </c>
      <c r="B46" s="139">
        <v>2</v>
      </c>
      <c r="C46" s="123"/>
      <c r="D46" s="124"/>
      <c r="E46" s="125"/>
      <c r="F46" s="126"/>
      <c r="G46" s="127" t="s">
        <v>45</v>
      </c>
      <c r="H46" s="110">
        <v>13</v>
      </c>
      <c r="I46" s="140">
        <f t="shared" ref="I46:L48" si="2">I47</f>
        <v>119100</v>
      </c>
      <c r="J46" s="141">
        <f t="shared" si="2"/>
        <v>119100</v>
      </c>
      <c r="K46" s="140">
        <f t="shared" si="2"/>
        <v>119100</v>
      </c>
      <c r="L46" s="140">
        <f t="shared" si="2"/>
        <v>119100</v>
      </c>
    </row>
    <row r="47" spans="1:15">
      <c r="A47" s="134">
        <v>2</v>
      </c>
      <c r="B47" s="130">
        <v>2</v>
      </c>
      <c r="C47" s="131">
        <v>1</v>
      </c>
      <c r="D47" s="132"/>
      <c r="E47" s="130"/>
      <c r="F47" s="133"/>
      <c r="G47" s="124" t="s">
        <v>45</v>
      </c>
      <c r="H47" s="110">
        <v>14</v>
      </c>
      <c r="I47" s="119">
        <f t="shared" si="2"/>
        <v>119100</v>
      </c>
      <c r="J47" s="120">
        <f t="shared" si="2"/>
        <v>119100</v>
      </c>
      <c r="K47" s="119">
        <f t="shared" si="2"/>
        <v>119100</v>
      </c>
      <c r="L47" s="120">
        <f t="shared" si="2"/>
        <v>119100</v>
      </c>
    </row>
    <row r="48" spans="1:15">
      <c r="A48" s="134">
        <v>2</v>
      </c>
      <c r="B48" s="130">
        <v>2</v>
      </c>
      <c r="C48" s="131">
        <v>1</v>
      </c>
      <c r="D48" s="132">
        <v>1</v>
      </c>
      <c r="E48" s="130"/>
      <c r="F48" s="133"/>
      <c r="G48" s="124" t="s">
        <v>45</v>
      </c>
      <c r="H48" s="110">
        <v>15</v>
      </c>
      <c r="I48" s="119">
        <f t="shared" si="2"/>
        <v>119100</v>
      </c>
      <c r="J48" s="120">
        <f t="shared" si="2"/>
        <v>119100</v>
      </c>
      <c r="K48" s="129">
        <f t="shared" si="2"/>
        <v>119100</v>
      </c>
      <c r="L48" s="129">
        <f t="shared" si="2"/>
        <v>119100</v>
      </c>
    </row>
    <row r="49" spans="1:12">
      <c r="A49" s="142">
        <v>2</v>
      </c>
      <c r="B49" s="143">
        <v>2</v>
      </c>
      <c r="C49" s="144">
        <v>1</v>
      </c>
      <c r="D49" s="145">
        <v>1</v>
      </c>
      <c r="E49" s="143">
        <v>1</v>
      </c>
      <c r="F49" s="146"/>
      <c r="G49" s="124" t="s">
        <v>45</v>
      </c>
      <c r="H49" s="110">
        <v>16</v>
      </c>
      <c r="I49" s="147">
        <f>SUM(I50:I64)</f>
        <v>119100</v>
      </c>
      <c r="J49" s="147">
        <f>SUM(J50:J64)</f>
        <v>119100</v>
      </c>
      <c r="K49" s="148">
        <f>SUM(K50:K64)</f>
        <v>119100</v>
      </c>
      <c r="L49" s="148">
        <f>SUM(L50:L64)</f>
        <v>119100</v>
      </c>
    </row>
    <row r="50" spans="1:12" hidden="1">
      <c r="A50" s="134">
        <v>2</v>
      </c>
      <c r="B50" s="130">
        <v>2</v>
      </c>
      <c r="C50" s="131">
        <v>1</v>
      </c>
      <c r="D50" s="132">
        <v>1</v>
      </c>
      <c r="E50" s="130">
        <v>1</v>
      </c>
      <c r="F50" s="149">
        <v>1</v>
      </c>
      <c r="G50" s="132" t="s">
        <v>46</v>
      </c>
      <c r="H50" s="110">
        <v>17</v>
      </c>
      <c r="I50" s="136">
        <v>0</v>
      </c>
      <c r="J50" s="136">
        <v>0</v>
      </c>
      <c r="K50" s="136">
        <v>0</v>
      </c>
      <c r="L50" s="136">
        <v>0</v>
      </c>
    </row>
    <row r="51" spans="1:12" ht="25.5" customHeight="1">
      <c r="A51" s="134">
        <v>2</v>
      </c>
      <c r="B51" s="130">
        <v>2</v>
      </c>
      <c r="C51" s="131">
        <v>1</v>
      </c>
      <c r="D51" s="132">
        <v>1</v>
      </c>
      <c r="E51" s="130">
        <v>1</v>
      </c>
      <c r="F51" s="133">
        <v>2</v>
      </c>
      <c r="G51" s="132" t="s">
        <v>47</v>
      </c>
      <c r="H51" s="110">
        <v>18</v>
      </c>
      <c r="I51" s="136">
        <v>1300</v>
      </c>
      <c r="J51" s="136">
        <v>1300</v>
      </c>
      <c r="K51" s="136">
        <v>1300</v>
      </c>
      <c r="L51" s="136">
        <v>1300</v>
      </c>
    </row>
    <row r="52" spans="1:12" ht="25.5" customHeight="1">
      <c r="A52" s="134">
        <v>2</v>
      </c>
      <c r="B52" s="130">
        <v>2</v>
      </c>
      <c r="C52" s="131">
        <v>1</v>
      </c>
      <c r="D52" s="132">
        <v>1</v>
      </c>
      <c r="E52" s="130">
        <v>1</v>
      </c>
      <c r="F52" s="133">
        <v>5</v>
      </c>
      <c r="G52" s="132" t="s">
        <v>48</v>
      </c>
      <c r="H52" s="110">
        <v>19</v>
      </c>
      <c r="I52" s="136">
        <v>2100</v>
      </c>
      <c r="J52" s="136">
        <v>2100</v>
      </c>
      <c r="K52" s="136">
        <v>2100</v>
      </c>
      <c r="L52" s="136">
        <v>2100</v>
      </c>
    </row>
    <row r="53" spans="1:12" ht="25.5" customHeight="1">
      <c r="A53" s="134">
        <v>2</v>
      </c>
      <c r="B53" s="130">
        <v>2</v>
      </c>
      <c r="C53" s="131">
        <v>1</v>
      </c>
      <c r="D53" s="132">
        <v>1</v>
      </c>
      <c r="E53" s="130">
        <v>1</v>
      </c>
      <c r="F53" s="133">
        <v>6</v>
      </c>
      <c r="G53" s="132" t="s">
        <v>49</v>
      </c>
      <c r="H53" s="110">
        <v>20</v>
      </c>
      <c r="I53" s="136">
        <v>13800</v>
      </c>
      <c r="J53" s="136">
        <v>13800</v>
      </c>
      <c r="K53" s="136">
        <v>13800</v>
      </c>
      <c r="L53" s="136">
        <v>13800</v>
      </c>
    </row>
    <row r="54" spans="1:12" ht="25.5" customHeight="1">
      <c r="A54" s="150">
        <v>2</v>
      </c>
      <c r="B54" s="125">
        <v>2</v>
      </c>
      <c r="C54" s="123">
        <v>1</v>
      </c>
      <c r="D54" s="124">
        <v>1</v>
      </c>
      <c r="E54" s="125">
        <v>1</v>
      </c>
      <c r="F54" s="126">
        <v>7</v>
      </c>
      <c r="G54" s="124" t="s">
        <v>50</v>
      </c>
      <c r="H54" s="110">
        <v>21</v>
      </c>
      <c r="I54" s="136">
        <v>1200</v>
      </c>
      <c r="J54" s="136">
        <v>1200</v>
      </c>
      <c r="K54" s="136">
        <v>1200</v>
      </c>
      <c r="L54" s="136">
        <v>1200</v>
      </c>
    </row>
    <row r="55" spans="1:12">
      <c r="A55" s="134">
        <v>2</v>
      </c>
      <c r="B55" s="130">
        <v>2</v>
      </c>
      <c r="C55" s="131">
        <v>1</v>
      </c>
      <c r="D55" s="132">
        <v>1</v>
      </c>
      <c r="E55" s="130">
        <v>1</v>
      </c>
      <c r="F55" s="133">
        <v>11</v>
      </c>
      <c r="G55" s="132" t="s">
        <v>51</v>
      </c>
      <c r="H55" s="110">
        <v>22</v>
      </c>
      <c r="I55" s="137">
        <v>1300</v>
      </c>
      <c r="J55" s="136">
        <v>1300</v>
      </c>
      <c r="K55" s="136">
        <v>1300</v>
      </c>
      <c r="L55" s="136">
        <v>1300</v>
      </c>
    </row>
    <row r="56" spans="1:12" ht="25.5" hidden="1" customHeight="1">
      <c r="A56" s="142">
        <v>2</v>
      </c>
      <c r="B56" s="151">
        <v>2</v>
      </c>
      <c r="C56" s="152">
        <v>1</v>
      </c>
      <c r="D56" s="152">
        <v>1</v>
      </c>
      <c r="E56" s="152">
        <v>1</v>
      </c>
      <c r="F56" s="153">
        <v>12</v>
      </c>
      <c r="G56" s="154" t="s">
        <v>52</v>
      </c>
      <c r="H56" s="110">
        <v>23</v>
      </c>
      <c r="I56" s="155">
        <v>0</v>
      </c>
      <c r="J56" s="136">
        <v>0</v>
      </c>
      <c r="K56" s="136">
        <v>0</v>
      </c>
      <c r="L56" s="136">
        <v>0</v>
      </c>
    </row>
    <row r="57" spans="1:12" ht="25.5" hidden="1" customHeight="1">
      <c r="A57" s="134">
        <v>2</v>
      </c>
      <c r="B57" s="130">
        <v>2</v>
      </c>
      <c r="C57" s="131">
        <v>1</v>
      </c>
      <c r="D57" s="131">
        <v>1</v>
      </c>
      <c r="E57" s="131">
        <v>1</v>
      </c>
      <c r="F57" s="133">
        <v>14</v>
      </c>
      <c r="G57" s="156" t="s">
        <v>53</v>
      </c>
      <c r="H57" s="110">
        <v>24</v>
      </c>
      <c r="I57" s="137">
        <v>0</v>
      </c>
      <c r="J57" s="137">
        <v>0</v>
      </c>
      <c r="K57" s="137">
        <v>0</v>
      </c>
      <c r="L57" s="137">
        <v>0</v>
      </c>
    </row>
    <row r="58" spans="1:12" ht="25.5" customHeight="1">
      <c r="A58" s="134">
        <v>2</v>
      </c>
      <c r="B58" s="130">
        <v>2</v>
      </c>
      <c r="C58" s="131">
        <v>1</v>
      </c>
      <c r="D58" s="131">
        <v>1</v>
      </c>
      <c r="E58" s="131">
        <v>1</v>
      </c>
      <c r="F58" s="133">
        <v>15</v>
      </c>
      <c r="G58" s="132" t="s">
        <v>54</v>
      </c>
      <c r="H58" s="110">
        <v>25</v>
      </c>
      <c r="I58" s="137">
        <v>2700</v>
      </c>
      <c r="J58" s="136">
        <v>2700</v>
      </c>
      <c r="K58" s="136">
        <v>2700</v>
      </c>
      <c r="L58" s="136">
        <v>2700</v>
      </c>
    </row>
    <row r="59" spans="1:12">
      <c r="A59" s="134">
        <v>2</v>
      </c>
      <c r="B59" s="130">
        <v>2</v>
      </c>
      <c r="C59" s="131">
        <v>1</v>
      </c>
      <c r="D59" s="131">
        <v>1</v>
      </c>
      <c r="E59" s="131">
        <v>1</v>
      </c>
      <c r="F59" s="133">
        <v>16</v>
      </c>
      <c r="G59" s="132" t="s">
        <v>55</v>
      </c>
      <c r="H59" s="110">
        <v>26</v>
      </c>
      <c r="I59" s="137">
        <v>1800</v>
      </c>
      <c r="J59" s="136">
        <v>1800</v>
      </c>
      <c r="K59" s="136">
        <v>1800</v>
      </c>
      <c r="L59" s="136">
        <v>1800</v>
      </c>
    </row>
    <row r="60" spans="1:12" ht="25.5" hidden="1" customHeight="1">
      <c r="A60" s="134">
        <v>2</v>
      </c>
      <c r="B60" s="130">
        <v>2</v>
      </c>
      <c r="C60" s="131">
        <v>1</v>
      </c>
      <c r="D60" s="131">
        <v>1</v>
      </c>
      <c r="E60" s="131">
        <v>1</v>
      </c>
      <c r="F60" s="133">
        <v>17</v>
      </c>
      <c r="G60" s="132" t="s">
        <v>56</v>
      </c>
      <c r="H60" s="110">
        <v>27</v>
      </c>
      <c r="I60" s="137">
        <v>0</v>
      </c>
      <c r="J60" s="137">
        <v>0</v>
      </c>
      <c r="K60" s="137">
        <v>0</v>
      </c>
      <c r="L60" s="137">
        <v>0</v>
      </c>
    </row>
    <row r="61" spans="1:12">
      <c r="A61" s="134">
        <v>2</v>
      </c>
      <c r="B61" s="130">
        <v>2</v>
      </c>
      <c r="C61" s="131">
        <v>1</v>
      </c>
      <c r="D61" s="131">
        <v>1</v>
      </c>
      <c r="E61" s="131">
        <v>1</v>
      </c>
      <c r="F61" s="133">
        <v>20</v>
      </c>
      <c r="G61" s="132" t="s">
        <v>57</v>
      </c>
      <c r="H61" s="110">
        <v>28</v>
      </c>
      <c r="I61" s="137">
        <v>77200</v>
      </c>
      <c r="J61" s="136">
        <v>77200</v>
      </c>
      <c r="K61" s="136">
        <v>77200</v>
      </c>
      <c r="L61" s="136">
        <v>77200</v>
      </c>
    </row>
    <row r="62" spans="1:12" ht="25.5" customHeight="1">
      <c r="A62" s="134">
        <v>2</v>
      </c>
      <c r="B62" s="130">
        <v>2</v>
      </c>
      <c r="C62" s="131">
        <v>1</v>
      </c>
      <c r="D62" s="131">
        <v>1</v>
      </c>
      <c r="E62" s="131">
        <v>1</v>
      </c>
      <c r="F62" s="133">
        <v>21</v>
      </c>
      <c r="G62" s="132" t="s">
        <v>58</v>
      </c>
      <c r="H62" s="110">
        <v>29</v>
      </c>
      <c r="I62" s="137">
        <v>3800</v>
      </c>
      <c r="J62" s="136">
        <v>3800</v>
      </c>
      <c r="K62" s="136">
        <v>3800</v>
      </c>
      <c r="L62" s="136">
        <v>3800</v>
      </c>
    </row>
    <row r="63" spans="1:12" hidden="1">
      <c r="A63" s="134">
        <v>2</v>
      </c>
      <c r="B63" s="130">
        <v>2</v>
      </c>
      <c r="C63" s="131">
        <v>1</v>
      </c>
      <c r="D63" s="131">
        <v>1</v>
      </c>
      <c r="E63" s="131">
        <v>1</v>
      </c>
      <c r="F63" s="133">
        <v>22</v>
      </c>
      <c r="G63" s="132" t="s">
        <v>59</v>
      </c>
      <c r="H63" s="110">
        <v>30</v>
      </c>
      <c r="I63" s="137">
        <v>0</v>
      </c>
      <c r="J63" s="136">
        <v>0</v>
      </c>
      <c r="K63" s="136">
        <v>0</v>
      </c>
      <c r="L63" s="136">
        <v>0</v>
      </c>
    </row>
    <row r="64" spans="1:12">
      <c r="A64" s="134">
        <v>2</v>
      </c>
      <c r="B64" s="130">
        <v>2</v>
      </c>
      <c r="C64" s="131">
        <v>1</v>
      </c>
      <c r="D64" s="131">
        <v>1</v>
      </c>
      <c r="E64" s="131">
        <v>1</v>
      </c>
      <c r="F64" s="133">
        <v>30</v>
      </c>
      <c r="G64" s="132" t="s">
        <v>60</v>
      </c>
      <c r="H64" s="110">
        <v>31</v>
      </c>
      <c r="I64" s="137">
        <v>13900</v>
      </c>
      <c r="J64" s="136">
        <v>13900</v>
      </c>
      <c r="K64" s="136">
        <v>13900</v>
      </c>
      <c r="L64" s="136">
        <v>13900</v>
      </c>
    </row>
    <row r="65" spans="1:15" hidden="1">
      <c r="A65" s="157">
        <v>2</v>
      </c>
      <c r="B65" s="158">
        <v>3</v>
      </c>
      <c r="C65" s="122"/>
      <c r="D65" s="123"/>
      <c r="E65" s="123"/>
      <c r="F65" s="126"/>
      <c r="G65" s="159" t="s">
        <v>61</v>
      </c>
      <c r="H65" s="110">
        <v>32</v>
      </c>
      <c r="I65" s="140">
        <f>I66+I82</f>
        <v>0</v>
      </c>
      <c r="J65" s="140">
        <f>J66+J82</f>
        <v>0</v>
      </c>
      <c r="K65" s="140">
        <f>K66+K82</f>
        <v>0</v>
      </c>
      <c r="L65" s="140">
        <f>L66+L82</f>
        <v>0</v>
      </c>
    </row>
    <row r="66" spans="1:15" hidden="1">
      <c r="A66" s="134">
        <v>2</v>
      </c>
      <c r="B66" s="130">
        <v>3</v>
      </c>
      <c r="C66" s="131">
        <v>1</v>
      </c>
      <c r="D66" s="131"/>
      <c r="E66" s="131"/>
      <c r="F66" s="133"/>
      <c r="G66" s="132" t="s">
        <v>62</v>
      </c>
      <c r="H66" s="110">
        <v>33</v>
      </c>
      <c r="I66" s="119">
        <f>SUM(I67+I72+I77)</f>
        <v>0</v>
      </c>
      <c r="J66" s="160">
        <f>SUM(J67+J72+J77)</f>
        <v>0</v>
      </c>
      <c r="K66" s="120">
        <f>SUM(K67+K72+K77)</f>
        <v>0</v>
      </c>
      <c r="L66" s="119">
        <f>SUM(L67+L72+L77)</f>
        <v>0</v>
      </c>
    </row>
    <row r="67" spans="1:15" hidden="1">
      <c r="A67" s="134">
        <v>2</v>
      </c>
      <c r="B67" s="130">
        <v>3</v>
      </c>
      <c r="C67" s="131">
        <v>1</v>
      </c>
      <c r="D67" s="131">
        <v>1</v>
      </c>
      <c r="E67" s="131"/>
      <c r="F67" s="133"/>
      <c r="G67" s="132" t="s">
        <v>63</v>
      </c>
      <c r="H67" s="110">
        <v>34</v>
      </c>
      <c r="I67" s="119">
        <f>I68</f>
        <v>0</v>
      </c>
      <c r="J67" s="160">
        <f>J68</f>
        <v>0</v>
      </c>
      <c r="K67" s="120">
        <f>K68</f>
        <v>0</v>
      </c>
      <c r="L67" s="119">
        <f>L68</f>
        <v>0</v>
      </c>
    </row>
    <row r="68" spans="1:15" hidden="1">
      <c r="A68" s="134">
        <v>2</v>
      </c>
      <c r="B68" s="130">
        <v>3</v>
      </c>
      <c r="C68" s="131">
        <v>1</v>
      </c>
      <c r="D68" s="131">
        <v>1</v>
      </c>
      <c r="E68" s="131">
        <v>1</v>
      </c>
      <c r="F68" s="133"/>
      <c r="G68" s="132" t="s">
        <v>63</v>
      </c>
      <c r="H68" s="110">
        <v>35</v>
      </c>
      <c r="I68" s="119">
        <f>SUM(I69:I71)</f>
        <v>0</v>
      </c>
      <c r="J68" s="160">
        <f>SUM(J69:J71)</f>
        <v>0</v>
      </c>
      <c r="K68" s="120">
        <f>SUM(K69:K71)</f>
        <v>0</v>
      </c>
      <c r="L68" s="119">
        <f>SUM(L69:L71)</f>
        <v>0</v>
      </c>
    </row>
    <row r="69" spans="1:15" ht="25.5" hidden="1" customHeight="1">
      <c r="A69" s="134">
        <v>2</v>
      </c>
      <c r="B69" s="130">
        <v>3</v>
      </c>
      <c r="C69" s="131">
        <v>1</v>
      </c>
      <c r="D69" s="131">
        <v>1</v>
      </c>
      <c r="E69" s="131">
        <v>1</v>
      </c>
      <c r="F69" s="133">
        <v>1</v>
      </c>
      <c r="G69" s="132" t="s">
        <v>64</v>
      </c>
      <c r="H69" s="110">
        <v>36</v>
      </c>
      <c r="I69" s="137">
        <v>0</v>
      </c>
      <c r="J69" s="137">
        <v>0</v>
      </c>
      <c r="K69" s="137">
        <v>0</v>
      </c>
      <c r="L69" s="137">
        <v>0</v>
      </c>
      <c r="M69" s="161"/>
      <c r="N69" s="161"/>
      <c r="O69" s="161"/>
    </row>
    <row r="70" spans="1:15" ht="25.5" hidden="1" customHeight="1">
      <c r="A70" s="134">
        <v>2</v>
      </c>
      <c r="B70" s="125">
        <v>3</v>
      </c>
      <c r="C70" s="123">
        <v>1</v>
      </c>
      <c r="D70" s="123">
        <v>1</v>
      </c>
      <c r="E70" s="123">
        <v>1</v>
      </c>
      <c r="F70" s="126">
        <v>2</v>
      </c>
      <c r="G70" s="124" t="s">
        <v>65</v>
      </c>
      <c r="H70" s="110">
        <v>37</v>
      </c>
      <c r="I70" s="135">
        <v>0</v>
      </c>
      <c r="J70" s="135">
        <v>0</v>
      </c>
      <c r="K70" s="135">
        <v>0</v>
      </c>
      <c r="L70" s="135">
        <v>0</v>
      </c>
    </row>
    <row r="71" spans="1:15" hidden="1">
      <c r="A71" s="130">
        <v>2</v>
      </c>
      <c r="B71" s="131">
        <v>3</v>
      </c>
      <c r="C71" s="131">
        <v>1</v>
      </c>
      <c r="D71" s="131">
        <v>1</v>
      </c>
      <c r="E71" s="131">
        <v>1</v>
      </c>
      <c r="F71" s="133">
        <v>3</v>
      </c>
      <c r="G71" s="132" t="s">
        <v>66</v>
      </c>
      <c r="H71" s="110">
        <v>38</v>
      </c>
      <c r="I71" s="137">
        <v>0</v>
      </c>
      <c r="J71" s="137">
        <v>0</v>
      </c>
      <c r="K71" s="137">
        <v>0</v>
      </c>
      <c r="L71" s="137">
        <v>0</v>
      </c>
    </row>
    <row r="72" spans="1:15" ht="25.5" hidden="1" customHeight="1">
      <c r="A72" s="125">
        <v>2</v>
      </c>
      <c r="B72" s="123">
        <v>3</v>
      </c>
      <c r="C72" s="123">
        <v>1</v>
      </c>
      <c r="D72" s="123">
        <v>2</v>
      </c>
      <c r="E72" s="123"/>
      <c r="F72" s="126"/>
      <c r="G72" s="124" t="s">
        <v>67</v>
      </c>
      <c r="H72" s="110">
        <v>39</v>
      </c>
      <c r="I72" s="140">
        <f>I73</f>
        <v>0</v>
      </c>
      <c r="J72" s="162">
        <f>J73</f>
        <v>0</v>
      </c>
      <c r="K72" s="141">
        <f>K73</f>
        <v>0</v>
      </c>
      <c r="L72" s="141">
        <f>L73</f>
        <v>0</v>
      </c>
    </row>
    <row r="73" spans="1:15" ht="25.5" hidden="1" customHeight="1">
      <c r="A73" s="143">
        <v>2</v>
      </c>
      <c r="B73" s="144">
        <v>3</v>
      </c>
      <c r="C73" s="144">
        <v>1</v>
      </c>
      <c r="D73" s="144">
        <v>2</v>
      </c>
      <c r="E73" s="144">
        <v>1</v>
      </c>
      <c r="F73" s="146"/>
      <c r="G73" s="124" t="s">
        <v>67</v>
      </c>
      <c r="H73" s="110">
        <v>40</v>
      </c>
      <c r="I73" s="129">
        <f>SUM(I74:I76)</f>
        <v>0</v>
      </c>
      <c r="J73" s="163">
        <f>SUM(J74:J76)</f>
        <v>0</v>
      </c>
      <c r="K73" s="128">
        <f>SUM(K74:K76)</f>
        <v>0</v>
      </c>
      <c r="L73" s="120">
        <f>SUM(L74:L76)</f>
        <v>0</v>
      </c>
    </row>
    <row r="74" spans="1:15" ht="25.5" hidden="1" customHeight="1">
      <c r="A74" s="130">
        <v>2</v>
      </c>
      <c r="B74" s="131">
        <v>3</v>
      </c>
      <c r="C74" s="131">
        <v>1</v>
      </c>
      <c r="D74" s="131">
        <v>2</v>
      </c>
      <c r="E74" s="131">
        <v>1</v>
      </c>
      <c r="F74" s="133">
        <v>1</v>
      </c>
      <c r="G74" s="134" t="s">
        <v>64</v>
      </c>
      <c r="H74" s="110">
        <v>41</v>
      </c>
      <c r="I74" s="137">
        <v>0</v>
      </c>
      <c r="J74" s="137">
        <v>0</v>
      </c>
      <c r="K74" s="137">
        <v>0</v>
      </c>
      <c r="L74" s="137">
        <v>0</v>
      </c>
      <c r="M74" s="161"/>
      <c r="N74" s="161"/>
      <c r="O74" s="161"/>
    </row>
    <row r="75" spans="1:15" ht="25.5" hidden="1" customHeight="1">
      <c r="A75" s="130">
        <v>2</v>
      </c>
      <c r="B75" s="131">
        <v>3</v>
      </c>
      <c r="C75" s="131">
        <v>1</v>
      </c>
      <c r="D75" s="131">
        <v>2</v>
      </c>
      <c r="E75" s="131">
        <v>1</v>
      </c>
      <c r="F75" s="133">
        <v>2</v>
      </c>
      <c r="G75" s="134" t="s">
        <v>65</v>
      </c>
      <c r="H75" s="110">
        <v>42</v>
      </c>
      <c r="I75" s="137">
        <v>0</v>
      </c>
      <c r="J75" s="137">
        <v>0</v>
      </c>
      <c r="K75" s="137">
        <v>0</v>
      </c>
      <c r="L75" s="137">
        <v>0</v>
      </c>
    </row>
    <row r="76" spans="1:15" hidden="1">
      <c r="A76" s="130">
        <v>2</v>
      </c>
      <c r="B76" s="131">
        <v>3</v>
      </c>
      <c r="C76" s="131">
        <v>1</v>
      </c>
      <c r="D76" s="131">
        <v>2</v>
      </c>
      <c r="E76" s="131">
        <v>1</v>
      </c>
      <c r="F76" s="133">
        <v>3</v>
      </c>
      <c r="G76" s="134" t="s">
        <v>66</v>
      </c>
      <c r="H76" s="110">
        <v>43</v>
      </c>
      <c r="I76" s="137">
        <v>0</v>
      </c>
      <c r="J76" s="137">
        <v>0</v>
      </c>
      <c r="K76" s="137">
        <v>0</v>
      </c>
      <c r="L76" s="137">
        <v>0</v>
      </c>
    </row>
    <row r="77" spans="1:15" ht="25.5" hidden="1" customHeight="1">
      <c r="A77" s="130">
        <v>2</v>
      </c>
      <c r="B77" s="131">
        <v>3</v>
      </c>
      <c r="C77" s="131">
        <v>1</v>
      </c>
      <c r="D77" s="131">
        <v>3</v>
      </c>
      <c r="E77" s="131"/>
      <c r="F77" s="133"/>
      <c r="G77" s="134" t="s">
        <v>419</v>
      </c>
      <c r="H77" s="110">
        <v>44</v>
      </c>
      <c r="I77" s="119">
        <f>I78</f>
        <v>0</v>
      </c>
      <c r="J77" s="160">
        <f>J78</f>
        <v>0</v>
      </c>
      <c r="K77" s="120">
        <f>K78</f>
        <v>0</v>
      </c>
      <c r="L77" s="120">
        <f>L78</f>
        <v>0</v>
      </c>
    </row>
    <row r="78" spans="1:15" ht="25.5" hidden="1" customHeight="1">
      <c r="A78" s="130">
        <v>2</v>
      </c>
      <c r="B78" s="131">
        <v>3</v>
      </c>
      <c r="C78" s="131">
        <v>1</v>
      </c>
      <c r="D78" s="131">
        <v>3</v>
      </c>
      <c r="E78" s="131">
        <v>1</v>
      </c>
      <c r="F78" s="133"/>
      <c r="G78" s="134" t="s">
        <v>420</v>
      </c>
      <c r="H78" s="110">
        <v>45</v>
      </c>
      <c r="I78" s="119">
        <f>SUM(I79:I81)</f>
        <v>0</v>
      </c>
      <c r="J78" s="160">
        <f>SUM(J79:J81)</f>
        <v>0</v>
      </c>
      <c r="K78" s="120">
        <f>SUM(K79:K81)</f>
        <v>0</v>
      </c>
      <c r="L78" s="120">
        <f>SUM(L79:L81)</f>
        <v>0</v>
      </c>
    </row>
    <row r="79" spans="1:15" hidden="1">
      <c r="A79" s="125">
        <v>2</v>
      </c>
      <c r="B79" s="123">
        <v>3</v>
      </c>
      <c r="C79" s="123">
        <v>1</v>
      </c>
      <c r="D79" s="123">
        <v>3</v>
      </c>
      <c r="E79" s="123">
        <v>1</v>
      </c>
      <c r="F79" s="126">
        <v>1</v>
      </c>
      <c r="G79" s="150" t="s">
        <v>68</v>
      </c>
      <c r="H79" s="110">
        <v>46</v>
      </c>
      <c r="I79" s="135">
        <v>0</v>
      </c>
      <c r="J79" s="135">
        <v>0</v>
      </c>
      <c r="K79" s="135">
        <v>0</v>
      </c>
      <c r="L79" s="135">
        <v>0</v>
      </c>
    </row>
    <row r="80" spans="1:15" hidden="1">
      <c r="A80" s="130">
        <v>2</v>
      </c>
      <c r="B80" s="131">
        <v>3</v>
      </c>
      <c r="C80" s="131">
        <v>1</v>
      </c>
      <c r="D80" s="131">
        <v>3</v>
      </c>
      <c r="E80" s="131">
        <v>1</v>
      </c>
      <c r="F80" s="133">
        <v>2</v>
      </c>
      <c r="G80" s="134" t="s">
        <v>69</v>
      </c>
      <c r="H80" s="110">
        <v>47</v>
      </c>
      <c r="I80" s="137">
        <v>0</v>
      </c>
      <c r="J80" s="137">
        <v>0</v>
      </c>
      <c r="K80" s="137">
        <v>0</v>
      </c>
      <c r="L80" s="137">
        <v>0</v>
      </c>
    </row>
    <row r="81" spans="1:12" hidden="1">
      <c r="A81" s="125">
        <v>2</v>
      </c>
      <c r="B81" s="123">
        <v>3</v>
      </c>
      <c r="C81" s="123">
        <v>1</v>
      </c>
      <c r="D81" s="123">
        <v>3</v>
      </c>
      <c r="E81" s="123">
        <v>1</v>
      </c>
      <c r="F81" s="126">
        <v>3</v>
      </c>
      <c r="G81" s="150" t="s">
        <v>70</v>
      </c>
      <c r="H81" s="110">
        <v>48</v>
      </c>
      <c r="I81" s="135">
        <v>0</v>
      </c>
      <c r="J81" s="135">
        <v>0</v>
      </c>
      <c r="K81" s="135">
        <v>0</v>
      </c>
      <c r="L81" s="135">
        <v>0</v>
      </c>
    </row>
    <row r="82" spans="1:12" hidden="1">
      <c r="A82" s="125">
        <v>2</v>
      </c>
      <c r="B82" s="123">
        <v>3</v>
      </c>
      <c r="C82" s="123">
        <v>2</v>
      </c>
      <c r="D82" s="123"/>
      <c r="E82" s="123"/>
      <c r="F82" s="126"/>
      <c r="G82" s="150" t="s">
        <v>71</v>
      </c>
      <c r="H82" s="110">
        <v>49</v>
      </c>
      <c r="I82" s="119">
        <f t="shared" ref="I82:L83" si="3">I83</f>
        <v>0</v>
      </c>
      <c r="J82" s="119">
        <f t="shared" si="3"/>
        <v>0</v>
      </c>
      <c r="K82" s="119">
        <f t="shared" si="3"/>
        <v>0</v>
      </c>
      <c r="L82" s="119">
        <f t="shared" si="3"/>
        <v>0</v>
      </c>
    </row>
    <row r="83" spans="1:12" hidden="1">
      <c r="A83" s="125">
        <v>2</v>
      </c>
      <c r="B83" s="123">
        <v>3</v>
      </c>
      <c r="C83" s="123">
        <v>2</v>
      </c>
      <c r="D83" s="123">
        <v>1</v>
      </c>
      <c r="E83" s="123"/>
      <c r="F83" s="126"/>
      <c r="G83" s="150" t="s">
        <v>71</v>
      </c>
      <c r="H83" s="110">
        <v>50</v>
      </c>
      <c r="I83" s="119">
        <f t="shared" si="3"/>
        <v>0</v>
      </c>
      <c r="J83" s="119">
        <f t="shared" si="3"/>
        <v>0</v>
      </c>
      <c r="K83" s="119">
        <f t="shared" si="3"/>
        <v>0</v>
      </c>
      <c r="L83" s="119">
        <f t="shared" si="3"/>
        <v>0</v>
      </c>
    </row>
    <row r="84" spans="1:12" hidden="1">
      <c r="A84" s="125">
        <v>2</v>
      </c>
      <c r="B84" s="123">
        <v>3</v>
      </c>
      <c r="C84" s="123">
        <v>2</v>
      </c>
      <c r="D84" s="123">
        <v>1</v>
      </c>
      <c r="E84" s="123">
        <v>1</v>
      </c>
      <c r="F84" s="126"/>
      <c r="G84" s="150" t="s">
        <v>71</v>
      </c>
      <c r="H84" s="110">
        <v>51</v>
      </c>
      <c r="I84" s="119">
        <f>SUM(I85)</f>
        <v>0</v>
      </c>
      <c r="J84" s="119">
        <f>SUM(J85)</f>
        <v>0</v>
      </c>
      <c r="K84" s="119">
        <f>SUM(K85)</f>
        <v>0</v>
      </c>
      <c r="L84" s="119">
        <f>SUM(L85)</f>
        <v>0</v>
      </c>
    </row>
    <row r="85" spans="1:12" hidden="1">
      <c r="A85" s="125">
        <v>2</v>
      </c>
      <c r="B85" s="123">
        <v>3</v>
      </c>
      <c r="C85" s="123">
        <v>2</v>
      </c>
      <c r="D85" s="123">
        <v>1</v>
      </c>
      <c r="E85" s="123">
        <v>1</v>
      </c>
      <c r="F85" s="126">
        <v>1</v>
      </c>
      <c r="G85" s="150" t="s">
        <v>71</v>
      </c>
      <c r="H85" s="110">
        <v>52</v>
      </c>
      <c r="I85" s="137">
        <v>0</v>
      </c>
      <c r="J85" s="137">
        <v>0</v>
      </c>
      <c r="K85" s="137">
        <v>0</v>
      </c>
      <c r="L85" s="137">
        <v>0</v>
      </c>
    </row>
    <row r="86" spans="1:12" hidden="1">
      <c r="A86" s="115">
        <v>2</v>
      </c>
      <c r="B86" s="116">
        <v>4</v>
      </c>
      <c r="C86" s="116"/>
      <c r="D86" s="116"/>
      <c r="E86" s="116"/>
      <c r="F86" s="118"/>
      <c r="G86" s="164" t="s">
        <v>72</v>
      </c>
      <c r="H86" s="110">
        <v>53</v>
      </c>
      <c r="I86" s="119">
        <f t="shared" ref="I86:L88" si="4">I87</f>
        <v>0</v>
      </c>
      <c r="J86" s="160">
        <f t="shared" si="4"/>
        <v>0</v>
      </c>
      <c r="K86" s="120">
        <f t="shared" si="4"/>
        <v>0</v>
      </c>
      <c r="L86" s="120">
        <f t="shared" si="4"/>
        <v>0</v>
      </c>
    </row>
    <row r="87" spans="1:12" hidden="1">
      <c r="A87" s="130">
        <v>2</v>
      </c>
      <c r="B87" s="131">
        <v>4</v>
      </c>
      <c r="C87" s="131">
        <v>1</v>
      </c>
      <c r="D87" s="131"/>
      <c r="E87" s="131"/>
      <c r="F87" s="133"/>
      <c r="G87" s="134" t="s">
        <v>73</v>
      </c>
      <c r="H87" s="110">
        <v>54</v>
      </c>
      <c r="I87" s="119">
        <f t="shared" si="4"/>
        <v>0</v>
      </c>
      <c r="J87" s="160">
        <f t="shared" si="4"/>
        <v>0</v>
      </c>
      <c r="K87" s="120">
        <f t="shared" si="4"/>
        <v>0</v>
      </c>
      <c r="L87" s="120">
        <f t="shared" si="4"/>
        <v>0</v>
      </c>
    </row>
    <row r="88" spans="1:12" hidden="1">
      <c r="A88" s="130">
        <v>2</v>
      </c>
      <c r="B88" s="131">
        <v>4</v>
      </c>
      <c r="C88" s="131">
        <v>1</v>
      </c>
      <c r="D88" s="131">
        <v>1</v>
      </c>
      <c r="E88" s="131"/>
      <c r="F88" s="133"/>
      <c r="G88" s="134" t="s">
        <v>73</v>
      </c>
      <c r="H88" s="110">
        <v>55</v>
      </c>
      <c r="I88" s="119">
        <f t="shared" si="4"/>
        <v>0</v>
      </c>
      <c r="J88" s="160">
        <f t="shared" si="4"/>
        <v>0</v>
      </c>
      <c r="K88" s="120">
        <f t="shared" si="4"/>
        <v>0</v>
      </c>
      <c r="L88" s="120">
        <f t="shared" si="4"/>
        <v>0</v>
      </c>
    </row>
    <row r="89" spans="1:12" hidden="1">
      <c r="A89" s="130">
        <v>2</v>
      </c>
      <c r="B89" s="131">
        <v>4</v>
      </c>
      <c r="C89" s="131">
        <v>1</v>
      </c>
      <c r="D89" s="131">
        <v>1</v>
      </c>
      <c r="E89" s="131">
        <v>1</v>
      </c>
      <c r="F89" s="133"/>
      <c r="G89" s="134" t="s">
        <v>73</v>
      </c>
      <c r="H89" s="110">
        <v>56</v>
      </c>
      <c r="I89" s="119">
        <f>SUM(I90:I92)</f>
        <v>0</v>
      </c>
      <c r="J89" s="160">
        <f>SUM(J90:J92)</f>
        <v>0</v>
      </c>
      <c r="K89" s="120">
        <f>SUM(K90:K92)</f>
        <v>0</v>
      </c>
      <c r="L89" s="120">
        <f>SUM(L90:L92)</f>
        <v>0</v>
      </c>
    </row>
    <row r="90" spans="1:12" hidden="1">
      <c r="A90" s="130">
        <v>2</v>
      </c>
      <c r="B90" s="131">
        <v>4</v>
      </c>
      <c r="C90" s="131">
        <v>1</v>
      </c>
      <c r="D90" s="131">
        <v>1</v>
      </c>
      <c r="E90" s="131">
        <v>1</v>
      </c>
      <c r="F90" s="133">
        <v>1</v>
      </c>
      <c r="G90" s="134" t="s">
        <v>74</v>
      </c>
      <c r="H90" s="110">
        <v>57</v>
      </c>
      <c r="I90" s="137">
        <v>0</v>
      </c>
      <c r="J90" s="137">
        <v>0</v>
      </c>
      <c r="K90" s="137">
        <v>0</v>
      </c>
      <c r="L90" s="137">
        <v>0</v>
      </c>
    </row>
    <row r="91" spans="1:12" hidden="1">
      <c r="A91" s="130">
        <v>2</v>
      </c>
      <c r="B91" s="130">
        <v>4</v>
      </c>
      <c r="C91" s="130">
        <v>1</v>
      </c>
      <c r="D91" s="131">
        <v>1</v>
      </c>
      <c r="E91" s="131">
        <v>1</v>
      </c>
      <c r="F91" s="165">
        <v>2</v>
      </c>
      <c r="G91" s="132" t="s">
        <v>75</v>
      </c>
      <c r="H91" s="110">
        <v>58</v>
      </c>
      <c r="I91" s="137">
        <v>0</v>
      </c>
      <c r="J91" s="137">
        <v>0</v>
      </c>
      <c r="K91" s="137">
        <v>0</v>
      </c>
      <c r="L91" s="137">
        <v>0</v>
      </c>
    </row>
    <row r="92" spans="1:12" hidden="1">
      <c r="A92" s="130">
        <v>2</v>
      </c>
      <c r="B92" s="131">
        <v>4</v>
      </c>
      <c r="C92" s="130">
        <v>1</v>
      </c>
      <c r="D92" s="131">
        <v>1</v>
      </c>
      <c r="E92" s="131">
        <v>1</v>
      </c>
      <c r="F92" s="165">
        <v>3</v>
      </c>
      <c r="G92" s="132" t="s">
        <v>76</v>
      </c>
      <c r="H92" s="110">
        <v>59</v>
      </c>
      <c r="I92" s="137">
        <v>0</v>
      </c>
      <c r="J92" s="137">
        <v>0</v>
      </c>
      <c r="K92" s="137">
        <v>0</v>
      </c>
      <c r="L92" s="137">
        <v>0</v>
      </c>
    </row>
    <row r="93" spans="1:12" hidden="1">
      <c r="A93" s="115">
        <v>2</v>
      </c>
      <c r="B93" s="116">
        <v>5</v>
      </c>
      <c r="C93" s="115"/>
      <c r="D93" s="116"/>
      <c r="E93" s="116"/>
      <c r="F93" s="166"/>
      <c r="G93" s="117" t="s">
        <v>77</v>
      </c>
      <c r="H93" s="110">
        <v>60</v>
      </c>
      <c r="I93" s="119">
        <f>SUM(I94+I99+I104)</f>
        <v>0</v>
      </c>
      <c r="J93" s="160">
        <f>SUM(J94+J99+J104)</f>
        <v>0</v>
      </c>
      <c r="K93" s="120">
        <f>SUM(K94+K99+K104)</f>
        <v>0</v>
      </c>
      <c r="L93" s="120">
        <f>SUM(L94+L99+L104)</f>
        <v>0</v>
      </c>
    </row>
    <row r="94" spans="1:12" hidden="1">
      <c r="A94" s="125">
        <v>2</v>
      </c>
      <c r="B94" s="123">
        <v>5</v>
      </c>
      <c r="C94" s="125">
        <v>1</v>
      </c>
      <c r="D94" s="123"/>
      <c r="E94" s="123"/>
      <c r="F94" s="167"/>
      <c r="G94" s="124" t="s">
        <v>78</v>
      </c>
      <c r="H94" s="110">
        <v>61</v>
      </c>
      <c r="I94" s="140">
        <f t="shared" ref="I94:L95" si="5">I95</f>
        <v>0</v>
      </c>
      <c r="J94" s="162">
        <f t="shared" si="5"/>
        <v>0</v>
      </c>
      <c r="K94" s="141">
        <f t="shared" si="5"/>
        <v>0</v>
      </c>
      <c r="L94" s="141">
        <f t="shared" si="5"/>
        <v>0</v>
      </c>
    </row>
    <row r="95" spans="1:12" hidden="1">
      <c r="A95" s="130">
        <v>2</v>
      </c>
      <c r="B95" s="131">
        <v>5</v>
      </c>
      <c r="C95" s="130">
        <v>1</v>
      </c>
      <c r="D95" s="131">
        <v>1</v>
      </c>
      <c r="E95" s="131"/>
      <c r="F95" s="165"/>
      <c r="G95" s="132" t="s">
        <v>78</v>
      </c>
      <c r="H95" s="110">
        <v>62</v>
      </c>
      <c r="I95" s="119">
        <f t="shared" si="5"/>
        <v>0</v>
      </c>
      <c r="J95" s="160">
        <f t="shared" si="5"/>
        <v>0</v>
      </c>
      <c r="K95" s="120">
        <f t="shared" si="5"/>
        <v>0</v>
      </c>
      <c r="L95" s="120">
        <f t="shared" si="5"/>
        <v>0</v>
      </c>
    </row>
    <row r="96" spans="1:12" hidden="1">
      <c r="A96" s="130">
        <v>2</v>
      </c>
      <c r="B96" s="131">
        <v>5</v>
      </c>
      <c r="C96" s="130">
        <v>1</v>
      </c>
      <c r="D96" s="131">
        <v>1</v>
      </c>
      <c r="E96" s="131">
        <v>1</v>
      </c>
      <c r="F96" s="165"/>
      <c r="G96" s="132" t="s">
        <v>78</v>
      </c>
      <c r="H96" s="110">
        <v>63</v>
      </c>
      <c r="I96" s="119">
        <f>SUM(I97:I98)</f>
        <v>0</v>
      </c>
      <c r="J96" s="160">
        <f>SUM(J97:J98)</f>
        <v>0</v>
      </c>
      <c r="K96" s="120">
        <f>SUM(K97:K98)</f>
        <v>0</v>
      </c>
      <c r="L96" s="120">
        <f>SUM(L97:L98)</f>
        <v>0</v>
      </c>
    </row>
    <row r="97" spans="1:19" ht="25.5" hidden="1" customHeight="1">
      <c r="A97" s="130">
        <v>2</v>
      </c>
      <c r="B97" s="131">
        <v>5</v>
      </c>
      <c r="C97" s="130">
        <v>1</v>
      </c>
      <c r="D97" s="131">
        <v>1</v>
      </c>
      <c r="E97" s="131">
        <v>1</v>
      </c>
      <c r="F97" s="165">
        <v>1</v>
      </c>
      <c r="G97" s="132" t="s">
        <v>79</v>
      </c>
      <c r="H97" s="110">
        <v>64</v>
      </c>
      <c r="I97" s="137">
        <v>0</v>
      </c>
      <c r="J97" s="137">
        <v>0</v>
      </c>
      <c r="K97" s="137">
        <v>0</v>
      </c>
      <c r="L97" s="137">
        <v>0</v>
      </c>
    </row>
    <row r="98" spans="1:19" ht="25.5" hidden="1" customHeight="1">
      <c r="A98" s="130">
        <v>2</v>
      </c>
      <c r="B98" s="131">
        <v>5</v>
      </c>
      <c r="C98" s="130">
        <v>1</v>
      </c>
      <c r="D98" s="131">
        <v>1</v>
      </c>
      <c r="E98" s="131">
        <v>1</v>
      </c>
      <c r="F98" s="165">
        <v>2</v>
      </c>
      <c r="G98" s="132" t="s">
        <v>80</v>
      </c>
      <c r="H98" s="110">
        <v>65</v>
      </c>
      <c r="I98" s="137">
        <v>0</v>
      </c>
      <c r="J98" s="137">
        <v>0</v>
      </c>
      <c r="K98" s="137">
        <v>0</v>
      </c>
      <c r="L98" s="137">
        <v>0</v>
      </c>
    </row>
    <row r="99" spans="1:19" hidden="1">
      <c r="A99" s="130">
        <v>2</v>
      </c>
      <c r="B99" s="131">
        <v>5</v>
      </c>
      <c r="C99" s="130">
        <v>2</v>
      </c>
      <c r="D99" s="131"/>
      <c r="E99" s="131"/>
      <c r="F99" s="165"/>
      <c r="G99" s="132" t="s">
        <v>81</v>
      </c>
      <c r="H99" s="110">
        <v>66</v>
      </c>
      <c r="I99" s="119">
        <f t="shared" ref="I99:L100" si="6">I100</f>
        <v>0</v>
      </c>
      <c r="J99" s="160">
        <f t="shared" si="6"/>
        <v>0</v>
      </c>
      <c r="K99" s="120">
        <f t="shared" si="6"/>
        <v>0</v>
      </c>
      <c r="L99" s="119">
        <f t="shared" si="6"/>
        <v>0</v>
      </c>
    </row>
    <row r="100" spans="1:19" hidden="1">
      <c r="A100" s="134">
        <v>2</v>
      </c>
      <c r="B100" s="130">
        <v>5</v>
      </c>
      <c r="C100" s="131">
        <v>2</v>
      </c>
      <c r="D100" s="132">
        <v>1</v>
      </c>
      <c r="E100" s="130"/>
      <c r="F100" s="165"/>
      <c r="G100" s="132" t="s">
        <v>81</v>
      </c>
      <c r="H100" s="110">
        <v>67</v>
      </c>
      <c r="I100" s="119">
        <f t="shared" si="6"/>
        <v>0</v>
      </c>
      <c r="J100" s="160">
        <f t="shared" si="6"/>
        <v>0</v>
      </c>
      <c r="K100" s="120">
        <f t="shared" si="6"/>
        <v>0</v>
      </c>
      <c r="L100" s="119">
        <f t="shared" si="6"/>
        <v>0</v>
      </c>
    </row>
    <row r="101" spans="1:19" hidden="1">
      <c r="A101" s="134">
        <v>2</v>
      </c>
      <c r="B101" s="130">
        <v>5</v>
      </c>
      <c r="C101" s="131">
        <v>2</v>
      </c>
      <c r="D101" s="132">
        <v>1</v>
      </c>
      <c r="E101" s="130">
        <v>1</v>
      </c>
      <c r="F101" s="165"/>
      <c r="G101" s="132" t="s">
        <v>81</v>
      </c>
      <c r="H101" s="110">
        <v>68</v>
      </c>
      <c r="I101" s="119">
        <f>SUM(I102:I103)</f>
        <v>0</v>
      </c>
      <c r="J101" s="160">
        <f>SUM(J102:J103)</f>
        <v>0</v>
      </c>
      <c r="K101" s="120">
        <f>SUM(K102:K103)</f>
        <v>0</v>
      </c>
      <c r="L101" s="119">
        <f>SUM(L102:L103)</f>
        <v>0</v>
      </c>
    </row>
    <row r="102" spans="1:19" ht="25.5" hidden="1" customHeight="1">
      <c r="A102" s="134">
        <v>2</v>
      </c>
      <c r="B102" s="130">
        <v>5</v>
      </c>
      <c r="C102" s="131">
        <v>2</v>
      </c>
      <c r="D102" s="132">
        <v>1</v>
      </c>
      <c r="E102" s="130">
        <v>1</v>
      </c>
      <c r="F102" s="165">
        <v>1</v>
      </c>
      <c r="G102" s="132" t="s">
        <v>82</v>
      </c>
      <c r="H102" s="110">
        <v>69</v>
      </c>
      <c r="I102" s="137">
        <v>0</v>
      </c>
      <c r="J102" s="137">
        <v>0</v>
      </c>
      <c r="K102" s="137">
        <v>0</v>
      </c>
      <c r="L102" s="137">
        <v>0</v>
      </c>
    </row>
    <row r="103" spans="1:19" ht="25.5" hidden="1" customHeight="1">
      <c r="A103" s="134">
        <v>2</v>
      </c>
      <c r="B103" s="130">
        <v>5</v>
      </c>
      <c r="C103" s="131">
        <v>2</v>
      </c>
      <c r="D103" s="132">
        <v>1</v>
      </c>
      <c r="E103" s="130">
        <v>1</v>
      </c>
      <c r="F103" s="165">
        <v>2</v>
      </c>
      <c r="G103" s="132" t="s">
        <v>83</v>
      </c>
      <c r="H103" s="110">
        <v>70</v>
      </c>
      <c r="I103" s="137">
        <v>0</v>
      </c>
      <c r="J103" s="137">
        <v>0</v>
      </c>
      <c r="K103" s="137">
        <v>0</v>
      </c>
      <c r="L103" s="137">
        <v>0</v>
      </c>
    </row>
    <row r="104" spans="1:19" ht="25.5" hidden="1" customHeight="1">
      <c r="A104" s="134">
        <v>2</v>
      </c>
      <c r="B104" s="130">
        <v>5</v>
      </c>
      <c r="C104" s="131">
        <v>3</v>
      </c>
      <c r="D104" s="132"/>
      <c r="E104" s="130"/>
      <c r="F104" s="165"/>
      <c r="G104" s="132" t="s">
        <v>84</v>
      </c>
      <c r="H104" s="110">
        <v>71</v>
      </c>
      <c r="I104" s="119">
        <f>I105+I109</f>
        <v>0</v>
      </c>
      <c r="J104" s="119">
        <f>J105+J109</f>
        <v>0</v>
      </c>
      <c r="K104" s="119">
        <f>K105+K109</f>
        <v>0</v>
      </c>
      <c r="L104" s="119">
        <f>L105+L109</f>
        <v>0</v>
      </c>
    </row>
    <row r="105" spans="1:19" ht="25.5" hidden="1" customHeight="1">
      <c r="A105" s="134">
        <v>2</v>
      </c>
      <c r="B105" s="130">
        <v>5</v>
      </c>
      <c r="C105" s="131">
        <v>3</v>
      </c>
      <c r="D105" s="132">
        <v>1</v>
      </c>
      <c r="E105" s="130"/>
      <c r="F105" s="165"/>
      <c r="G105" s="132" t="s">
        <v>85</v>
      </c>
      <c r="H105" s="110">
        <v>72</v>
      </c>
      <c r="I105" s="119">
        <f>I106</f>
        <v>0</v>
      </c>
      <c r="J105" s="160">
        <f>J106</f>
        <v>0</v>
      </c>
      <c r="K105" s="120">
        <f>K106</f>
        <v>0</v>
      </c>
      <c r="L105" s="119">
        <f>L106</f>
        <v>0</v>
      </c>
    </row>
    <row r="106" spans="1:19" ht="25.5" hidden="1" customHeight="1">
      <c r="A106" s="142">
        <v>2</v>
      </c>
      <c r="B106" s="143">
        <v>5</v>
      </c>
      <c r="C106" s="144">
        <v>3</v>
      </c>
      <c r="D106" s="145">
        <v>1</v>
      </c>
      <c r="E106" s="143">
        <v>1</v>
      </c>
      <c r="F106" s="168"/>
      <c r="G106" s="145" t="s">
        <v>85</v>
      </c>
      <c r="H106" s="110">
        <v>73</v>
      </c>
      <c r="I106" s="129">
        <f>SUM(I107:I108)</f>
        <v>0</v>
      </c>
      <c r="J106" s="163">
        <f>SUM(J107:J108)</f>
        <v>0</v>
      </c>
      <c r="K106" s="128">
        <f>SUM(K107:K108)</f>
        <v>0</v>
      </c>
      <c r="L106" s="129">
        <f>SUM(L107:L108)</f>
        <v>0</v>
      </c>
    </row>
    <row r="107" spans="1:19" ht="25.5" hidden="1" customHeight="1">
      <c r="A107" s="134">
        <v>2</v>
      </c>
      <c r="B107" s="130">
        <v>5</v>
      </c>
      <c r="C107" s="131">
        <v>3</v>
      </c>
      <c r="D107" s="132">
        <v>1</v>
      </c>
      <c r="E107" s="130">
        <v>1</v>
      </c>
      <c r="F107" s="165">
        <v>1</v>
      </c>
      <c r="G107" s="132" t="s">
        <v>85</v>
      </c>
      <c r="H107" s="110">
        <v>74</v>
      </c>
      <c r="I107" s="137">
        <v>0</v>
      </c>
      <c r="J107" s="137">
        <v>0</v>
      </c>
      <c r="K107" s="137">
        <v>0</v>
      </c>
      <c r="L107" s="137">
        <v>0</v>
      </c>
    </row>
    <row r="108" spans="1:19" ht="25.5" hidden="1" customHeight="1">
      <c r="A108" s="142">
        <v>2</v>
      </c>
      <c r="B108" s="143">
        <v>5</v>
      </c>
      <c r="C108" s="144">
        <v>3</v>
      </c>
      <c r="D108" s="145">
        <v>1</v>
      </c>
      <c r="E108" s="143">
        <v>1</v>
      </c>
      <c r="F108" s="168">
        <v>2</v>
      </c>
      <c r="G108" s="145" t="s">
        <v>86</v>
      </c>
      <c r="H108" s="110">
        <v>75</v>
      </c>
      <c r="I108" s="137">
        <v>0</v>
      </c>
      <c r="J108" s="137">
        <v>0</v>
      </c>
      <c r="K108" s="137">
        <v>0</v>
      </c>
      <c r="L108" s="137">
        <v>0</v>
      </c>
      <c r="S108" s="169"/>
    </row>
    <row r="109" spans="1:19" ht="25.5" hidden="1" customHeight="1">
      <c r="A109" s="142">
        <v>2</v>
      </c>
      <c r="B109" s="143">
        <v>5</v>
      </c>
      <c r="C109" s="144">
        <v>3</v>
      </c>
      <c r="D109" s="145">
        <v>2</v>
      </c>
      <c r="E109" s="143"/>
      <c r="F109" s="168"/>
      <c r="G109" s="145" t="s">
        <v>87</v>
      </c>
      <c r="H109" s="110">
        <v>76</v>
      </c>
      <c r="I109" s="120">
        <f>I110</f>
        <v>0</v>
      </c>
      <c r="J109" s="119">
        <f>J110</f>
        <v>0</v>
      </c>
      <c r="K109" s="119">
        <f>K110</f>
        <v>0</v>
      </c>
      <c r="L109" s="119">
        <f>L110</f>
        <v>0</v>
      </c>
    </row>
    <row r="110" spans="1:19" ht="25.5" hidden="1" customHeight="1">
      <c r="A110" s="142">
        <v>2</v>
      </c>
      <c r="B110" s="143">
        <v>5</v>
      </c>
      <c r="C110" s="144">
        <v>3</v>
      </c>
      <c r="D110" s="145">
        <v>2</v>
      </c>
      <c r="E110" s="143">
        <v>1</v>
      </c>
      <c r="F110" s="168"/>
      <c r="G110" s="145" t="s">
        <v>87</v>
      </c>
      <c r="H110" s="110">
        <v>77</v>
      </c>
      <c r="I110" s="129">
        <f>SUM(I111:I112)</f>
        <v>0</v>
      </c>
      <c r="J110" s="129">
        <f>SUM(J111:J112)</f>
        <v>0</v>
      </c>
      <c r="K110" s="129">
        <f>SUM(K111:K112)</f>
        <v>0</v>
      </c>
      <c r="L110" s="129">
        <f>SUM(L111:L112)</f>
        <v>0</v>
      </c>
    </row>
    <row r="111" spans="1:19" ht="25.5" hidden="1" customHeight="1">
      <c r="A111" s="142">
        <v>2</v>
      </c>
      <c r="B111" s="143">
        <v>5</v>
      </c>
      <c r="C111" s="144">
        <v>3</v>
      </c>
      <c r="D111" s="145">
        <v>2</v>
      </c>
      <c r="E111" s="143">
        <v>1</v>
      </c>
      <c r="F111" s="168">
        <v>1</v>
      </c>
      <c r="G111" s="145" t="s">
        <v>87</v>
      </c>
      <c r="H111" s="110">
        <v>78</v>
      </c>
      <c r="I111" s="137">
        <v>0</v>
      </c>
      <c r="J111" s="137">
        <v>0</v>
      </c>
      <c r="K111" s="137">
        <v>0</v>
      </c>
      <c r="L111" s="137">
        <v>0</v>
      </c>
    </row>
    <row r="112" spans="1:19" hidden="1">
      <c r="A112" s="142">
        <v>2</v>
      </c>
      <c r="B112" s="143">
        <v>5</v>
      </c>
      <c r="C112" s="144">
        <v>3</v>
      </c>
      <c r="D112" s="145">
        <v>2</v>
      </c>
      <c r="E112" s="143">
        <v>1</v>
      </c>
      <c r="F112" s="168">
        <v>2</v>
      </c>
      <c r="G112" s="145" t="s">
        <v>88</v>
      </c>
      <c r="H112" s="110">
        <v>79</v>
      </c>
      <c r="I112" s="137">
        <v>0</v>
      </c>
      <c r="J112" s="137">
        <v>0</v>
      </c>
      <c r="K112" s="137">
        <v>0</v>
      </c>
      <c r="L112" s="137">
        <v>0</v>
      </c>
    </row>
    <row r="113" spans="1:12" hidden="1">
      <c r="A113" s="164">
        <v>2</v>
      </c>
      <c r="B113" s="115">
        <v>6</v>
      </c>
      <c r="C113" s="116"/>
      <c r="D113" s="117"/>
      <c r="E113" s="115"/>
      <c r="F113" s="166"/>
      <c r="G113" s="170" t="s">
        <v>89</v>
      </c>
      <c r="H113" s="110">
        <v>80</v>
      </c>
      <c r="I113" s="119">
        <f>SUM(I114+I119+I123+I127+I131+I135)</f>
        <v>0</v>
      </c>
      <c r="J113" s="119">
        <f>SUM(J114+J119+J123+J127+J131+J135)</f>
        <v>0</v>
      </c>
      <c r="K113" s="119">
        <f>SUM(K114+K119+K123+K127+K131+K135)</f>
        <v>0</v>
      </c>
      <c r="L113" s="119">
        <f>SUM(L114+L119+L123+L127+L131+L135)</f>
        <v>0</v>
      </c>
    </row>
    <row r="114" spans="1:12" hidden="1">
      <c r="A114" s="142">
        <v>2</v>
      </c>
      <c r="B114" s="143">
        <v>6</v>
      </c>
      <c r="C114" s="144">
        <v>1</v>
      </c>
      <c r="D114" s="145"/>
      <c r="E114" s="143"/>
      <c r="F114" s="168"/>
      <c r="G114" s="145" t="s">
        <v>90</v>
      </c>
      <c r="H114" s="110">
        <v>81</v>
      </c>
      <c r="I114" s="129">
        <f t="shared" ref="I114:L115" si="7">I115</f>
        <v>0</v>
      </c>
      <c r="J114" s="163">
        <f t="shared" si="7"/>
        <v>0</v>
      </c>
      <c r="K114" s="128">
        <f t="shared" si="7"/>
        <v>0</v>
      </c>
      <c r="L114" s="129">
        <f t="shared" si="7"/>
        <v>0</v>
      </c>
    </row>
    <row r="115" spans="1:12" hidden="1">
      <c r="A115" s="134">
        <v>2</v>
      </c>
      <c r="B115" s="130">
        <v>6</v>
      </c>
      <c r="C115" s="131">
        <v>1</v>
      </c>
      <c r="D115" s="132">
        <v>1</v>
      </c>
      <c r="E115" s="130"/>
      <c r="F115" s="165"/>
      <c r="G115" s="132" t="s">
        <v>90</v>
      </c>
      <c r="H115" s="110">
        <v>82</v>
      </c>
      <c r="I115" s="119">
        <f t="shared" si="7"/>
        <v>0</v>
      </c>
      <c r="J115" s="160">
        <f t="shared" si="7"/>
        <v>0</v>
      </c>
      <c r="K115" s="120">
        <f t="shared" si="7"/>
        <v>0</v>
      </c>
      <c r="L115" s="119">
        <f t="shared" si="7"/>
        <v>0</v>
      </c>
    </row>
    <row r="116" spans="1:12" hidden="1">
      <c r="A116" s="134">
        <v>2</v>
      </c>
      <c r="B116" s="130">
        <v>6</v>
      </c>
      <c r="C116" s="131">
        <v>1</v>
      </c>
      <c r="D116" s="132">
        <v>1</v>
      </c>
      <c r="E116" s="130">
        <v>1</v>
      </c>
      <c r="F116" s="165"/>
      <c r="G116" s="132" t="s">
        <v>90</v>
      </c>
      <c r="H116" s="110">
        <v>83</v>
      </c>
      <c r="I116" s="119">
        <f>SUM(I117:I118)</f>
        <v>0</v>
      </c>
      <c r="J116" s="160">
        <f>SUM(J117:J118)</f>
        <v>0</v>
      </c>
      <c r="K116" s="120">
        <f>SUM(K117:K118)</f>
        <v>0</v>
      </c>
      <c r="L116" s="119">
        <f>SUM(L117:L118)</f>
        <v>0</v>
      </c>
    </row>
    <row r="117" spans="1:12" hidden="1">
      <c r="A117" s="134">
        <v>2</v>
      </c>
      <c r="B117" s="130">
        <v>6</v>
      </c>
      <c r="C117" s="131">
        <v>1</v>
      </c>
      <c r="D117" s="132">
        <v>1</v>
      </c>
      <c r="E117" s="130">
        <v>1</v>
      </c>
      <c r="F117" s="165">
        <v>1</v>
      </c>
      <c r="G117" s="132" t="s">
        <v>91</v>
      </c>
      <c r="H117" s="110">
        <v>84</v>
      </c>
      <c r="I117" s="137">
        <v>0</v>
      </c>
      <c r="J117" s="137">
        <v>0</v>
      </c>
      <c r="K117" s="137">
        <v>0</v>
      </c>
      <c r="L117" s="137">
        <v>0</v>
      </c>
    </row>
    <row r="118" spans="1:12" hidden="1">
      <c r="A118" s="150">
        <v>2</v>
      </c>
      <c r="B118" s="125">
        <v>6</v>
      </c>
      <c r="C118" s="123">
        <v>1</v>
      </c>
      <c r="D118" s="124">
        <v>1</v>
      </c>
      <c r="E118" s="125">
        <v>1</v>
      </c>
      <c r="F118" s="167">
        <v>2</v>
      </c>
      <c r="G118" s="124" t="s">
        <v>92</v>
      </c>
      <c r="H118" s="110">
        <v>85</v>
      </c>
      <c r="I118" s="135">
        <v>0</v>
      </c>
      <c r="J118" s="135">
        <v>0</v>
      </c>
      <c r="K118" s="135">
        <v>0</v>
      </c>
      <c r="L118" s="135">
        <v>0</v>
      </c>
    </row>
    <row r="119" spans="1:12" ht="25.5" hidden="1" customHeight="1">
      <c r="A119" s="134">
        <v>2</v>
      </c>
      <c r="B119" s="130">
        <v>6</v>
      </c>
      <c r="C119" s="131">
        <v>2</v>
      </c>
      <c r="D119" s="132"/>
      <c r="E119" s="130"/>
      <c r="F119" s="165"/>
      <c r="G119" s="132" t="s">
        <v>93</v>
      </c>
      <c r="H119" s="110">
        <v>86</v>
      </c>
      <c r="I119" s="119">
        <f t="shared" ref="I119:L121" si="8">I120</f>
        <v>0</v>
      </c>
      <c r="J119" s="160">
        <f t="shared" si="8"/>
        <v>0</v>
      </c>
      <c r="K119" s="120">
        <f t="shared" si="8"/>
        <v>0</v>
      </c>
      <c r="L119" s="119">
        <f t="shared" si="8"/>
        <v>0</v>
      </c>
    </row>
    <row r="120" spans="1:12" ht="25.5" hidden="1" customHeight="1">
      <c r="A120" s="134">
        <v>2</v>
      </c>
      <c r="B120" s="130">
        <v>6</v>
      </c>
      <c r="C120" s="131">
        <v>2</v>
      </c>
      <c r="D120" s="132">
        <v>1</v>
      </c>
      <c r="E120" s="130"/>
      <c r="F120" s="165"/>
      <c r="G120" s="132" t="s">
        <v>93</v>
      </c>
      <c r="H120" s="110">
        <v>87</v>
      </c>
      <c r="I120" s="119">
        <f t="shared" si="8"/>
        <v>0</v>
      </c>
      <c r="J120" s="160">
        <f t="shared" si="8"/>
        <v>0</v>
      </c>
      <c r="K120" s="120">
        <f t="shared" si="8"/>
        <v>0</v>
      </c>
      <c r="L120" s="119">
        <f t="shared" si="8"/>
        <v>0</v>
      </c>
    </row>
    <row r="121" spans="1:12" ht="25.5" hidden="1" customHeight="1">
      <c r="A121" s="134">
        <v>2</v>
      </c>
      <c r="B121" s="130">
        <v>6</v>
      </c>
      <c r="C121" s="131">
        <v>2</v>
      </c>
      <c r="D121" s="132">
        <v>1</v>
      </c>
      <c r="E121" s="130">
        <v>1</v>
      </c>
      <c r="F121" s="165"/>
      <c r="G121" s="132" t="s">
        <v>93</v>
      </c>
      <c r="H121" s="110">
        <v>88</v>
      </c>
      <c r="I121" s="171">
        <f t="shared" si="8"/>
        <v>0</v>
      </c>
      <c r="J121" s="172">
        <f t="shared" si="8"/>
        <v>0</v>
      </c>
      <c r="K121" s="173">
        <f t="shared" si="8"/>
        <v>0</v>
      </c>
      <c r="L121" s="171">
        <f t="shared" si="8"/>
        <v>0</v>
      </c>
    </row>
    <row r="122" spans="1:12" ht="25.5" hidden="1" customHeight="1">
      <c r="A122" s="134">
        <v>2</v>
      </c>
      <c r="B122" s="130">
        <v>6</v>
      </c>
      <c r="C122" s="131">
        <v>2</v>
      </c>
      <c r="D122" s="132">
        <v>1</v>
      </c>
      <c r="E122" s="130">
        <v>1</v>
      </c>
      <c r="F122" s="165">
        <v>1</v>
      </c>
      <c r="G122" s="132" t="s">
        <v>93</v>
      </c>
      <c r="H122" s="110">
        <v>89</v>
      </c>
      <c r="I122" s="137">
        <v>0</v>
      </c>
      <c r="J122" s="137">
        <v>0</v>
      </c>
      <c r="K122" s="137">
        <v>0</v>
      </c>
      <c r="L122" s="137">
        <v>0</v>
      </c>
    </row>
    <row r="123" spans="1:12" ht="25.5" hidden="1" customHeight="1">
      <c r="A123" s="150">
        <v>2</v>
      </c>
      <c r="B123" s="125">
        <v>6</v>
      </c>
      <c r="C123" s="123">
        <v>3</v>
      </c>
      <c r="D123" s="124"/>
      <c r="E123" s="125"/>
      <c r="F123" s="167"/>
      <c r="G123" s="124" t="s">
        <v>94</v>
      </c>
      <c r="H123" s="110">
        <v>90</v>
      </c>
      <c r="I123" s="140">
        <f t="shared" ref="I123:L125" si="9">I124</f>
        <v>0</v>
      </c>
      <c r="J123" s="162">
        <f t="shared" si="9"/>
        <v>0</v>
      </c>
      <c r="K123" s="141">
        <f t="shared" si="9"/>
        <v>0</v>
      </c>
      <c r="L123" s="140">
        <f t="shared" si="9"/>
        <v>0</v>
      </c>
    </row>
    <row r="124" spans="1:12" ht="25.5" hidden="1" customHeight="1">
      <c r="A124" s="134">
        <v>2</v>
      </c>
      <c r="B124" s="130">
        <v>6</v>
      </c>
      <c r="C124" s="131">
        <v>3</v>
      </c>
      <c r="D124" s="132">
        <v>1</v>
      </c>
      <c r="E124" s="130"/>
      <c r="F124" s="165"/>
      <c r="G124" s="132" t="s">
        <v>94</v>
      </c>
      <c r="H124" s="110">
        <v>91</v>
      </c>
      <c r="I124" s="119">
        <f t="shared" si="9"/>
        <v>0</v>
      </c>
      <c r="J124" s="160">
        <f t="shared" si="9"/>
        <v>0</v>
      </c>
      <c r="K124" s="120">
        <f t="shared" si="9"/>
        <v>0</v>
      </c>
      <c r="L124" s="119">
        <f t="shared" si="9"/>
        <v>0</v>
      </c>
    </row>
    <row r="125" spans="1:12" ht="25.5" hidden="1" customHeight="1">
      <c r="A125" s="134">
        <v>2</v>
      </c>
      <c r="B125" s="130">
        <v>6</v>
      </c>
      <c r="C125" s="131">
        <v>3</v>
      </c>
      <c r="D125" s="132">
        <v>1</v>
      </c>
      <c r="E125" s="130">
        <v>1</v>
      </c>
      <c r="F125" s="165"/>
      <c r="G125" s="132" t="s">
        <v>94</v>
      </c>
      <c r="H125" s="110">
        <v>92</v>
      </c>
      <c r="I125" s="119">
        <f t="shared" si="9"/>
        <v>0</v>
      </c>
      <c r="J125" s="160">
        <f t="shared" si="9"/>
        <v>0</v>
      </c>
      <c r="K125" s="120">
        <f t="shared" si="9"/>
        <v>0</v>
      </c>
      <c r="L125" s="119">
        <f t="shared" si="9"/>
        <v>0</v>
      </c>
    </row>
    <row r="126" spans="1:12" ht="25.5" hidden="1" customHeight="1">
      <c r="A126" s="134">
        <v>2</v>
      </c>
      <c r="B126" s="130">
        <v>6</v>
      </c>
      <c r="C126" s="131">
        <v>3</v>
      </c>
      <c r="D126" s="132">
        <v>1</v>
      </c>
      <c r="E126" s="130">
        <v>1</v>
      </c>
      <c r="F126" s="165">
        <v>1</v>
      </c>
      <c r="G126" s="132" t="s">
        <v>94</v>
      </c>
      <c r="H126" s="110">
        <v>93</v>
      </c>
      <c r="I126" s="137">
        <v>0</v>
      </c>
      <c r="J126" s="137">
        <v>0</v>
      </c>
      <c r="K126" s="137">
        <v>0</v>
      </c>
      <c r="L126" s="137">
        <v>0</v>
      </c>
    </row>
    <row r="127" spans="1:12" ht="25.5" hidden="1" customHeight="1">
      <c r="A127" s="150">
        <v>2</v>
      </c>
      <c r="B127" s="125">
        <v>6</v>
      </c>
      <c r="C127" s="123">
        <v>4</v>
      </c>
      <c r="D127" s="124"/>
      <c r="E127" s="125"/>
      <c r="F127" s="167"/>
      <c r="G127" s="124" t="s">
        <v>95</v>
      </c>
      <c r="H127" s="110">
        <v>94</v>
      </c>
      <c r="I127" s="140">
        <f t="shared" ref="I127:L129" si="10">I128</f>
        <v>0</v>
      </c>
      <c r="J127" s="162">
        <f t="shared" si="10"/>
        <v>0</v>
      </c>
      <c r="K127" s="141">
        <f t="shared" si="10"/>
        <v>0</v>
      </c>
      <c r="L127" s="140">
        <f t="shared" si="10"/>
        <v>0</v>
      </c>
    </row>
    <row r="128" spans="1:12" ht="25.5" hidden="1" customHeight="1">
      <c r="A128" s="134">
        <v>2</v>
      </c>
      <c r="B128" s="130">
        <v>6</v>
      </c>
      <c r="C128" s="131">
        <v>4</v>
      </c>
      <c r="D128" s="132">
        <v>1</v>
      </c>
      <c r="E128" s="130"/>
      <c r="F128" s="165"/>
      <c r="G128" s="132" t="s">
        <v>95</v>
      </c>
      <c r="H128" s="110">
        <v>95</v>
      </c>
      <c r="I128" s="119">
        <f t="shared" si="10"/>
        <v>0</v>
      </c>
      <c r="J128" s="160">
        <f t="shared" si="10"/>
        <v>0</v>
      </c>
      <c r="K128" s="120">
        <f t="shared" si="10"/>
        <v>0</v>
      </c>
      <c r="L128" s="119">
        <f t="shared" si="10"/>
        <v>0</v>
      </c>
    </row>
    <row r="129" spans="1:12" ht="25.5" hidden="1" customHeight="1">
      <c r="A129" s="134">
        <v>2</v>
      </c>
      <c r="B129" s="130">
        <v>6</v>
      </c>
      <c r="C129" s="131">
        <v>4</v>
      </c>
      <c r="D129" s="132">
        <v>1</v>
      </c>
      <c r="E129" s="130">
        <v>1</v>
      </c>
      <c r="F129" s="165"/>
      <c r="G129" s="132" t="s">
        <v>95</v>
      </c>
      <c r="H129" s="110">
        <v>96</v>
      </c>
      <c r="I129" s="119">
        <f t="shared" si="10"/>
        <v>0</v>
      </c>
      <c r="J129" s="160">
        <f t="shared" si="10"/>
        <v>0</v>
      </c>
      <c r="K129" s="120">
        <f t="shared" si="10"/>
        <v>0</v>
      </c>
      <c r="L129" s="119">
        <f t="shared" si="10"/>
        <v>0</v>
      </c>
    </row>
    <row r="130" spans="1:12" ht="25.5" hidden="1" customHeight="1">
      <c r="A130" s="134">
        <v>2</v>
      </c>
      <c r="B130" s="130">
        <v>6</v>
      </c>
      <c r="C130" s="131">
        <v>4</v>
      </c>
      <c r="D130" s="132">
        <v>1</v>
      </c>
      <c r="E130" s="130">
        <v>1</v>
      </c>
      <c r="F130" s="165">
        <v>1</v>
      </c>
      <c r="G130" s="132" t="s">
        <v>95</v>
      </c>
      <c r="H130" s="110">
        <v>97</v>
      </c>
      <c r="I130" s="137">
        <v>0</v>
      </c>
      <c r="J130" s="137">
        <v>0</v>
      </c>
      <c r="K130" s="137">
        <v>0</v>
      </c>
      <c r="L130" s="137">
        <v>0</v>
      </c>
    </row>
    <row r="131" spans="1:12" ht="25.5" hidden="1" customHeight="1">
      <c r="A131" s="142">
        <v>2</v>
      </c>
      <c r="B131" s="151">
        <v>6</v>
      </c>
      <c r="C131" s="152">
        <v>5</v>
      </c>
      <c r="D131" s="154"/>
      <c r="E131" s="151"/>
      <c r="F131" s="174"/>
      <c r="G131" s="154" t="s">
        <v>96</v>
      </c>
      <c r="H131" s="110">
        <v>98</v>
      </c>
      <c r="I131" s="147">
        <f t="shared" ref="I131:L133" si="11">I132</f>
        <v>0</v>
      </c>
      <c r="J131" s="175">
        <f t="shared" si="11"/>
        <v>0</v>
      </c>
      <c r="K131" s="148">
        <f t="shared" si="11"/>
        <v>0</v>
      </c>
      <c r="L131" s="147">
        <f t="shared" si="11"/>
        <v>0</v>
      </c>
    </row>
    <row r="132" spans="1:12" ht="25.5" hidden="1" customHeight="1">
      <c r="A132" s="134">
        <v>2</v>
      </c>
      <c r="B132" s="130">
        <v>6</v>
      </c>
      <c r="C132" s="131">
        <v>5</v>
      </c>
      <c r="D132" s="132">
        <v>1</v>
      </c>
      <c r="E132" s="130"/>
      <c r="F132" s="165"/>
      <c r="G132" s="154" t="s">
        <v>96</v>
      </c>
      <c r="H132" s="110">
        <v>99</v>
      </c>
      <c r="I132" s="119">
        <f t="shared" si="11"/>
        <v>0</v>
      </c>
      <c r="J132" s="160">
        <f t="shared" si="11"/>
        <v>0</v>
      </c>
      <c r="K132" s="120">
        <f t="shared" si="11"/>
        <v>0</v>
      </c>
      <c r="L132" s="119">
        <f t="shared" si="11"/>
        <v>0</v>
      </c>
    </row>
    <row r="133" spans="1:12" ht="25.5" hidden="1" customHeight="1">
      <c r="A133" s="134">
        <v>2</v>
      </c>
      <c r="B133" s="130">
        <v>6</v>
      </c>
      <c r="C133" s="131">
        <v>5</v>
      </c>
      <c r="D133" s="132">
        <v>1</v>
      </c>
      <c r="E133" s="130">
        <v>1</v>
      </c>
      <c r="F133" s="165"/>
      <c r="G133" s="154" t="s">
        <v>96</v>
      </c>
      <c r="H133" s="110">
        <v>100</v>
      </c>
      <c r="I133" s="119">
        <f t="shared" si="11"/>
        <v>0</v>
      </c>
      <c r="J133" s="160">
        <f t="shared" si="11"/>
        <v>0</v>
      </c>
      <c r="K133" s="120">
        <f t="shared" si="11"/>
        <v>0</v>
      </c>
      <c r="L133" s="119">
        <f t="shared" si="11"/>
        <v>0</v>
      </c>
    </row>
    <row r="134" spans="1:12" ht="25.5" hidden="1" customHeight="1">
      <c r="A134" s="130">
        <v>2</v>
      </c>
      <c r="B134" s="131">
        <v>6</v>
      </c>
      <c r="C134" s="130">
        <v>5</v>
      </c>
      <c r="D134" s="130">
        <v>1</v>
      </c>
      <c r="E134" s="132">
        <v>1</v>
      </c>
      <c r="F134" s="165">
        <v>1</v>
      </c>
      <c r="G134" s="130" t="s">
        <v>97</v>
      </c>
      <c r="H134" s="110">
        <v>101</v>
      </c>
      <c r="I134" s="137">
        <v>0</v>
      </c>
      <c r="J134" s="137">
        <v>0</v>
      </c>
      <c r="K134" s="137">
        <v>0</v>
      </c>
      <c r="L134" s="137">
        <v>0</v>
      </c>
    </row>
    <row r="135" spans="1:12" ht="26.25" hidden="1" customHeight="1">
      <c r="A135" s="134">
        <v>2</v>
      </c>
      <c r="B135" s="131">
        <v>6</v>
      </c>
      <c r="C135" s="130">
        <v>6</v>
      </c>
      <c r="D135" s="131"/>
      <c r="E135" s="132"/>
      <c r="F135" s="133"/>
      <c r="G135" s="176" t="s">
        <v>98</v>
      </c>
      <c r="H135" s="110">
        <v>102</v>
      </c>
      <c r="I135" s="120">
        <f t="shared" ref="I135:L137" si="12">I136</f>
        <v>0</v>
      </c>
      <c r="J135" s="119">
        <f t="shared" si="12"/>
        <v>0</v>
      </c>
      <c r="K135" s="119">
        <f t="shared" si="12"/>
        <v>0</v>
      </c>
      <c r="L135" s="119">
        <f t="shared" si="12"/>
        <v>0</v>
      </c>
    </row>
    <row r="136" spans="1:12" ht="26.25" hidden="1" customHeight="1">
      <c r="A136" s="134">
        <v>2</v>
      </c>
      <c r="B136" s="131">
        <v>6</v>
      </c>
      <c r="C136" s="130">
        <v>6</v>
      </c>
      <c r="D136" s="131">
        <v>1</v>
      </c>
      <c r="E136" s="132"/>
      <c r="F136" s="133"/>
      <c r="G136" s="176" t="s">
        <v>98</v>
      </c>
      <c r="H136" s="177">
        <v>103</v>
      </c>
      <c r="I136" s="119">
        <f t="shared" si="12"/>
        <v>0</v>
      </c>
      <c r="J136" s="119">
        <f t="shared" si="12"/>
        <v>0</v>
      </c>
      <c r="K136" s="119">
        <f t="shared" si="12"/>
        <v>0</v>
      </c>
      <c r="L136" s="119">
        <f t="shared" si="12"/>
        <v>0</v>
      </c>
    </row>
    <row r="137" spans="1:12" ht="26.25" hidden="1" customHeight="1">
      <c r="A137" s="134">
        <v>2</v>
      </c>
      <c r="B137" s="131">
        <v>6</v>
      </c>
      <c r="C137" s="130">
        <v>6</v>
      </c>
      <c r="D137" s="131">
        <v>1</v>
      </c>
      <c r="E137" s="132">
        <v>1</v>
      </c>
      <c r="F137" s="133"/>
      <c r="G137" s="176" t="s">
        <v>98</v>
      </c>
      <c r="H137" s="177">
        <v>104</v>
      </c>
      <c r="I137" s="119">
        <f t="shared" si="12"/>
        <v>0</v>
      </c>
      <c r="J137" s="119">
        <f t="shared" si="12"/>
        <v>0</v>
      </c>
      <c r="K137" s="119">
        <f t="shared" si="12"/>
        <v>0</v>
      </c>
      <c r="L137" s="119">
        <f t="shared" si="12"/>
        <v>0</v>
      </c>
    </row>
    <row r="138" spans="1:12" ht="26.25" hidden="1" customHeight="1">
      <c r="A138" s="134">
        <v>2</v>
      </c>
      <c r="B138" s="131">
        <v>6</v>
      </c>
      <c r="C138" s="130">
        <v>6</v>
      </c>
      <c r="D138" s="131">
        <v>1</v>
      </c>
      <c r="E138" s="132">
        <v>1</v>
      </c>
      <c r="F138" s="133">
        <v>1</v>
      </c>
      <c r="G138" s="91" t="s">
        <v>98</v>
      </c>
      <c r="H138" s="177">
        <v>105</v>
      </c>
      <c r="I138" s="137">
        <v>0</v>
      </c>
      <c r="J138" s="178">
        <v>0</v>
      </c>
      <c r="K138" s="137">
        <v>0</v>
      </c>
      <c r="L138" s="137">
        <v>0</v>
      </c>
    </row>
    <row r="139" spans="1:12">
      <c r="A139" s="164">
        <v>2</v>
      </c>
      <c r="B139" s="115">
        <v>7</v>
      </c>
      <c r="C139" s="115"/>
      <c r="D139" s="116"/>
      <c r="E139" s="116"/>
      <c r="F139" s="118"/>
      <c r="G139" s="117" t="s">
        <v>99</v>
      </c>
      <c r="H139" s="177">
        <v>106</v>
      </c>
      <c r="I139" s="120">
        <f>SUM(I140+I145+I153)</f>
        <v>45957</v>
      </c>
      <c r="J139" s="160">
        <f>SUM(J140+J145+J153)</f>
        <v>45957</v>
      </c>
      <c r="K139" s="120">
        <f>SUM(K140+K145+K153)</f>
        <v>45957</v>
      </c>
      <c r="L139" s="119">
        <f>SUM(L140+L145+L153)</f>
        <v>45957</v>
      </c>
    </row>
    <row r="140" spans="1:12" hidden="1">
      <c r="A140" s="134">
        <v>2</v>
      </c>
      <c r="B140" s="130">
        <v>7</v>
      </c>
      <c r="C140" s="130">
        <v>1</v>
      </c>
      <c r="D140" s="131"/>
      <c r="E140" s="131"/>
      <c r="F140" s="133"/>
      <c r="G140" s="132" t="s">
        <v>100</v>
      </c>
      <c r="H140" s="177">
        <v>107</v>
      </c>
      <c r="I140" s="120">
        <f t="shared" ref="I140:L141" si="13">I141</f>
        <v>0</v>
      </c>
      <c r="J140" s="160">
        <f t="shared" si="13"/>
        <v>0</v>
      </c>
      <c r="K140" s="120">
        <f t="shared" si="13"/>
        <v>0</v>
      </c>
      <c r="L140" s="119">
        <f t="shared" si="13"/>
        <v>0</v>
      </c>
    </row>
    <row r="141" spans="1:12" hidden="1">
      <c r="A141" s="134">
        <v>2</v>
      </c>
      <c r="B141" s="130">
        <v>7</v>
      </c>
      <c r="C141" s="130">
        <v>1</v>
      </c>
      <c r="D141" s="131">
        <v>1</v>
      </c>
      <c r="E141" s="131"/>
      <c r="F141" s="133"/>
      <c r="G141" s="132" t="s">
        <v>100</v>
      </c>
      <c r="H141" s="177">
        <v>108</v>
      </c>
      <c r="I141" s="120">
        <f t="shared" si="13"/>
        <v>0</v>
      </c>
      <c r="J141" s="160">
        <f t="shared" si="13"/>
        <v>0</v>
      </c>
      <c r="K141" s="120">
        <f t="shared" si="13"/>
        <v>0</v>
      </c>
      <c r="L141" s="119">
        <f t="shared" si="13"/>
        <v>0</v>
      </c>
    </row>
    <row r="142" spans="1:12" hidden="1">
      <c r="A142" s="134">
        <v>2</v>
      </c>
      <c r="B142" s="130">
        <v>7</v>
      </c>
      <c r="C142" s="130">
        <v>1</v>
      </c>
      <c r="D142" s="131">
        <v>1</v>
      </c>
      <c r="E142" s="131">
        <v>1</v>
      </c>
      <c r="F142" s="133"/>
      <c r="G142" s="132" t="s">
        <v>100</v>
      </c>
      <c r="H142" s="177">
        <v>109</v>
      </c>
      <c r="I142" s="120">
        <f>SUM(I143:I144)</f>
        <v>0</v>
      </c>
      <c r="J142" s="160">
        <f>SUM(J143:J144)</f>
        <v>0</v>
      </c>
      <c r="K142" s="120">
        <f>SUM(K143:K144)</f>
        <v>0</v>
      </c>
      <c r="L142" s="119">
        <f>SUM(L143:L144)</f>
        <v>0</v>
      </c>
    </row>
    <row r="143" spans="1:12" hidden="1">
      <c r="A143" s="150">
        <v>2</v>
      </c>
      <c r="B143" s="125">
        <v>7</v>
      </c>
      <c r="C143" s="150">
        <v>1</v>
      </c>
      <c r="D143" s="130">
        <v>1</v>
      </c>
      <c r="E143" s="123">
        <v>1</v>
      </c>
      <c r="F143" s="126">
        <v>1</v>
      </c>
      <c r="G143" s="124" t="s">
        <v>101</v>
      </c>
      <c r="H143" s="177">
        <v>110</v>
      </c>
      <c r="I143" s="179">
        <v>0</v>
      </c>
      <c r="J143" s="179">
        <v>0</v>
      </c>
      <c r="K143" s="179">
        <v>0</v>
      </c>
      <c r="L143" s="179">
        <v>0</v>
      </c>
    </row>
    <row r="144" spans="1:12" hidden="1">
      <c r="A144" s="130">
        <v>2</v>
      </c>
      <c r="B144" s="130">
        <v>7</v>
      </c>
      <c r="C144" s="134">
        <v>1</v>
      </c>
      <c r="D144" s="130">
        <v>1</v>
      </c>
      <c r="E144" s="131">
        <v>1</v>
      </c>
      <c r="F144" s="133">
        <v>2</v>
      </c>
      <c r="G144" s="132" t="s">
        <v>102</v>
      </c>
      <c r="H144" s="177">
        <v>111</v>
      </c>
      <c r="I144" s="136">
        <v>0</v>
      </c>
      <c r="J144" s="136">
        <v>0</v>
      </c>
      <c r="K144" s="136">
        <v>0</v>
      </c>
      <c r="L144" s="136">
        <v>0</v>
      </c>
    </row>
    <row r="145" spans="1:12" ht="25.5" hidden="1" customHeight="1">
      <c r="A145" s="142">
        <v>2</v>
      </c>
      <c r="B145" s="143">
        <v>7</v>
      </c>
      <c r="C145" s="142">
        <v>2</v>
      </c>
      <c r="D145" s="143"/>
      <c r="E145" s="144"/>
      <c r="F145" s="146"/>
      <c r="G145" s="145" t="s">
        <v>103</v>
      </c>
      <c r="H145" s="177">
        <v>112</v>
      </c>
      <c r="I145" s="128">
        <f t="shared" ref="I145:L146" si="14">I146</f>
        <v>0</v>
      </c>
      <c r="J145" s="163">
        <f t="shared" si="14"/>
        <v>0</v>
      </c>
      <c r="K145" s="128">
        <f t="shared" si="14"/>
        <v>0</v>
      </c>
      <c r="L145" s="129">
        <f t="shared" si="14"/>
        <v>0</v>
      </c>
    </row>
    <row r="146" spans="1:12" ht="25.5" hidden="1" customHeight="1">
      <c r="A146" s="134">
        <v>2</v>
      </c>
      <c r="B146" s="130">
        <v>7</v>
      </c>
      <c r="C146" s="134">
        <v>2</v>
      </c>
      <c r="D146" s="130">
        <v>1</v>
      </c>
      <c r="E146" s="131"/>
      <c r="F146" s="133"/>
      <c r="G146" s="132" t="s">
        <v>104</v>
      </c>
      <c r="H146" s="177">
        <v>113</v>
      </c>
      <c r="I146" s="120">
        <f t="shared" si="14"/>
        <v>0</v>
      </c>
      <c r="J146" s="160">
        <f t="shared" si="14"/>
        <v>0</v>
      </c>
      <c r="K146" s="120">
        <f t="shared" si="14"/>
        <v>0</v>
      </c>
      <c r="L146" s="119">
        <f t="shared" si="14"/>
        <v>0</v>
      </c>
    </row>
    <row r="147" spans="1:12" ht="25.5" hidden="1" customHeight="1">
      <c r="A147" s="134">
        <v>2</v>
      </c>
      <c r="B147" s="130">
        <v>7</v>
      </c>
      <c r="C147" s="134">
        <v>2</v>
      </c>
      <c r="D147" s="130">
        <v>1</v>
      </c>
      <c r="E147" s="131">
        <v>1</v>
      </c>
      <c r="F147" s="133"/>
      <c r="G147" s="132" t="s">
        <v>104</v>
      </c>
      <c r="H147" s="177">
        <v>114</v>
      </c>
      <c r="I147" s="120">
        <f>SUM(I148:I149)</f>
        <v>0</v>
      </c>
      <c r="J147" s="160">
        <f>SUM(J148:J149)</f>
        <v>0</v>
      </c>
      <c r="K147" s="120">
        <f>SUM(K148:K149)</f>
        <v>0</v>
      </c>
      <c r="L147" s="119">
        <f>SUM(L148:L149)</f>
        <v>0</v>
      </c>
    </row>
    <row r="148" spans="1:12" hidden="1">
      <c r="A148" s="134">
        <v>2</v>
      </c>
      <c r="B148" s="130">
        <v>7</v>
      </c>
      <c r="C148" s="134">
        <v>2</v>
      </c>
      <c r="D148" s="130">
        <v>1</v>
      </c>
      <c r="E148" s="131">
        <v>1</v>
      </c>
      <c r="F148" s="133">
        <v>1</v>
      </c>
      <c r="G148" s="132" t="s">
        <v>105</v>
      </c>
      <c r="H148" s="177">
        <v>115</v>
      </c>
      <c r="I148" s="136">
        <v>0</v>
      </c>
      <c r="J148" s="136">
        <v>0</v>
      </c>
      <c r="K148" s="136">
        <v>0</v>
      </c>
      <c r="L148" s="136">
        <v>0</v>
      </c>
    </row>
    <row r="149" spans="1:12" hidden="1">
      <c r="A149" s="134">
        <v>2</v>
      </c>
      <c r="B149" s="130">
        <v>7</v>
      </c>
      <c r="C149" s="134">
        <v>2</v>
      </c>
      <c r="D149" s="130">
        <v>1</v>
      </c>
      <c r="E149" s="131">
        <v>1</v>
      </c>
      <c r="F149" s="133">
        <v>2</v>
      </c>
      <c r="G149" s="132" t="s">
        <v>106</v>
      </c>
      <c r="H149" s="177">
        <v>116</v>
      </c>
      <c r="I149" s="136">
        <v>0</v>
      </c>
      <c r="J149" s="136">
        <v>0</v>
      </c>
      <c r="K149" s="136">
        <v>0</v>
      </c>
      <c r="L149" s="136">
        <v>0</v>
      </c>
    </row>
    <row r="150" spans="1:12" hidden="1">
      <c r="A150" s="134">
        <v>2</v>
      </c>
      <c r="B150" s="130">
        <v>7</v>
      </c>
      <c r="C150" s="134">
        <v>2</v>
      </c>
      <c r="D150" s="130">
        <v>2</v>
      </c>
      <c r="E150" s="131"/>
      <c r="F150" s="133"/>
      <c r="G150" s="132" t="s">
        <v>107</v>
      </c>
      <c r="H150" s="177">
        <v>117</v>
      </c>
      <c r="I150" s="120">
        <f>I151</f>
        <v>0</v>
      </c>
      <c r="J150" s="120">
        <f>J151</f>
        <v>0</v>
      </c>
      <c r="K150" s="120">
        <f>K151</f>
        <v>0</v>
      </c>
      <c r="L150" s="120">
        <f>L151</f>
        <v>0</v>
      </c>
    </row>
    <row r="151" spans="1:12" hidden="1">
      <c r="A151" s="134">
        <v>2</v>
      </c>
      <c r="B151" s="130">
        <v>7</v>
      </c>
      <c r="C151" s="134">
        <v>2</v>
      </c>
      <c r="D151" s="130">
        <v>2</v>
      </c>
      <c r="E151" s="131">
        <v>1</v>
      </c>
      <c r="F151" s="133"/>
      <c r="G151" s="132" t="s">
        <v>107</v>
      </c>
      <c r="H151" s="177">
        <v>118</v>
      </c>
      <c r="I151" s="120">
        <f>SUM(I152)</f>
        <v>0</v>
      </c>
      <c r="J151" s="120">
        <f>SUM(J152)</f>
        <v>0</v>
      </c>
      <c r="K151" s="120">
        <f>SUM(K152)</f>
        <v>0</v>
      </c>
      <c r="L151" s="120">
        <f>SUM(L152)</f>
        <v>0</v>
      </c>
    </row>
    <row r="152" spans="1:12" hidden="1">
      <c r="A152" s="134">
        <v>2</v>
      </c>
      <c r="B152" s="130">
        <v>7</v>
      </c>
      <c r="C152" s="134">
        <v>2</v>
      </c>
      <c r="D152" s="130">
        <v>2</v>
      </c>
      <c r="E152" s="131">
        <v>1</v>
      </c>
      <c r="F152" s="133">
        <v>1</v>
      </c>
      <c r="G152" s="132" t="s">
        <v>107</v>
      </c>
      <c r="H152" s="177">
        <v>119</v>
      </c>
      <c r="I152" s="136">
        <v>0</v>
      </c>
      <c r="J152" s="136">
        <v>0</v>
      </c>
      <c r="K152" s="136">
        <v>0</v>
      </c>
      <c r="L152" s="136">
        <v>0</v>
      </c>
    </row>
    <row r="153" spans="1:12">
      <c r="A153" s="134">
        <v>2</v>
      </c>
      <c r="B153" s="130">
        <v>7</v>
      </c>
      <c r="C153" s="134">
        <v>3</v>
      </c>
      <c r="D153" s="130"/>
      <c r="E153" s="131"/>
      <c r="F153" s="133"/>
      <c r="G153" s="132" t="s">
        <v>108</v>
      </c>
      <c r="H153" s="177">
        <v>120</v>
      </c>
      <c r="I153" s="120">
        <f t="shared" ref="I153:L154" si="15">I154</f>
        <v>45957</v>
      </c>
      <c r="J153" s="160">
        <f t="shared" si="15"/>
        <v>45957</v>
      </c>
      <c r="K153" s="120">
        <f t="shared" si="15"/>
        <v>45957</v>
      </c>
      <c r="L153" s="119">
        <f t="shared" si="15"/>
        <v>45957</v>
      </c>
    </row>
    <row r="154" spans="1:12">
      <c r="A154" s="142">
        <v>2</v>
      </c>
      <c r="B154" s="151">
        <v>7</v>
      </c>
      <c r="C154" s="180">
        <v>3</v>
      </c>
      <c r="D154" s="151">
        <v>1</v>
      </c>
      <c r="E154" s="152"/>
      <c r="F154" s="153"/>
      <c r="G154" s="154" t="s">
        <v>108</v>
      </c>
      <c r="H154" s="177">
        <v>121</v>
      </c>
      <c r="I154" s="148">
        <f t="shared" si="15"/>
        <v>45957</v>
      </c>
      <c r="J154" s="175">
        <f t="shared" si="15"/>
        <v>45957</v>
      </c>
      <c r="K154" s="148">
        <f t="shared" si="15"/>
        <v>45957</v>
      </c>
      <c r="L154" s="147">
        <f t="shared" si="15"/>
        <v>45957</v>
      </c>
    </row>
    <row r="155" spans="1:12">
      <c r="A155" s="134">
        <v>2</v>
      </c>
      <c r="B155" s="130">
        <v>7</v>
      </c>
      <c r="C155" s="134">
        <v>3</v>
      </c>
      <c r="D155" s="130">
        <v>1</v>
      </c>
      <c r="E155" s="131">
        <v>1</v>
      </c>
      <c r="F155" s="133"/>
      <c r="G155" s="132" t="s">
        <v>108</v>
      </c>
      <c r="H155" s="177">
        <v>122</v>
      </c>
      <c r="I155" s="120">
        <f>SUM(I156:I157)</f>
        <v>45957</v>
      </c>
      <c r="J155" s="160">
        <f>SUM(J156:J157)</f>
        <v>45957</v>
      </c>
      <c r="K155" s="120">
        <f>SUM(K156:K157)</f>
        <v>45957</v>
      </c>
      <c r="L155" s="119">
        <f>SUM(L156:L157)</f>
        <v>45957</v>
      </c>
    </row>
    <row r="156" spans="1:12">
      <c r="A156" s="150">
        <v>2</v>
      </c>
      <c r="B156" s="125">
        <v>7</v>
      </c>
      <c r="C156" s="150">
        <v>3</v>
      </c>
      <c r="D156" s="125">
        <v>1</v>
      </c>
      <c r="E156" s="123">
        <v>1</v>
      </c>
      <c r="F156" s="126">
        <v>1</v>
      </c>
      <c r="G156" s="124" t="s">
        <v>109</v>
      </c>
      <c r="H156" s="177">
        <v>123</v>
      </c>
      <c r="I156" s="179">
        <v>45957</v>
      </c>
      <c r="J156" s="179">
        <v>45957</v>
      </c>
      <c r="K156" s="179">
        <v>45957</v>
      </c>
      <c r="L156" s="179">
        <v>45957</v>
      </c>
    </row>
    <row r="157" spans="1:12" hidden="1">
      <c r="A157" s="134">
        <v>2</v>
      </c>
      <c r="B157" s="130">
        <v>7</v>
      </c>
      <c r="C157" s="134">
        <v>3</v>
      </c>
      <c r="D157" s="130">
        <v>1</v>
      </c>
      <c r="E157" s="131">
        <v>1</v>
      </c>
      <c r="F157" s="133">
        <v>2</v>
      </c>
      <c r="G157" s="132" t="s">
        <v>110</v>
      </c>
      <c r="H157" s="177">
        <v>124</v>
      </c>
      <c r="I157" s="136">
        <v>0</v>
      </c>
      <c r="J157" s="137">
        <v>0</v>
      </c>
      <c r="K157" s="137">
        <v>0</v>
      </c>
      <c r="L157" s="137">
        <v>0</v>
      </c>
    </row>
    <row r="158" spans="1:12" hidden="1">
      <c r="A158" s="164">
        <v>2</v>
      </c>
      <c r="B158" s="164">
        <v>8</v>
      </c>
      <c r="C158" s="115"/>
      <c r="D158" s="139"/>
      <c r="E158" s="122"/>
      <c r="F158" s="181"/>
      <c r="G158" s="127" t="s">
        <v>111</v>
      </c>
      <c r="H158" s="177">
        <v>125</v>
      </c>
      <c r="I158" s="141">
        <f>I159</f>
        <v>0</v>
      </c>
      <c r="J158" s="162">
        <f>J159</f>
        <v>0</v>
      </c>
      <c r="K158" s="141">
        <f>K159</f>
        <v>0</v>
      </c>
      <c r="L158" s="140">
        <f>L159</f>
        <v>0</v>
      </c>
    </row>
    <row r="159" spans="1:12" hidden="1">
      <c r="A159" s="142">
        <v>2</v>
      </c>
      <c r="B159" s="142">
        <v>8</v>
      </c>
      <c r="C159" s="142">
        <v>1</v>
      </c>
      <c r="D159" s="143"/>
      <c r="E159" s="144"/>
      <c r="F159" s="146"/>
      <c r="G159" s="124" t="s">
        <v>111</v>
      </c>
      <c r="H159" s="177">
        <v>126</v>
      </c>
      <c r="I159" s="141">
        <f>I160+I165</f>
        <v>0</v>
      </c>
      <c r="J159" s="162">
        <f>J160+J165</f>
        <v>0</v>
      </c>
      <c r="K159" s="141">
        <f>K160+K165</f>
        <v>0</v>
      </c>
      <c r="L159" s="140">
        <f>L160+L165</f>
        <v>0</v>
      </c>
    </row>
    <row r="160" spans="1:12" hidden="1">
      <c r="A160" s="134">
        <v>2</v>
      </c>
      <c r="B160" s="130">
        <v>8</v>
      </c>
      <c r="C160" s="132">
        <v>1</v>
      </c>
      <c r="D160" s="130">
        <v>1</v>
      </c>
      <c r="E160" s="131"/>
      <c r="F160" s="133"/>
      <c r="G160" s="132" t="s">
        <v>112</v>
      </c>
      <c r="H160" s="177">
        <v>127</v>
      </c>
      <c r="I160" s="120">
        <f>I161</f>
        <v>0</v>
      </c>
      <c r="J160" s="160">
        <f>J161</f>
        <v>0</v>
      </c>
      <c r="K160" s="120">
        <f>K161</f>
        <v>0</v>
      </c>
      <c r="L160" s="119">
        <f>L161</f>
        <v>0</v>
      </c>
    </row>
    <row r="161" spans="1:15" hidden="1">
      <c r="A161" s="134">
        <v>2</v>
      </c>
      <c r="B161" s="130">
        <v>8</v>
      </c>
      <c r="C161" s="124">
        <v>1</v>
      </c>
      <c r="D161" s="125">
        <v>1</v>
      </c>
      <c r="E161" s="123">
        <v>1</v>
      </c>
      <c r="F161" s="126"/>
      <c r="G161" s="132" t="s">
        <v>112</v>
      </c>
      <c r="H161" s="177">
        <v>128</v>
      </c>
      <c r="I161" s="141">
        <f>SUM(I162:I164)</f>
        <v>0</v>
      </c>
      <c r="J161" s="141">
        <f>SUM(J162:J164)</f>
        <v>0</v>
      </c>
      <c r="K161" s="141">
        <f>SUM(K162:K164)</f>
        <v>0</v>
      </c>
      <c r="L161" s="141">
        <f>SUM(L162:L164)</f>
        <v>0</v>
      </c>
    </row>
    <row r="162" spans="1:15" hidden="1">
      <c r="A162" s="130">
        <v>2</v>
      </c>
      <c r="B162" s="125">
        <v>8</v>
      </c>
      <c r="C162" s="132">
        <v>1</v>
      </c>
      <c r="D162" s="130">
        <v>1</v>
      </c>
      <c r="E162" s="131">
        <v>1</v>
      </c>
      <c r="F162" s="133">
        <v>1</v>
      </c>
      <c r="G162" s="132" t="s">
        <v>113</v>
      </c>
      <c r="H162" s="177">
        <v>129</v>
      </c>
      <c r="I162" s="136">
        <v>0</v>
      </c>
      <c r="J162" s="136">
        <v>0</v>
      </c>
      <c r="K162" s="136">
        <v>0</v>
      </c>
      <c r="L162" s="136">
        <v>0</v>
      </c>
    </row>
    <row r="163" spans="1:15" ht="25.5" hidden="1" customHeight="1">
      <c r="A163" s="142">
        <v>2</v>
      </c>
      <c r="B163" s="151">
        <v>8</v>
      </c>
      <c r="C163" s="154">
        <v>1</v>
      </c>
      <c r="D163" s="151">
        <v>1</v>
      </c>
      <c r="E163" s="152">
        <v>1</v>
      </c>
      <c r="F163" s="153">
        <v>2</v>
      </c>
      <c r="G163" s="154" t="s">
        <v>114</v>
      </c>
      <c r="H163" s="177">
        <v>130</v>
      </c>
      <c r="I163" s="182">
        <v>0</v>
      </c>
      <c r="J163" s="182">
        <v>0</v>
      </c>
      <c r="K163" s="182">
        <v>0</v>
      </c>
      <c r="L163" s="182">
        <v>0</v>
      </c>
    </row>
    <row r="164" spans="1:15" hidden="1">
      <c r="A164" s="142">
        <v>2</v>
      </c>
      <c r="B164" s="151">
        <v>8</v>
      </c>
      <c r="C164" s="154">
        <v>1</v>
      </c>
      <c r="D164" s="151">
        <v>1</v>
      </c>
      <c r="E164" s="152">
        <v>1</v>
      </c>
      <c r="F164" s="153">
        <v>3</v>
      </c>
      <c r="G164" s="154" t="s">
        <v>115</v>
      </c>
      <c r="H164" s="177">
        <v>131</v>
      </c>
      <c r="I164" s="182">
        <v>0</v>
      </c>
      <c r="J164" s="183">
        <v>0</v>
      </c>
      <c r="K164" s="182">
        <v>0</v>
      </c>
      <c r="L164" s="155">
        <v>0</v>
      </c>
    </row>
    <row r="165" spans="1:15" hidden="1">
      <c r="A165" s="134">
        <v>2</v>
      </c>
      <c r="B165" s="130">
        <v>8</v>
      </c>
      <c r="C165" s="132">
        <v>1</v>
      </c>
      <c r="D165" s="130">
        <v>2</v>
      </c>
      <c r="E165" s="131"/>
      <c r="F165" s="133"/>
      <c r="G165" s="132" t="s">
        <v>116</v>
      </c>
      <c r="H165" s="177">
        <v>132</v>
      </c>
      <c r="I165" s="120">
        <f t="shared" ref="I165:L166" si="16">I166</f>
        <v>0</v>
      </c>
      <c r="J165" s="160">
        <f t="shared" si="16"/>
        <v>0</v>
      </c>
      <c r="K165" s="120">
        <f t="shared" si="16"/>
        <v>0</v>
      </c>
      <c r="L165" s="119">
        <f t="shared" si="16"/>
        <v>0</v>
      </c>
    </row>
    <row r="166" spans="1:15" hidden="1">
      <c r="A166" s="134">
        <v>2</v>
      </c>
      <c r="B166" s="130">
        <v>8</v>
      </c>
      <c r="C166" s="132">
        <v>1</v>
      </c>
      <c r="D166" s="130">
        <v>2</v>
      </c>
      <c r="E166" s="131">
        <v>1</v>
      </c>
      <c r="F166" s="133"/>
      <c r="G166" s="132" t="s">
        <v>116</v>
      </c>
      <c r="H166" s="177">
        <v>133</v>
      </c>
      <c r="I166" s="120">
        <f t="shared" si="16"/>
        <v>0</v>
      </c>
      <c r="J166" s="160">
        <f t="shared" si="16"/>
        <v>0</v>
      </c>
      <c r="K166" s="120">
        <f t="shared" si="16"/>
        <v>0</v>
      </c>
      <c r="L166" s="119">
        <f t="shared" si="16"/>
        <v>0</v>
      </c>
    </row>
    <row r="167" spans="1:15" hidden="1">
      <c r="A167" s="142">
        <v>2</v>
      </c>
      <c r="B167" s="143">
        <v>8</v>
      </c>
      <c r="C167" s="145">
        <v>1</v>
      </c>
      <c r="D167" s="143">
        <v>2</v>
      </c>
      <c r="E167" s="144">
        <v>1</v>
      </c>
      <c r="F167" s="146">
        <v>1</v>
      </c>
      <c r="G167" s="132" t="s">
        <v>116</v>
      </c>
      <c r="H167" s="177">
        <v>134</v>
      </c>
      <c r="I167" s="184">
        <v>0</v>
      </c>
      <c r="J167" s="137">
        <v>0</v>
      </c>
      <c r="K167" s="137">
        <v>0</v>
      </c>
      <c r="L167" s="137">
        <v>0</v>
      </c>
    </row>
    <row r="168" spans="1:15" ht="38.25" hidden="1" customHeight="1">
      <c r="A168" s="164">
        <v>2</v>
      </c>
      <c r="B168" s="115">
        <v>9</v>
      </c>
      <c r="C168" s="117"/>
      <c r="D168" s="115"/>
      <c r="E168" s="116"/>
      <c r="F168" s="118"/>
      <c r="G168" s="117" t="s">
        <v>117</v>
      </c>
      <c r="H168" s="177">
        <v>135</v>
      </c>
      <c r="I168" s="120">
        <f>I169+I173</f>
        <v>0</v>
      </c>
      <c r="J168" s="160">
        <f>J169+J173</f>
        <v>0</v>
      </c>
      <c r="K168" s="120">
        <f>K169+K173</f>
        <v>0</v>
      </c>
      <c r="L168" s="119">
        <f>L169+L173</f>
        <v>0</v>
      </c>
    </row>
    <row r="169" spans="1:15" ht="38.25" hidden="1" customHeight="1">
      <c r="A169" s="134">
        <v>2</v>
      </c>
      <c r="B169" s="130">
        <v>9</v>
      </c>
      <c r="C169" s="132">
        <v>1</v>
      </c>
      <c r="D169" s="130"/>
      <c r="E169" s="131"/>
      <c r="F169" s="133"/>
      <c r="G169" s="132" t="s">
        <v>118</v>
      </c>
      <c r="H169" s="177">
        <v>136</v>
      </c>
      <c r="I169" s="120">
        <f t="shared" ref="I169:L171" si="17">I170</f>
        <v>0</v>
      </c>
      <c r="J169" s="160">
        <f t="shared" si="17"/>
        <v>0</v>
      </c>
      <c r="K169" s="120">
        <f t="shared" si="17"/>
        <v>0</v>
      </c>
      <c r="L169" s="119">
        <f t="shared" si="17"/>
        <v>0</v>
      </c>
      <c r="M169" s="145"/>
      <c r="N169" s="145"/>
      <c r="O169" s="145"/>
    </row>
    <row r="170" spans="1:15" ht="38.25" hidden="1" customHeight="1">
      <c r="A170" s="150">
        <v>2</v>
      </c>
      <c r="B170" s="125">
        <v>9</v>
      </c>
      <c r="C170" s="124">
        <v>1</v>
      </c>
      <c r="D170" s="125">
        <v>1</v>
      </c>
      <c r="E170" s="123"/>
      <c r="F170" s="126"/>
      <c r="G170" s="132" t="s">
        <v>118</v>
      </c>
      <c r="H170" s="177">
        <v>137</v>
      </c>
      <c r="I170" s="141">
        <f t="shared" si="17"/>
        <v>0</v>
      </c>
      <c r="J170" s="162">
        <f t="shared" si="17"/>
        <v>0</v>
      </c>
      <c r="K170" s="141">
        <f t="shared" si="17"/>
        <v>0</v>
      </c>
      <c r="L170" s="140">
        <f t="shared" si="17"/>
        <v>0</v>
      </c>
    </row>
    <row r="171" spans="1:15" ht="38.25" hidden="1" customHeight="1">
      <c r="A171" s="134">
        <v>2</v>
      </c>
      <c r="B171" s="130">
        <v>9</v>
      </c>
      <c r="C171" s="134">
        <v>1</v>
      </c>
      <c r="D171" s="130">
        <v>1</v>
      </c>
      <c r="E171" s="131">
        <v>1</v>
      </c>
      <c r="F171" s="133"/>
      <c r="G171" s="132" t="s">
        <v>118</v>
      </c>
      <c r="H171" s="177">
        <v>138</v>
      </c>
      <c r="I171" s="120">
        <f t="shared" si="17"/>
        <v>0</v>
      </c>
      <c r="J171" s="160">
        <f t="shared" si="17"/>
        <v>0</v>
      </c>
      <c r="K171" s="120">
        <f t="shared" si="17"/>
        <v>0</v>
      </c>
      <c r="L171" s="119">
        <f t="shared" si="17"/>
        <v>0</v>
      </c>
    </row>
    <row r="172" spans="1:15" ht="38.25" hidden="1" customHeight="1">
      <c r="A172" s="150">
        <v>2</v>
      </c>
      <c r="B172" s="125">
        <v>9</v>
      </c>
      <c r="C172" s="125">
        <v>1</v>
      </c>
      <c r="D172" s="125">
        <v>1</v>
      </c>
      <c r="E172" s="123">
        <v>1</v>
      </c>
      <c r="F172" s="126">
        <v>1</v>
      </c>
      <c r="G172" s="132" t="s">
        <v>118</v>
      </c>
      <c r="H172" s="177">
        <v>139</v>
      </c>
      <c r="I172" s="179">
        <v>0</v>
      </c>
      <c r="J172" s="179">
        <v>0</v>
      </c>
      <c r="K172" s="179">
        <v>0</v>
      </c>
      <c r="L172" s="179">
        <v>0</v>
      </c>
    </row>
    <row r="173" spans="1:15" ht="38.25" hidden="1" customHeight="1">
      <c r="A173" s="134">
        <v>2</v>
      </c>
      <c r="B173" s="130">
        <v>9</v>
      </c>
      <c r="C173" s="130">
        <v>2</v>
      </c>
      <c r="D173" s="130"/>
      <c r="E173" s="131"/>
      <c r="F173" s="133"/>
      <c r="G173" s="132" t="s">
        <v>119</v>
      </c>
      <c r="H173" s="177">
        <v>140</v>
      </c>
      <c r="I173" s="120">
        <f>SUM(I174+I179)</f>
        <v>0</v>
      </c>
      <c r="J173" s="120">
        <f>SUM(J174+J179)</f>
        <v>0</v>
      </c>
      <c r="K173" s="120">
        <f>SUM(K174+K179)</f>
        <v>0</v>
      </c>
      <c r="L173" s="120">
        <f>SUM(L174+L179)</f>
        <v>0</v>
      </c>
    </row>
    <row r="174" spans="1:15" ht="51" hidden="1" customHeight="1">
      <c r="A174" s="134">
        <v>2</v>
      </c>
      <c r="B174" s="130">
        <v>9</v>
      </c>
      <c r="C174" s="130">
        <v>2</v>
      </c>
      <c r="D174" s="125">
        <v>1</v>
      </c>
      <c r="E174" s="123"/>
      <c r="F174" s="126"/>
      <c r="G174" s="124" t="s">
        <v>120</v>
      </c>
      <c r="H174" s="177">
        <v>141</v>
      </c>
      <c r="I174" s="141">
        <f>I175</f>
        <v>0</v>
      </c>
      <c r="J174" s="162">
        <f>J175</f>
        <v>0</v>
      </c>
      <c r="K174" s="141">
        <f>K175</f>
        <v>0</v>
      </c>
      <c r="L174" s="140">
        <f>L175</f>
        <v>0</v>
      </c>
    </row>
    <row r="175" spans="1:15" ht="51" hidden="1" customHeight="1">
      <c r="A175" s="150">
        <v>2</v>
      </c>
      <c r="B175" s="125">
        <v>9</v>
      </c>
      <c r="C175" s="125">
        <v>2</v>
      </c>
      <c r="D175" s="130">
        <v>1</v>
      </c>
      <c r="E175" s="131">
        <v>1</v>
      </c>
      <c r="F175" s="133"/>
      <c r="G175" s="124" t="s">
        <v>120</v>
      </c>
      <c r="H175" s="177">
        <v>142</v>
      </c>
      <c r="I175" s="120">
        <f>SUM(I176:I178)</f>
        <v>0</v>
      </c>
      <c r="J175" s="160">
        <f>SUM(J176:J178)</f>
        <v>0</v>
      </c>
      <c r="K175" s="120">
        <f>SUM(K176:K178)</f>
        <v>0</v>
      </c>
      <c r="L175" s="119">
        <f>SUM(L176:L178)</f>
        <v>0</v>
      </c>
    </row>
    <row r="176" spans="1:15" ht="51" hidden="1" customHeight="1">
      <c r="A176" s="142">
        <v>2</v>
      </c>
      <c r="B176" s="151">
        <v>9</v>
      </c>
      <c r="C176" s="151">
        <v>2</v>
      </c>
      <c r="D176" s="151">
        <v>1</v>
      </c>
      <c r="E176" s="152">
        <v>1</v>
      </c>
      <c r="F176" s="153">
        <v>1</v>
      </c>
      <c r="G176" s="124" t="s">
        <v>121</v>
      </c>
      <c r="H176" s="177">
        <v>143</v>
      </c>
      <c r="I176" s="182">
        <v>0</v>
      </c>
      <c r="J176" s="135">
        <v>0</v>
      </c>
      <c r="K176" s="135">
        <v>0</v>
      </c>
      <c r="L176" s="135">
        <v>0</v>
      </c>
    </row>
    <row r="177" spans="1:12" ht="63.75" hidden="1" customHeight="1">
      <c r="A177" s="134">
        <v>2</v>
      </c>
      <c r="B177" s="130">
        <v>9</v>
      </c>
      <c r="C177" s="130">
        <v>2</v>
      </c>
      <c r="D177" s="130">
        <v>1</v>
      </c>
      <c r="E177" s="131">
        <v>1</v>
      </c>
      <c r="F177" s="133">
        <v>2</v>
      </c>
      <c r="G177" s="124" t="s">
        <v>122</v>
      </c>
      <c r="H177" s="177">
        <v>144</v>
      </c>
      <c r="I177" s="136">
        <v>0</v>
      </c>
      <c r="J177" s="185">
        <v>0</v>
      </c>
      <c r="K177" s="185">
        <v>0</v>
      </c>
      <c r="L177" s="185">
        <v>0</v>
      </c>
    </row>
    <row r="178" spans="1:12" ht="51" hidden="1" customHeight="1">
      <c r="A178" s="134">
        <v>2</v>
      </c>
      <c r="B178" s="130">
        <v>9</v>
      </c>
      <c r="C178" s="130">
        <v>2</v>
      </c>
      <c r="D178" s="130">
        <v>1</v>
      </c>
      <c r="E178" s="131">
        <v>1</v>
      </c>
      <c r="F178" s="133">
        <v>3</v>
      </c>
      <c r="G178" s="124" t="s">
        <v>123</v>
      </c>
      <c r="H178" s="177">
        <v>145</v>
      </c>
      <c r="I178" s="136">
        <v>0</v>
      </c>
      <c r="J178" s="136">
        <v>0</v>
      </c>
      <c r="K178" s="136">
        <v>0</v>
      </c>
      <c r="L178" s="136">
        <v>0</v>
      </c>
    </row>
    <row r="179" spans="1:12" ht="38.25" hidden="1" customHeight="1">
      <c r="A179" s="186">
        <v>2</v>
      </c>
      <c r="B179" s="186">
        <v>9</v>
      </c>
      <c r="C179" s="186">
        <v>2</v>
      </c>
      <c r="D179" s="186">
        <v>2</v>
      </c>
      <c r="E179" s="186"/>
      <c r="F179" s="186"/>
      <c r="G179" s="132" t="s">
        <v>124</v>
      </c>
      <c r="H179" s="177">
        <v>146</v>
      </c>
      <c r="I179" s="120">
        <f>I180</f>
        <v>0</v>
      </c>
      <c r="J179" s="160">
        <f>J180</f>
        <v>0</v>
      </c>
      <c r="K179" s="120">
        <f>K180</f>
        <v>0</v>
      </c>
      <c r="L179" s="119">
        <f>L180</f>
        <v>0</v>
      </c>
    </row>
    <row r="180" spans="1:12" ht="38.25" hidden="1" customHeight="1">
      <c r="A180" s="134">
        <v>2</v>
      </c>
      <c r="B180" s="130">
        <v>9</v>
      </c>
      <c r="C180" s="130">
        <v>2</v>
      </c>
      <c r="D180" s="130">
        <v>2</v>
      </c>
      <c r="E180" s="131">
        <v>1</v>
      </c>
      <c r="F180" s="133"/>
      <c r="G180" s="124" t="s">
        <v>125</v>
      </c>
      <c r="H180" s="177">
        <v>147</v>
      </c>
      <c r="I180" s="141">
        <f>SUM(I181:I183)</f>
        <v>0</v>
      </c>
      <c r="J180" s="141">
        <f>SUM(J181:J183)</f>
        <v>0</v>
      </c>
      <c r="K180" s="141">
        <f>SUM(K181:K183)</f>
        <v>0</v>
      </c>
      <c r="L180" s="141">
        <f>SUM(L181:L183)</f>
        <v>0</v>
      </c>
    </row>
    <row r="181" spans="1:12" ht="51" hidden="1" customHeight="1">
      <c r="A181" s="134">
        <v>2</v>
      </c>
      <c r="B181" s="130">
        <v>9</v>
      </c>
      <c r="C181" s="130">
        <v>2</v>
      </c>
      <c r="D181" s="130">
        <v>2</v>
      </c>
      <c r="E181" s="130">
        <v>1</v>
      </c>
      <c r="F181" s="133">
        <v>1</v>
      </c>
      <c r="G181" s="187" t="s">
        <v>126</v>
      </c>
      <c r="H181" s="177">
        <v>148</v>
      </c>
      <c r="I181" s="136">
        <v>0</v>
      </c>
      <c r="J181" s="135">
        <v>0</v>
      </c>
      <c r="K181" s="135">
        <v>0</v>
      </c>
      <c r="L181" s="135">
        <v>0</v>
      </c>
    </row>
    <row r="182" spans="1:12" ht="51" hidden="1" customHeight="1">
      <c r="A182" s="143">
        <v>2</v>
      </c>
      <c r="B182" s="145">
        <v>9</v>
      </c>
      <c r="C182" s="143">
        <v>2</v>
      </c>
      <c r="D182" s="144">
        <v>2</v>
      </c>
      <c r="E182" s="144">
        <v>1</v>
      </c>
      <c r="F182" s="146">
        <v>2</v>
      </c>
      <c r="G182" s="145" t="s">
        <v>127</v>
      </c>
      <c r="H182" s="177">
        <v>149</v>
      </c>
      <c r="I182" s="135">
        <v>0</v>
      </c>
      <c r="J182" s="137">
        <v>0</v>
      </c>
      <c r="K182" s="137">
        <v>0</v>
      </c>
      <c r="L182" s="137">
        <v>0</v>
      </c>
    </row>
    <row r="183" spans="1:12" ht="51" hidden="1" customHeight="1">
      <c r="A183" s="130">
        <v>2</v>
      </c>
      <c r="B183" s="154">
        <v>9</v>
      </c>
      <c r="C183" s="151">
        <v>2</v>
      </c>
      <c r="D183" s="152">
        <v>2</v>
      </c>
      <c r="E183" s="152">
        <v>1</v>
      </c>
      <c r="F183" s="153">
        <v>3</v>
      </c>
      <c r="G183" s="154" t="s">
        <v>128</v>
      </c>
      <c r="H183" s="177">
        <v>150</v>
      </c>
      <c r="I183" s="185">
        <v>0</v>
      </c>
      <c r="J183" s="185">
        <v>0</v>
      </c>
      <c r="K183" s="185">
        <v>0</v>
      </c>
      <c r="L183" s="185">
        <v>0</v>
      </c>
    </row>
    <row r="184" spans="1:12" ht="76.5" hidden="1" customHeight="1">
      <c r="A184" s="115">
        <v>3</v>
      </c>
      <c r="B184" s="117"/>
      <c r="C184" s="115"/>
      <c r="D184" s="116"/>
      <c r="E184" s="116"/>
      <c r="F184" s="118"/>
      <c r="G184" s="170" t="s">
        <v>129</v>
      </c>
      <c r="H184" s="177">
        <v>151</v>
      </c>
      <c r="I184" s="119">
        <f>SUM(I185+I238+I303)</f>
        <v>0</v>
      </c>
      <c r="J184" s="160">
        <f>SUM(J185+J238+J303)</f>
        <v>0</v>
      </c>
      <c r="K184" s="120">
        <f>SUM(K185+K238+K303)</f>
        <v>0</v>
      </c>
      <c r="L184" s="119">
        <f>SUM(L185+L238+L303)</f>
        <v>0</v>
      </c>
    </row>
    <row r="185" spans="1:12" ht="25.5" hidden="1" customHeight="1">
      <c r="A185" s="164">
        <v>3</v>
      </c>
      <c r="B185" s="115">
        <v>1</v>
      </c>
      <c r="C185" s="139"/>
      <c r="D185" s="122"/>
      <c r="E185" s="122"/>
      <c r="F185" s="181"/>
      <c r="G185" s="159" t="s">
        <v>130</v>
      </c>
      <c r="H185" s="177">
        <v>152</v>
      </c>
      <c r="I185" s="119">
        <f>SUM(I186+I209+I216+I228+I232)</f>
        <v>0</v>
      </c>
      <c r="J185" s="140">
        <f>SUM(J186+J209+J216+J228+J232)</f>
        <v>0</v>
      </c>
      <c r="K185" s="140">
        <f>SUM(K186+K209+K216+K228+K232)</f>
        <v>0</v>
      </c>
      <c r="L185" s="140">
        <f>SUM(L186+L209+L216+L228+L232)</f>
        <v>0</v>
      </c>
    </row>
    <row r="186" spans="1:12" ht="25.5" hidden="1" customHeight="1">
      <c r="A186" s="125">
        <v>3</v>
      </c>
      <c r="B186" s="124">
        <v>1</v>
      </c>
      <c r="C186" s="125">
        <v>1</v>
      </c>
      <c r="D186" s="123"/>
      <c r="E186" s="123"/>
      <c r="F186" s="188"/>
      <c r="G186" s="134" t="s">
        <v>131</v>
      </c>
      <c r="H186" s="177">
        <v>153</v>
      </c>
      <c r="I186" s="140">
        <f>SUM(I187+I190+I195+I201+I206)</f>
        <v>0</v>
      </c>
      <c r="J186" s="160">
        <f>SUM(J187+J190+J195+J201+J206)</f>
        <v>0</v>
      </c>
      <c r="K186" s="120">
        <f>SUM(K187+K190+K195+K201+K206)</f>
        <v>0</v>
      </c>
      <c r="L186" s="119">
        <f>SUM(L187+L190+L195+L201+L206)</f>
        <v>0</v>
      </c>
    </row>
    <row r="187" spans="1:12" hidden="1">
      <c r="A187" s="130">
        <v>3</v>
      </c>
      <c r="B187" s="132">
        <v>1</v>
      </c>
      <c r="C187" s="130">
        <v>1</v>
      </c>
      <c r="D187" s="131">
        <v>1</v>
      </c>
      <c r="E187" s="131"/>
      <c r="F187" s="189"/>
      <c r="G187" s="134" t="s">
        <v>132</v>
      </c>
      <c r="H187" s="177">
        <v>154</v>
      </c>
      <c r="I187" s="119">
        <f t="shared" ref="I187:L188" si="18">I188</f>
        <v>0</v>
      </c>
      <c r="J187" s="162">
        <f t="shared" si="18"/>
        <v>0</v>
      </c>
      <c r="K187" s="141">
        <f t="shared" si="18"/>
        <v>0</v>
      </c>
      <c r="L187" s="140">
        <f t="shared" si="18"/>
        <v>0</v>
      </c>
    </row>
    <row r="188" spans="1:12" hidden="1">
      <c r="A188" s="130">
        <v>3</v>
      </c>
      <c r="B188" s="132">
        <v>1</v>
      </c>
      <c r="C188" s="130">
        <v>1</v>
      </c>
      <c r="D188" s="131">
        <v>1</v>
      </c>
      <c r="E188" s="131">
        <v>1</v>
      </c>
      <c r="F188" s="165"/>
      <c r="G188" s="134" t="s">
        <v>132</v>
      </c>
      <c r="H188" s="177">
        <v>155</v>
      </c>
      <c r="I188" s="140">
        <f t="shared" si="18"/>
        <v>0</v>
      </c>
      <c r="J188" s="119">
        <f t="shared" si="18"/>
        <v>0</v>
      </c>
      <c r="K188" s="119">
        <f t="shared" si="18"/>
        <v>0</v>
      </c>
      <c r="L188" s="119">
        <f t="shared" si="18"/>
        <v>0</v>
      </c>
    </row>
    <row r="189" spans="1:12" hidden="1">
      <c r="A189" s="130">
        <v>3</v>
      </c>
      <c r="B189" s="132">
        <v>1</v>
      </c>
      <c r="C189" s="130">
        <v>1</v>
      </c>
      <c r="D189" s="131">
        <v>1</v>
      </c>
      <c r="E189" s="131">
        <v>1</v>
      </c>
      <c r="F189" s="165">
        <v>1</v>
      </c>
      <c r="G189" s="134" t="s">
        <v>132</v>
      </c>
      <c r="H189" s="177">
        <v>156</v>
      </c>
      <c r="I189" s="137">
        <v>0</v>
      </c>
      <c r="J189" s="137">
        <v>0</v>
      </c>
      <c r="K189" s="137">
        <v>0</v>
      </c>
      <c r="L189" s="137">
        <v>0</v>
      </c>
    </row>
    <row r="190" spans="1:12" hidden="1">
      <c r="A190" s="125">
        <v>3</v>
      </c>
      <c r="B190" s="123">
        <v>1</v>
      </c>
      <c r="C190" s="123">
        <v>1</v>
      </c>
      <c r="D190" s="123">
        <v>2</v>
      </c>
      <c r="E190" s="123"/>
      <c r="F190" s="126"/>
      <c r="G190" s="124" t="s">
        <v>133</v>
      </c>
      <c r="H190" s="177">
        <v>157</v>
      </c>
      <c r="I190" s="140">
        <f>I191</f>
        <v>0</v>
      </c>
      <c r="J190" s="162">
        <f>J191</f>
        <v>0</v>
      </c>
      <c r="K190" s="141">
        <f>K191</f>
        <v>0</v>
      </c>
      <c r="L190" s="140">
        <f>L191</f>
        <v>0</v>
      </c>
    </row>
    <row r="191" spans="1:12" hidden="1">
      <c r="A191" s="130">
        <v>3</v>
      </c>
      <c r="B191" s="131">
        <v>1</v>
      </c>
      <c r="C191" s="131">
        <v>1</v>
      </c>
      <c r="D191" s="131">
        <v>2</v>
      </c>
      <c r="E191" s="131">
        <v>1</v>
      </c>
      <c r="F191" s="133"/>
      <c r="G191" s="124" t="s">
        <v>133</v>
      </c>
      <c r="H191" s="177">
        <v>158</v>
      </c>
      <c r="I191" s="119">
        <f>SUM(I192:I194)</f>
        <v>0</v>
      </c>
      <c r="J191" s="160">
        <f>SUM(J192:J194)</f>
        <v>0</v>
      </c>
      <c r="K191" s="120">
        <f>SUM(K192:K194)</f>
        <v>0</v>
      </c>
      <c r="L191" s="119">
        <f>SUM(L192:L194)</f>
        <v>0</v>
      </c>
    </row>
    <row r="192" spans="1:12" hidden="1">
      <c r="A192" s="125">
        <v>3</v>
      </c>
      <c r="B192" s="123">
        <v>1</v>
      </c>
      <c r="C192" s="123">
        <v>1</v>
      </c>
      <c r="D192" s="123">
        <v>2</v>
      </c>
      <c r="E192" s="123">
        <v>1</v>
      </c>
      <c r="F192" s="126">
        <v>1</v>
      </c>
      <c r="G192" s="124" t="s">
        <v>134</v>
      </c>
      <c r="H192" s="177">
        <v>159</v>
      </c>
      <c r="I192" s="135">
        <v>0</v>
      </c>
      <c r="J192" s="135">
        <v>0</v>
      </c>
      <c r="K192" s="135">
        <v>0</v>
      </c>
      <c r="L192" s="185">
        <v>0</v>
      </c>
    </row>
    <row r="193" spans="1:12" hidden="1">
      <c r="A193" s="130">
        <v>3</v>
      </c>
      <c r="B193" s="131">
        <v>1</v>
      </c>
      <c r="C193" s="131">
        <v>1</v>
      </c>
      <c r="D193" s="131">
        <v>2</v>
      </c>
      <c r="E193" s="131">
        <v>1</v>
      </c>
      <c r="F193" s="133">
        <v>2</v>
      </c>
      <c r="G193" s="132" t="s">
        <v>135</v>
      </c>
      <c r="H193" s="177">
        <v>160</v>
      </c>
      <c r="I193" s="137">
        <v>0</v>
      </c>
      <c r="J193" s="137">
        <v>0</v>
      </c>
      <c r="K193" s="137">
        <v>0</v>
      </c>
      <c r="L193" s="137">
        <v>0</v>
      </c>
    </row>
    <row r="194" spans="1:12" ht="25.5" hidden="1" customHeight="1">
      <c r="A194" s="125">
        <v>3</v>
      </c>
      <c r="B194" s="123">
        <v>1</v>
      </c>
      <c r="C194" s="123">
        <v>1</v>
      </c>
      <c r="D194" s="123">
        <v>2</v>
      </c>
      <c r="E194" s="123">
        <v>1</v>
      </c>
      <c r="F194" s="126">
        <v>3</v>
      </c>
      <c r="G194" s="124" t="s">
        <v>136</v>
      </c>
      <c r="H194" s="177">
        <v>161</v>
      </c>
      <c r="I194" s="135">
        <v>0</v>
      </c>
      <c r="J194" s="135">
        <v>0</v>
      </c>
      <c r="K194" s="135">
        <v>0</v>
      </c>
      <c r="L194" s="185">
        <v>0</v>
      </c>
    </row>
    <row r="195" spans="1:12" hidden="1">
      <c r="A195" s="130">
        <v>3</v>
      </c>
      <c r="B195" s="131">
        <v>1</v>
      </c>
      <c r="C195" s="131">
        <v>1</v>
      </c>
      <c r="D195" s="131">
        <v>3</v>
      </c>
      <c r="E195" s="131"/>
      <c r="F195" s="133"/>
      <c r="G195" s="132" t="s">
        <v>137</v>
      </c>
      <c r="H195" s="177">
        <v>162</v>
      </c>
      <c r="I195" s="119">
        <f>I196</f>
        <v>0</v>
      </c>
      <c r="J195" s="160">
        <f>J196</f>
        <v>0</v>
      </c>
      <c r="K195" s="120">
        <f>K196</f>
        <v>0</v>
      </c>
      <c r="L195" s="119">
        <f>L196</f>
        <v>0</v>
      </c>
    </row>
    <row r="196" spans="1:12" hidden="1">
      <c r="A196" s="130">
        <v>3</v>
      </c>
      <c r="B196" s="131">
        <v>1</v>
      </c>
      <c r="C196" s="131">
        <v>1</v>
      </c>
      <c r="D196" s="131">
        <v>3</v>
      </c>
      <c r="E196" s="131">
        <v>1</v>
      </c>
      <c r="F196" s="133"/>
      <c r="G196" s="132" t="s">
        <v>137</v>
      </c>
      <c r="H196" s="177">
        <v>163</v>
      </c>
      <c r="I196" s="119">
        <f>SUM(I197:I200)</f>
        <v>0</v>
      </c>
      <c r="J196" s="119">
        <f>SUM(J197:J200)</f>
        <v>0</v>
      </c>
      <c r="K196" s="119">
        <f>SUM(K197:K200)</f>
        <v>0</v>
      </c>
      <c r="L196" s="119">
        <f>SUM(L197:L200)</f>
        <v>0</v>
      </c>
    </row>
    <row r="197" spans="1:12" hidden="1">
      <c r="A197" s="130">
        <v>3</v>
      </c>
      <c r="B197" s="131">
        <v>1</v>
      </c>
      <c r="C197" s="131">
        <v>1</v>
      </c>
      <c r="D197" s="131">
        <v>3</v>
      </c>
      <c r="E197" s="131">
        <v>1</v>
      </c>
      <c r="F197" s="133">
        <v>1</v>
      </c>
      <c r="G197" s="132" t="s">
        <v>138</v>
      </c>
      <c r="H197" s="177">
        <v>164</v>
      </c>
      <c r="I197" s="137">
        <v>0</v>
      </c>
      <c r="J197" s="137">
        <v>0</v>
      </c>
      <c r="K197" s="137">
        <v>0</v>
      </c>
      <c r="L197" s="185">
        <v>0</v>
      </c>
    </row>
    <row r="198" spans="1:12" hidden="1">
      <c r="A198" s="130">
        <v>3</v>
      </c>
      <c r="B198" s="131">
        <v>1</v>
      </c>
      <c r="C198" s="131">
        <v>1</v>
      </c>
      <c r="D198" s="131">
        <v>3</v>
      </c>
      <c r="E198" s="131">
        <v>1</v>
      </c>
      <c r="F198" s="133">
        <v>2</v>
      </c>
      <c r="G198" s="132" t="s">
        <v>139</v>
      </c>
      <c r="H198" s="177">
        <v>165</v>
      </c>
      <c r="I198" s="135">
        <v>0</v>
      </c>
      <c r="J198" s="137">
        <v>0</v>
      </c>
      <c r="K198" s="137">
        <v>0</v>
      </c>
      <c r="L198" s="137">
        <v>0</v>
      </c>
    </row>
    <row r="199" spans="1:12" hidden="1">
      <c r="A199" s="130">
        <v>3</v>
      </c>
      <c r="B199" s="131">
        <v>1</v>
      </c>
      <c r="C199" s="131">
        <v>1</v>
      </c>
      <c r="D199" s="131">
        <v>3</v>
      </c>
      <c r="E199" s="131">
        <v>1</v>
      </c>
      <c r="F199" s="133">
        <v>3</v>
      </c>
      <c r="G199" s="134" t="s">
        <v>140</v>
      </c>
      <c r="H199" s="177">
        <v>166</v>
      </c>
      <c r="I199" s="135">
        <v>0</v>
      </c>
      <c r="J199" s="155">
        <v>0</v>
      </c>
      <c r="K199" s="155">
        <v>0</v>
      </c>
      <c r="L199" s="155">
        <v>0</v>
      </c>
    </row>
    <row r="200" spans="1:12" ht="26.25" hidden="1" customHeight="1">
      <c r="A200" s="143">
        <v>3</v>
      </c>
      <c r="B200" s="144">
        <v>1</v>
      </c>
      <c r="C200" s="144">
        <v>1</v>
      </c>
      <c r="D200" s="144">
        <v>3</v>
      </c>
      <c r="E200" s="144">
        <v>1</v>
      </c>
      <c r="F200" s="146">
        <v>4</v>
      </c>
      <c r="G200" s="91" t="s">
        <v>141</v>
      </c>
      <c r="H200" s="177">
        <v>167</v>
      </c>
      <c r="I200" s="190">
        <v>0</v>
      </c>
      <c r="J200" s="191">
        <v>0</v>
      </c>
      <c r="K200" s="137">
        <v>0</v>
      </c>
      <c r="L200" s="137">
        <v>0</v>
      </c>
    </row>
    <row r="201" spans="1:12" hidden="1">
      <c r="A201" s="143">
        <v>3</v>
      </c>
      <c r="B201" s="144">
        <v>1</v>
      </c>
      <c r="C201" s="144">
        <v>1</v>
      </c>
      <c r="D201" s="144">
        <v>4</v>
      </c>
      <c r="E201" s="144"/>
      <c r="F201" s="146"/>
      <c r="G201" s="145" t="s">
        <v>142</v>
      </c>
      <c r="H201" s="177">
        <v>168</v>
      </c>
      <c r="I201" s="119">
        <f>I202</f>
        <v>0</v>
      </c>
      <c r="J201" s="163">
        <f>J202</f>
        <v>0</v>
      </c>
      <c r="K201" s="128">
        <f>K202</f>
        <v>0</v>
      </c>
      <c r="L201" s="129">
        <f>L202</f>
        <v>0</v>
      </c>
    </row>
    <row r="202" spans="1:12" hidden="1">
      <c r="A202" s="130">
        <v>3</v>
      </c>
      <c r="B202" s="131">
        <v>1</v>
      </c>
      <c r="C202" s="131">
        <v>1</v>
      </c>
      <c r="D202" s="131">
        <v>4</v>
      </c>
      <c r="E202" s="131">
        <v>1</v>
      </c>
      <c r="F202" s="133"/>
      <c r="G202" s="145" t="s">
        <v>142</v>
      </c>
      <c r="H202" s="177">
        <v>169</v>
      </c>
      <c r="I202" s="140">
        <f>SUM(I203:I205)</f>
        <v>0</v>
      </c>
      <c r="J202" s="160">
        <f>SUM(J203:J205)</f>
        <v>0</v>
      </c>
      <c r="K202" s="120">
        <f>SUM(K203:K205)</f>
        <v>0</v>
      </c>
      <c r="L202" s="119">
        <f>SUM(L203:L205)</f>
        <v>0</v>
      </c>
    </row>
    <row r="203" spans="1:12" hidden="1">
      <c r="A203" s="130">
        <v>3</v>
      </c>
      <c r="B203" s="131">
        <v>1</v>
      </c>
      <c r="C203" s="131">
        <v>1</v>
      </c>
      <c r="D203" s="131">
        <v>4</v>
      </c>
      <c r="E203" s="131">
        <v>1</v>
      </c>
      <c r="F203" s="133">
        <v>1</v>
      </c>
      <c r="G203" s="132" t="s">
        <v>143</v>
      </c>
      <c r="H203" s="177">
        <v>170</v>
      </c>
      <c r="I203" s="137">
        <v>0</v>
      </c>
      <c r="J203" s="137">
        <v>0</v>
      </c>
      <c r="K203" s="137">
        <v>0</v>
      </c>
      <c r="L203" s="185">
        <v>0</v>
      </c>
    </row>
    <row r="204" spans="1:12" ht="25.5" hidden="1" customHeight="1">
      <c r="A204" s="125">
        <v>3</v>
      </c>
      <c r="B204" s="123">
        <v>1</v>
      </c>
      <c r="C204" s="123">
        <v>1</v>
      </c>
      <c r="D204" s="123">
        <v>4</v>
      </c>
      <c r="E204" s="123">
        <v>1</v>
      </c>
      <c r="F204" s="126">
        <v>2</v>
      </c>
      <c r="G204" s="124" t="s">
        <v>421</v>
      </c>
      <c r="H204" s="177">
        <v>171</v>
      </c>
      <c r="I204" s="135">
        <v>0</v>
      </c>
      <c r="J204" s="135">
        <v>0</v>
      </c>
      <c r="K204" s="136">
        <v>0</v>
      </c>
      <c r="L204" s="137">
        <v>0</v>
      </c>
    </row>
    <row r="205" spans="1:12" hidden="1">
      <c r="A205" s="130">
        <v>3</v>
      </c>
      <c r="B205" s="131">
        <v>1</v>
      </c>
      <c r="C205" s="131">
        <v>1</v>
      </c>
      <c r="D205" s="131">
        <v>4</v>
      </c>
      <c r="E205" s="131">
        <v>1</v>
      </c>
      <c r="F205" s="133">
        <v>3</v>
      </c>
      <c r="G205" s="132" t="s">
        <v>144</v>
      </c>
      <c r="H205" s="177">
        <v>172</v>
      </c>
      <c r="I205" s="135">
        <v>0</v>
      </c>
      <c r="J205" s="135">
        <v>0</v>
      </c>
      <c r="K205" s="135">
        <v>0</v>
      </c>
      <c r="L205" s="137">
        <v>0</v>
      </c>
    </row>
    <row r="206" spans="1:12" ht="25.5" hidden="1" customHeight="1">
      <c r="A206" s="130">
        <v>3</v>
      </c>
      <c r="B206" s="131">
        <v>1</v>
      </c>
      <c r="C206" s="131">
        <v>1</v>
      </c>
      <c r="D206" s="131">
        <v>5</v>
      </c>
      <c r="E206" s="131"/>
      <c r="F206" s="133"/>
      <c r="G206" s="132" t="s">
        <v>145</v>
      </c>
      <c r="H206" s="177">
        <v>173</v>
      </c>
      <c r="I206" s="119">
        <f t="shared" ref="I206:L207" si="19">I207</f>
        <v>0</v>
      </c>
      <c r="J206" s="160">
        <f t="shared" si="19"/>
        <v>0</v>
      </c>
      <c r="K206" s="120">
        <f t="shared" si="19"/>
        <v>0</v>
      </c>
      <c r="L206" s="119">
        <f t="shared" si="19"/>
        <v>0</v>
      </c>
    </row>
    <row r="207" spans="1:12" ht="25.5" hidden="1" customHeight="1">
      <c r="A207" s="143">
        <v>3</v>
      </c>
      <c r="B207" s="144">
        <v>1</v>
      </c>
      <c r="C207" s="144">
        <v>1</v>
      </c>
      <c r="D207" s="144">
        <v>5</v>
      </c>
      <c r="E207" s="144">
        <v>1</v>
      </c>
      <c r="F207" s="146"/>
      <c r="G207" s="132" t="s">
        <v>145</v>
      </c>
      <c r="H207" s="177">
        <v>174</v>
      </c>
      <c r="I207" s="120">
        <f t="shared" si="19"/>
        <v>0</v>
      </c>
      <c r="J207" s="120">
        <f t="shared" si="19"/>
        <v>0</v>
      </c>
      <c r="K207" s="120">
        <f t="shared" si="19"/>
        <v>0</v>
      </c>
      <c r="L207" s="120">
        <f t="shared" si="19"/>
        <v>0</v>
      </c>
    </row>
    <row r="208" spans="1:12" ht="25.5" hidden="1" customHeight="1">
      <c r="A208" s="130">
        <v>3</v>
      </c>
      <c r="B208" s="131">
        <v>1</v>
      </c>
      <c r="C208" s="131">
        <v>1</v>
      </c>
      <c r="D208" s="131">
        <v>5</v>
      </c>
      <c r="E208" s="131">
        <v>1</v>
      </c>
      <c r="F208" s="133">
        <v>1</v>
      </c>
      <c r="G208" s="132" t="s">
        <v>145</v>
      </c>
      <c r="H208" s="177">
        <v>175</v>
      </c>
      <c r="I208" s="135">
        <v>0</v>
      </c>
      <c r="J208" s="137">
        <v>0</v>
      </c>
      <c r="K208" s="137">
        <v>0</v>
      </c>
      <c r="L208" s="137">
        <v>0</v>
      </c>
    </row>
    <row r="209" spans="1:15" ht="25.5" hidden="1" customHeight="1">
      <c r="A209" s="143">
        <v>3</v>
      </c>
      <c r="B209" s="144">
        <v>1</v>
      </c>
      <c r="C209" s="144">
        <v>2</v>
      </c>
      <c r="D209" s="144"/>
      <c r="E209" s="144"/>
      <c r="F209" s="146"/>
      <c r="G209" s="145" t="s">
        <v>146</v>
      </c>
      <c r="H209" s="177">
        <v>176</v>
      </c>
      <c r="I209" s="119">
        <f t="shared" ref="I209:L210" si="20">I210</f>
        <v>0</v>
      </c>
      <c r="J209" s="163">
        <f t="shared" si="20"/>
        <v>0</v>
      </c>
      <c r="K209" s="128">
        <f t="shared" si="20"/>
        <v>0</v>
      </c>
      <c r="L209" s="129">
        <f t="shared" si="20"/>
        <v>0</v>
      </c>
    </row>
    <row r="210" spans="1:15" ht="25.5" hidden="1" customHeight="1">
      <c r="A210" s="130">
        <v>3</v>
      </c>
      <c r="B210" s="131">
        <v>1</v>
      </c>
      <c r="C210" s="131">
        <v>2</v>
      </c>
      <c r="D210" s="131">
        <v>1</v>
      </c>
      <c r="E210" s="131"/>
      <c r="F210" s="133"/>
      <c r="G210" s="145" t="s">
        <v>146</v>
      </c>
      <c r="H210" s="177">
        <v>177</v>
      </c>
      <c r="I210" s="140">
        <f t="shared" si="20"/>
        <v>0</v>
      </c>
      <c r="J210" s="160">
        <f t="shared" si="20"/>
        <v>0</v>
      </c>
      <c r="K210" s="120">
        <f t="shared" si="20"/>
        <v>0</v>
      </c>
      <c r="L210" s="119">
        <f t="shared" si="20"/>
        <v>0</v>
      </c>
    </row>
    <row r="211" spans="1:15" ht="25.5" hidden="1" customHeight="1">
      <c r="A211" s="125">
        <v>3</v>
      </c>
      <c r="B211" s="123">
        <v>1</v>
      </c>
      <c r="C211" s="123">
        <v>2</v>
      </c>
      <c r="D211" s="123">
        <v>1</v>
      </c>
      <c r="E211" s="123">
        <v>1</v>
      </c>
      <c r="F211" s="126"/>
      <c r="G211" s="145" t="s">
        <v>146</v>
      </c>
      <c r="H211" s="177">
        <v>178</v>
      </c>
      <c r="I211" s="119">
        <f>SUM(I212:I215)</f>
        <v>0</v>
      </c>
      <c r="J211" s="162">
        <f>SUM(J212:J215)</f>
        <v>0</v>
      </c>
      <c r="K211" s="141">
        <f>SUM(K212:K215)</f>
        <v>0</v>
      </c>
      <c r="L211" s="140">
        <f>SUM(L212:L215)</f>
        <v>0</v>
      </c>
    </row>
    <row r="212" spans="1:15" ht="38.25" hidden="1" customHeight="1">
      <c r="A212" s="130">
        <v>3</v>
      </c>
      <c r="B212" s="131">
        <v>1</v>
      </c>
      <c r="C212" s="131">
        <v>2</v>
      </c>
      <c r="D212" s="131">
        <v>1</v>
      </c>
      <c r="E212" s="131">
        <v>1</v>
      </c>
      <c r="F212" s="133">
        <v>2</v>
      </c>
      <c r="G212" s="132" t="s">
        <v>422</v>
      </c>
      <c r="H212" s="177">
        <v>179</v>
      </c>
      <c r="I212" s="137">
        <v>0</v>
      </c>
      <c r="J212" s="137">
        <v>0</v>
      </c>
      <c r="K212" s="137">
        <v>0</v>
      </c>
      <c r="L212" s="137">
        <v>0</v>
      </c>
    </row>
    <row r="213" spans="1:15" hidden="1">
      <c r="A213" s="130">
        <v>3</v>
      </c>
      <c r="B213" s="131">
        <v>1</v>
      </c>
      <c r="C213" s="131">
        <v>2</v>
      </c>
      <c r="D213" s="130">
        <v>1</v>
      </c>
      <c r="E213" s="131">
        <v>1</v>
      </c>
      <c r="F213" s="133">
        <v>3</v>
      </c>
      <c r="G213" s="132" t="s">
        <v>147</v>
      </c>
      <c r="H213" s="177">
        <v>180</v>
      </c>
      <c r="I213" s="137">
        <v>0</v>
      </c>
      <c r="J213" s="137">
        <v>0</v>
      </c>
      <c r="K213" s="137">
        <v>0</v>
      </c>
      <c r="L213" s="137">
        <v>0</v>
      </c>
    </row>
    <row r="214" spans="1:15" ht="25.5" hidden="1" customHeight="1">
      <c r="A214" s="130">
        <v>3</v>
      </c>
      <c r="B214" s="131">
        <v>1</v>
      </c>
      <c r="C214" s="131">
        <v>2</v>
      </c>
      <c r="D214" s="130">
        <v>1</v>
      </c>
      <c r="E214" s="131">
        <v>1</v>
      </c>
      <c r="F214" s="133">
        <v>4</v>
      </c>
      <c r="G214" s="132" t="s">
        <v>148</v>
      </c>
      <c r="H214" s="177">
        <v>181</v>
      </c>
      <c r="I214" s="137">
        <v>0</v>
      </c>
      <c r="J214" s="137">
        <v>0</v>
      </c>
      <c r="K214" s="137">
        <v>0</v>
      </c>
      <c r="L214" s="137">
        <v>0</v>
      </c>
    </row>
    <row r="215" spans="1:15" hidden="1">
      <c r="A215" s="143">
        <v>3</v>
      </c>
      <c r="B215" s="152">
        <v>1</v>
      </c>
      <c r="C215" s="152">
        <v>2</v>
      </c>
      <c r="D215" s="151">
        <v>1</v>
      </c>
      <c r="E215" s="152">
        <v>1</v>
      </c>
      <c r="F215" s="153">
        <v>5</v>
      </c>
      <c r="G215" s="154" t="s">
        <v>149</v>
      </c>
      <c r="H215" s="177">
        <v>182</v>
      </c>
      <c r="I215" s="137">
        <v>0</v>
      </c>
      <c r="J215" s="137">
        <v>0</v>
      </c>
      <c r="K215" s="137">
        <v>0</v>
      </c>
      <c r="L215" s="185">
        <v>0</v>
      </c>
    </row>
    <row r="216" spans="1:15" hidden="1">
      <c r="A216" s="130">
        <v>3</v>
      </c>
      <c r="B216" s="131">
        <v>1</v>
      </c>
      <c r="C216" s="131">
        <v>3</v>
      </c>
      <c r="D216" s="130"/>
      <c r="E216" s="131"/>
      <c r="F216" s="133"/>
      <c r="G216" s="132" t="s">
        <v>150</v>
      </c>
      <c r="H216" s="177">
        <v>183</v>
      </c>
      <c r="I216" s="119">
        <f>SUM(I217+I220)</f>
        <v>0</v>
      </c>
      <c r="J216" s="160">
        <f>SUM(J217+J220)</f>
        <v>0</v>
      </c>
      <c r="K216" s="120">
        <f>SUM(K217+K220)</f>
        <v>0</v>
      </c>
      <c r="L216" s="119">
        <f>SUM(L217+L220)</f>
        <v>0</v>
      </c>
    </row>
    <row r="217" spans="1:15" ht="25.5" hidden="1" customHeight="1">
      <c r="A217" s="125">
        <v>3</v>
      </c>
      <c r="B217" s="123">
        <v>1</v>
      </c>
      <c r="C217" s="123">
        <v>3</v>
      </c>
      <c r="D217" s="125">
        <v>1</v>
      </c>
      <c r="E217" s="130"/>
      <c r="F217" s="126"/>
      <c r="G217" s="124" t="s">
        <v>151</v>
      </c>
      <c r="H217" s="177">
        <v>184</v>
      </c>
      <c r="I217" s="140">
        <f t="shared" ref="I217:L218" si="21">I218</f>
        <v>0</v>
      </c>
      <c r="J217" s="162">
        <f t="shared" si="21"/>
        <v>0</v>
      </c>
      <c r="K217" s="141">
        <f t="shared" si="21"/>
        <v>0</v>
      </c>
      <c r="L217" s="140">
        <f t="shared" si="21"/>
        <v>0</v>
      </c>
    </row>
    <row r="218" spans="1:15" ht="25.5" hidden="1" customHeight="1">
      <c r="A218" s="130">
        <v>3</v>
      </c>
      <c r="B218" s="131">
        <v>1</v>
      </c>
      <c r="C218" s="131">
        <v>3</v>
      </c>
      <c r="D218" s="130">
        <v>1</v>
      </c>
      <c r="E218" s="130">
        <v>1</v>
      </c>
      <c r="F218" s="133"/>
      <c r="G218" s="124" t="s">
        <v>151</v>
      </c>
      <c r="H218" s="177">
        <v>185</v>
      </c>
      <c r="I218" s="119">
        <f t="shared" si="21"/>
        <v>0</v>
      </c>
      <c r="J218" s="160">
        <f t="shared" si="21"/>
        <v>0</v>
      </c>
      <c r="K218" s="120">
        <f t="shared" si="21"/>
        <v>0</v>
      </c>
      <c r="L218" s="119">
        <f t="shared" si="21"/>
        <v>0</v>
      </c>
    </row>
    <row r="219" spans="1:15" ht="25.5" hidden="1" customHeight="1">
      <c r="A219" s="130">
        <v>3</v>
      </c>
      <c r="B219" s="132">
        <v>1</v>
      </c>
      <c r="C219" s="130">
        <v>3</v>
      </c>
      <c r="D219" s="131">
        <v>1</v>
      </c>
      <c r="E219" s="131">
        <v>1</v>
      </c>
      <c r="F219" s="133">
        <v>1</v>
      </c>
      <c r="G219" s="124" t="s">
        <v>151</v>
      </c>
      <c r="H219" s="177">
        <v>186</v>
      </c>
      <c r="I219" s="185">
        <v>0</v>
      </c>
      <c r="J219" s="185">
        <v>0</v>
      </c>
      <c r="K219" s="185">
        <v>0</v>
      </c>
      <c r="L219" s="185">
        <v>0</v>
      </c>
    </row>
    <row r="220" spans="1:15" hidden="1">
      <c r="A220" s="130">
        <v>3</v>
      </c>
      <c r="B220" s="132">
        <v>1</v>
      </c>
      <c r="C220" s="130">
        <v>3</v>
      </c>
      <c r="D220" s="131">
        <v>2</v>
      </c>
      <c r="E220" s="131"/>
      <c r="F220" s="133"/>
      <c r="G220" s="132" t="s">
        <v>152</v>
      </c>
      <c r="H220" s="177">
        <v>187</v>
      </c>
      <c r="I220" s="119">
        <f>I221</f>
        <v>0</v>
      </c>
      <c r="J220" s="160">
        <f>J221</f>
        <v>0</v>
      </c>
      <c r="K220" s="120">
        <f>K221</f>
        <v>0</v>
      </c>
      <c r="L220" s="119">
        <f>L221</f>
        <v>0</v>
      </c>
    </row>
    <row r="221" spans="1:15" hidden="1">
      <c r="A221" s="125">
        <v>3</v>
      </c>
      <c r="B221" s="124">
        <v>1</v>
      </c>
      <c r="C221" s="125">
        <v>3</v>
      </c>
      <c r="D221" s="123">
        <v>2</v>
      </c>
      <c r="E221" s="123">
        <v>1</v>
      </c>
      <c r="F221" s="126"/>
      <c r="G221" s="132" t="s">
        <v>152</v>
      </c>
      <c r="H221" s="177">
        <v>188</v>
      </c>
      <c r="I221" s="119">
        <f>SUM(I222:I227)</f>
        <v>0</v>
      </c>
      <c r="J221" s="119">
        <f>SUM(J222:J227)</f>
        <v>0</v>
      </c>
      <c r="K221" s="119">
        <f>SUM(K222:K227)</f>
        <v>0</v>
      </c>
      <c r="L221" s="119">
        <f>SUM(L222:L227)</f>
        <v>0</v>
      </c>
      <c r="M221" s="192"/>
      <c r="N221" s="192"/>
      <c r="O221" s="192"/>
    </row>
    <row r="222" spans="1:15" hidden="1">
      <c r="A222" s="130">
        <v>3</v>
      </c>
      <c r="B222" s="132">
        <v>1</v>
      </c>
      <c r="C222" s="130">
        <v>3</v>
      </c>
      <c r="D222" s="131">
        <v>2</v>
      </c>
      <c r="E222" s="131">
        <v>1</v>
      </c>
      <c r="F222" s="133">
        <v>1</v>
      </c>
      <c r="G222" s="132" t="s">
        <v>153</v>
      </c>
      <c r="H222" s="177">
        <v>189</v>
      </c>
      <c r="I222" s="137">
        <v>0</v>
      </c>
      <c r="J222" s="137">
        <v>0</v>
      </c>
      <c r="K222" s="137">
        <v>0</v>
      </c>
      <c r="L222" s="185">
        <v>0</v>
      </c>
    </row>
    <row r="223" spans="1:15" ht="25.5" hidden="1" customHeight="1">
      <c r="A223" s="130">
        <v>3</v>
      </c>
      <c r="B223" s="132">
        <v>1</v>
      </c>
      <c r="C223" s="130">
        <v>3</v>
      </c>
      <c r="D223" s="131">
        <v>2</v>
      </c>
      <c r="E223" s="131">
        <v>1</v>
      </c>
      <c r="F223" s="133">
        <v>2</v>
      </c>
      <c r="G223" s="132" t="s">
        <v>154</v>
      </c>
      <c r="H223" s="177">
        <v>190</v>
      </c>
      <c r="I223" s="137">
        <v>0</v>
      </c>
      <c r="J223" s="137">
        <v>0</v>
      </c>
      <c r="K223" s="137">
        <v>0</v>
      </c>
      <c r="L223" s="137">
        <v>0</v>
      </c>
    </row>
    <row r="224" spans="1:15" hidden="1">
      <c r="A224" s="130">
        <v>3</v>
      </c>
      <c r="B224" s="132">
        <v>1</v>
      </c>
      <c r="C224" s="130">
        <v>3</v>
      </c>
      <c r="D224" s="131">
        <v>2</v>
      </c>
      <c r="E224" s="131">
        <v>1</v>
      </c>
      <c r="F224" s="133">
        <v>3</v>
      </c>
      <c r="G224" s="132" t="s">
        <v>155</v>
      </c>
      <c r="H224" s="177">
        <v>191</v>
      </c>
      <c r="I224" s="137">
        <v>0</v>
      </c>
      <c r="J224" s="137">
        <v>0</v>
      </c>
      <c r="K224" s="137">
        <v>0</v>
      </c>
      <c r="L224" s="137">
        <v>0</v>
      </c>
    </row>
    <row r="225" spans="1:12" ht="25.5" hidden="1" customHeight="1">
      <c r="A225" s="130">
        <v>3</v>
      </c>
      <c r="B225" s="132">
        <v>1</v>
      </c>
      <c r="C225" s="130">
        <v>3</v>
      </c>
      <c r="D225" s="131">
        <v>2</v>
      </c>
      <c r="E225" s="131">
        <v>1</v>
      </c>
      <c r="F225" s="133">
        <v>4</v>
      </c>
      <c r="G225" s="132" t="s">
        <v>423</v>
      </c>
      <c r="H225" s="177">
        <v>192</v>
      </c>
      <c r="I225" s="137">
        <v>0</v>
      </c>
      <c r="J225" s="137">
        <v>0</v>
      </c>
      <c r="K225" s="137">
        <v>0</v>
      </c>
      <c r="L225" s="185">
        <v>0</v>
      </c>
    </row>
    <row r="226" spans="1:12" hidden="1">
      <c r="A226" s="130">
        <v>3</v>
      </c>
      <c r="B226" s="132">
        <v>1</v>
      </c>
      <c r="C226" s="130">
        <v>3</v>
      </c>
      <c r="D226" s="131">
        <v>2</v>
      </c>
      <c r="E226" s="131">
        <v>1</v>
      </c>
      <c r="F226" s="133">
        <v>5</v>
      </c>
      <c r="G226" s="124" t="s">
        <v>156</v>
      </c>
      <c r="H226" s="177">
        <v>193</v>
      </c>
      <c r="I226" s="137">
        <v>0</v>
      </c>
      <c r="J226" s="137">
        <v>0</v>
      </c>
      <c r="K226" s="137">
        <v>0</v>
      </c>
      <c r="L226" s="137">
        <v>0</v>
      </c>
    </row>
    <row r="227" spans="1:12" hidden="1">
      <c r="A227" s="130">
        <v>3</v>
      </c>
      <c r="B227" s="132">
        <v>1</v>
      </c>
      <c r="C227" s="130">
        <v>3</v>
      </c>
      <c r="D227" s="131">
        <v>2</v>
      </c>
      <c r="E227" s="131">
        <v>1</v>
      </c>
      <c r="F227" s="133">
        <v>6</v>
      </c>
      <c r="G227" s="124" t="s">
        <v>152</v>
      </c>
      <c r="H227" s="177">
        <v>194</v>
      </c>
      <c r="I227" s="137">
        <v>0</v>
      </c>
      <c r="J227" s="137">
        <v>0</v>
      </c>
      <c r="K227" s="137">
        <v>0</v>
      </c>
      <c r="L227" s="185">
        <v>0</v>
      </c>
    </row>
    <row r="228" spans="1:12" ht="25.5" hidden="1" customHeight="1">
      <c r="A228" s="125">
        <v>3</v>
      </c>
      <c r="B228" s="123">
        <v>1</v>
      </c>
      <c r="C228" s="123">
        <v>4</v>
      </c>
      <c r="D228" s="123"/>
      <c r="E228" s="123"/>
      <c r="F228" s="126"/>
      <c r="G228" s="124" t="s">
        <v>157</v>
      </c>
      <c r="H228" s="177">
        <v>195</v>
      </c>
      <c r="I228" s="140">
        <f t="shared" ref="I228:L230" si="22">I229</f>
        <v>0</v>
      </c>
      <c r="J228" s="162">
        <f t="shared" si="22"/>
        <v>0</v>
      </c>
      <c r="K228" s="141">
        <f t="shared" si="22"/>
        <v>0</v>
      </c>
      <c r="L228" s="141">
        <f t="shared" si="22"/>
        <v>0</v>
      </c>
    </row>
    <row r="229" spans="1:12" ht="25.5" hidden="1" customHeight="1">
      <c r="A229" s="143">
        <v>3</v>
      </c>
      <c r="B229" s="152">
        <v>1</v>
      </c>
      <c r="C229" s="152">
        <v>4</v>
      </c>
      <c r="D229" s="152">
        <v>1</v>
      </c>
      <c r="E229" s="152"/>
      <c r="F229" s="153"/>
      <c r="G229" s="124" t="s">
        <v>157</v>
      </c>
      <c r="H229" s="177">
        <v>196</v>
      </c>
      <c r="I229" s="147">
        <f t="shared" si="22"/>
        <v>0</v>
      </c>
      <c r="J229" s="175">
        <f t="shared" si="22"/>
        <v>0</v>
      </c>
      <c r="K229" s="148">
        <f t="shared" si="22"/>
        <v>0</v>
      </c>
      <c r="L229" s="148">
        <f t="shared" si="22"/>
        <v>0</v>
      </c>
    </row>
    <row r="230" spans="1:12" ht="25.5" hidden="1" customHeight="1">
      <c r="A230" s="130">
        <v>3</v>
      </c>
      <c r="B230" s="131">
        <v>1</v>
      </c>
      <c r="C230" s="131">
        <v>4</v>
      </c>
      <c r="D230" s="131">
        <v>1</v>
      </c>
      <c r="E230" s="131">
        <v>1</v>
      </c>
      <c r="F230" s="133"/>
      <c r="G230" s="124" t="s">
        <v>158</v>
      </c>
      <c r="H230" s="177">
        <v>197</v>
      </c>
      <c r="I230" s="119">
        <f t="shared" si="22"/>
        <v>0</v>
      </c>
      <c r="J230" s="160">
        <f t="shared" si="22"/>
        <v>0</v>
      </c>
      <c r="K230" s="120">
        <f t="shared" si="22"/>
        <v>0</v>
      </c>
      <c r="L230" s="120">
        <f t="shared" si="22"/>
        <v>0</v>
      </c>
    </row>
    <row r="231" spans="1:12" ht="25.5" hidden="1" customHeight="1">
      <c r="A231" s="134">
        <v>3</v>
      </c>
      <c r="B231" s="130">
        <v>1</v>
      </c>
      <c r="C231" s="131">
        <v>4</v>
      </c>
      <c r="D231" s="131">
        <v>1</v>
      </c>
      <c r="E231" s="131">
        <v>1</v>
      </c>
      <c r="F231" s="133">
        <v>1</v>
      </c>
      <c r="G231" s="124" t="s">
        <v>158</v>
      </c>
      <c r="H231" s="177">
        <v>198</v>
      </c>
      <c r="I231" s="137">
        <v>0</v>
      </c>
      <c r="J231" s="137">
        <v>0</v>
      </c>
      <c r="K231" s="137">
        <v>0</v>
      </c>
      <c r="L231" s="137">
        <v>0</v>
      </c>
    </row>
    <row r="232" spans="1:12" ht="25.5" hidden="1" customHeight="1">
      <c r="A232" s="134">
        <v>3</v>
      </c>
      <c r="B232" s="131">
        <v>1</v>
      </c>
      <c r="C232" s="131">
        <v>5</v>
      </c>
      <c r="D232" s="131"/>
      <c r="E232" s="131"/>
      <c r="F232" s="133"/>
      <c r="G232" s="132" t="s">
        <v>424</v>
      </c>
      <c r="H232" s="177">
        <v>199</v>
      </c>
      <c r="I232" s="119">
        <f t="shared" ref="I232:L233" si="23">I233</f>
        <v>0</v>
      </c>
      <c r="J232" s="119">
        <f t="shared" si="23"/>
        <v>0</v>
      </c>
      <c r="K232" s="119">
        <f t="shared" si="23"/>
        <v>0</v>
      </c>
      <c r="L232" s="119">
        <f t="shared" si="23"/>
        <v>0</v>
      </c>
    </row>
    <row r="233" spans="1:12" ht="25.5" hidden="1" customHeight="1">
      <c r="A233" s="134">
        <v>3</v>
      </c>
      <c r="B233" s="131">
        <v>1</v>
      </c>
      <c r="C233" s="131">
        <v>5</v>
      </c>
      <c r="D233" s="131">
        <v>1</v>
      </c>
      <c r="E233" s="131"/>
      <c r="F233" s="133"/>
      <c r="G233" s="132" t="s">
        <v>424</v>
      </c>
      <c r="H233" s="177">
        <v>200</v>
      </c>
      <c r="I233" s="119">
        <f t="shared" si="23"/>
        <v>0</v>
      </c>
      <c r="J233" s="119">
        <f t="shared" si="23"/>
        <v>0</v>
      </c>
      <c r="K233" s="119">
        <f t="shared" si="23"/>
        <v>0</v>
      </c>
      <c r="L233" s="119">
        <f t="shared" si="23"/>
        <v>0</v>
      </c>
    </row>
    <row r="234" spans="1:12" ht="25.5" hidden="1" customHeight="1">
      <c r="A234" s="134">
        <v>3</v>
      </c>
      <c r="B234" s="131">
        <v>1</v>
      </c>
      <c r="C234" s="131">
        <v>5</v>
      </c>
      <c r="D234" s="131">
        <v>1</v>
      </c>
      <c r="E234" s="131">
        <v>1</v>
      </c>
      <c r="F234" s="133"/>
      <c r="G234" s="132" t="s">
        <v>424</v>
      </c>
      <c r="H234" s="177">
        <v>201</v>
      </c>
      <c r="I234" s="119">
        <f>SUM(I235:I237)</f>
        <v>0</v>
      </c>
      <c r="J234" s="119">
        <f>SUM(J235:J237)</f>
        <v>0</v>
      </c>
      <c r="K234" s="119">
        <f>SUM(K235:K237)</f>
        <v>0</v>
      </c>
      <c r="L234" s="119">
        <f>SUM(L235:L237)</f>
        <v>0</v>
      </c>
    </row>
    <row r="235" spans="1:12" hidden="1">
      <c r="A235" s="134">
        <v>3</v>
      </c>
      <c r="B235" s="131">
        <v>1</v>
      </c>
      <c r="C235" s="131">
        <v>5</v>
      </c>
      <c r="D235" s="131">
        <v>1</v>
      </c>
      <c r="E235" s="131">
        <v>1</v>
      </c>
      <c r="F235" s="133">
        <v>1</v>
      </c>
      <c r="G235" s="187" t="s">
        <v>159</v>
      </c>
      <c r="H235" s="177">
        <v>202</v>
      </c>
      <c r="I235" s="137">
        <v>0</v>
      </c>
      <c r="J235" s="137">
        <v>0</v>
      </c>
      <c r="K235" s="137">
        <v>0</v>
      </c>
      <c r="L235" s="137">
        <v>0</v>
      </c>
    </row>
    <row r="236" spans="1:12" hidden="1">
      <c r="A236" s="134">
        <v>3</v>
      </c>
      <c r="B236" s="131">
        <v>1</v>
      </c>
      <c r="C236" s="131">
        <v>5</v>
      </c>
      <c r="D236" s="131">
        <v>1</v>
      </c>
      <c r="E236" s="131">
        <v>1</v>
      </c>
      <c r="F236" s="133">
        <v>2</v>
      </c>
      <c r="G236" s="187" t="s">
        <v>160</v>
      </c>
      <c r="H236" s="177">
        <v>203</v>
      </c>
      <c r="I236" s="137">
        <v>0</v>
      </c>
      <c r="J236" s="137">
        <v>0</v>
      </c>
      <c r="K236" s="137">
        <v>0</v>
      </c>
      <c r="L236" s="137">
        <v>0</v>
      </c>
    </row>
    <row r="237" spans="1:12" ht="25.5" hidden="1" customHeight="1">
      <c r="A237" s="134">
        <v>3</v>
      </c>
      <c r="B237" s="131">
        <v>1</v>
      </c>
      <c r="C237" s="131">
        <v>5</v>
      </c>
      <c r="D237" s="131">
        <v>1</v>
      </c>
      <c r="E237" s="131">
        <v>1</v>
      </c>
      <c r="F237" s="133">
        <v>3</v>
      </c>
      <c r="G237" s="187" t="s">
        <v>161</v>
      </c>
      <c r="H237" s="177">
        <v>204</v>
      </c>
      <c r="I237" s="137">
        <v>0</v>
      </c>
      <c r="J237" s="137">
        <v>0</v>
      </c>
      <c r="K237" s="137">
        <v>0</v>
      </c>
      <c r="L237" s="137">
        <v>0</v>
      </c>
    </row>
    <row r="238" spans="1:12" ht="38.25" hidden="1" customHeight="1">
      <c r="A238" s="115">
        <v>3</v>
      </c>
      <c r="B238" s="116">
        <v>2</v>
      </c>
      <c r="C238" s="116"/>
      <c r="D238" s="116"/>
      <c r="E238" s="116"/>
      <c r="F238" s="118"/>
      <c r="G238" s="117" t="s">
        <v>162</v>
      </c>
      <c r="H238" s="177">
        <v>205</v>
      </c>
      <c r="I238" s="119">
        <f>SUM(I239+I271)</f>
        <v>0</v>
      </c>
      <c r="J238" s="160">
        <f>SUM(J239+J271)</f>
        <v>0</v>
      </c>
      <c r="K238" s="120">
        <f>SUM(K239+K271)</f>
        <v>0</v>
      </c>
      <c r="L238" s="120">
        <f>SUM(L239+L271)</f>
        <v>0</v>
      </c>
    </row>
    <row r="239" spans="1:12" ht="38.25" hidden="1" customHeight="1">
      <c r="A239" s="143">
        <v>3</v>
      </c>
      <c r="B239" s="151">
        <v>2</v>
      </c>
      <c r="C239" s="152">
        <v>1</v>
      </c>
      <c r="D239" s="152"/>
      <c r="E239" s="152"/>
      <c r="F239" s="153"/>
      <c r="G239" s="154" t="s">
        <v>163</v>
      </c>
      <c r="H239" s="177">
        <v>206</v>
      </c>
      <c r="I239" s="147">
        <f>SUM(I240+I249+I253+I257+I261+I264+I267)</f>
        <v>0</v>
      </c>
      <c r="J239" s="175">
        <f>SUM(J240+J249+J253+J257+J261+J264+J267)</f>
        <v>0</v>
      </c>
      <c r="K239" s="148">
        <f>SUM(K240+K249+K253+K257+K261+K264+K267)</f>
        <v>0</v>
      </c>
      <c r="L239" s="148">
        <f>SUM(L240+L249+L253+L257+L261+L264+L267)</f>
        <v>0</v>
      </c>
    </row>
    <row r="240" spans="1:12" hidden="1">
      <c r="A240" s="130">
        <v>3</v>
      </c>
      <c r="B240" s="131">
        <v>2</v>
      </c>
      <c r="C240" s="131">
        <v>1</v>
      </c>
      <c r="D240" s="131">
        <v>1</v>
      </c>
      <c r="E240" s="131"/>
      <c r="F240" s="133"/>
      <c r="G240" s="132" t="s">
        <v>164</v>
      </c>
      <c r="H240" s="177">
        <v>207</v>
      </c>
      <c r="I240" s="147">
        <f>I241</f>
        <v>0</v>
      </c>
      <c r="J240" s="147">
        <f>J241</f>
        <v>0</v>
      </c>
      <c r="K240" s="147">
        <f>K241</f>
        <v>0</v>
      </c>
      <c r="L240" s="147">
        <f>L241</f>
        <v>0</v>
      </c>
    </row>
    <row r="241" spans="1:12" hidden="1">
      <c r="A241" s="130">
        <v>3</v>
      </c>
      <c r="B241" s="130">
        <v>2</v>
      </c>
      <c r="C241" s="131">
        <v>1</v>
      </c>
      <c r="D241" s="131">
        <v>1</v>
      </c>
      <c r="E241" s="131">
        <v>1</v>
      </c>
      <c r="F241" s="133"/>
      <c r="G241" s="132" t="s">
        <v>165</v>
      </c>
      <c r="H241" s="177">
        <v>208</v>
      </c>
      <c r="I241" s="119">
        <f>SUM(I242:I242)</f>
        <v>0</v>
      </c>
      <c r="J241" s="160">
        <f>SUM(J242:J242)</f>
        <v>0</v>
      </c>
      <c r="K241" s="120">
        <f>SUM(K242:K242)</f>
        <v>0</v>
      </c>
      <c r="L241" s="120">
        <f>SUM(L242:L242)</f>
        <v>0</v>
      </c>
    </row>
    <row r="242" spans="1:12" hidden="1">
      <c r="A242" s="143">
        <v>3</v>
      </c>
      <c r="B242" s="143">
        <v>2</v>
      </c>
      <c r="C242" s="152">
        <v>1</v>
      </c>
      <c r="D242" s="152">
        <v>1</v>
      </c>
      <c r="E242" s="152">
        <v>1</v>
      </c>
      <c r="F242" s="153">
        <v>1</v>
      </c>
      <c r="G242" s="154" t="s">
        <v>165</v>
      </c>
      <c r="H242" s="177">
        <v>209</v>
      </c>
      <c r="I242" s="137">
        <v>0</v>
      </c>
      <c r="J242" s="137">
        <v>0</v>
      </c>
      <c r="K242" s="137">
        <v>0</v>
      </c>
      <c r="L242" s="137">
        <v>0</v>
      </c>
    </row>
    <row r="243" spans="1:12" hidden="1">
      <c r="A243" s="143">
        <v>3</v>
      </c>
      <c r="B243" s="152">
        <v>2</v>
      </c>
      <c r="C243" s="152">
        <v>1</v>
      </c>
      <c r="D243" s="152">
        <v>1</v>
      </c>
      <c r="E243" s="152">
        <v>2</v>
      </c>
      <c r="F243" s="153"/>
      <c r="G243" s="154" t="s">
        <v>166</v>
      </c>
      <c r="H243" s="177">
        <v>210</v>
      </c>
      <c r="I243" s="119">
        <f>SUM(I244:I245)</f>
        <v>0</v>
      </c>
      <c r="J243" s="119">
        <f>SUM(J244:J245)</f>
        <v>0</v>
      </c>
      <c r="K243" s="119">
        <f>SUM(K244:K245)</f>
        <v>0</v>
      </c>
      <c r="L243" s="119">
        <f>SUM(L244:L245)</f>
        <v>0</v>
      </c>
    </row>
    <row r="244" spans="1:12" hidden="1">
      <c r="A244" s="143">
        <v>3</v>
      </c>
      <c r="B244" s="152">
        <v>2</v>
      </c>
      <c r="C244" s="152">
        <v>1</v>
      </c>
      <c r="D244" s="152">
        <v>1</v>
      </c>
      <c r="E244" s="152">
        <v>2</v>
      </c>
      <c r="F244" s="153">
        <v>1</v>
      </c>
      <c r="G244" s="154" t="s">
        <v>167</v>
      </c>
      <c r="H244" s="177">
        <v>211</v>
      </c>
      <c r="I244" s="137">
        <v>0</v>
      </c>
      <c r="J244" s="137">
        <v>0</v>
      </c>
      <c r="K244" s="137">
        <v>0</v>
      </c>
      <c r="L244" s="137">
        <v>0</v>
      </c>
    </row>
    <row r="245" spans="1:12" hidden="1">
      <c r="A245" s="143">
        <v>3</v>
      </c>
      <c r="B245" s="152">
        <v>2</v>
      </c>
      <c r="C245" s="152">
        <v>1</v>
      </c>
      <c r="D245" s="152">
        <v>1</v>
      </c>
      <c r="E245" s="152">
        <v>2</v>
      </c>
      <c r="F245" s="153">
        <v>2</v>
      </c>
      <c r="G245" s="154" t="s">
        <v>168</v>
      </c>
      <c r="H245" s="177">
        <v>212</v>
      </c>
      <c r="I245" s="137">
        <v>0</v>
      </c>
      <c r="J245" s="137">
        <v>0</v>
      </c>
      <c r="K245" s="137">
        <v>0</v>
      </c>
      <c r="L245" s="137">
        <v>0</v>
      </c>
    </row>
    <row r="246" spans="1:12" hidden="1">
      <c r="A246" s="143">
        <v>3</v>
      </c>
      <c r="B246" s="152">
        <v>2</v>
      </c>
      <c r="C246" s="152">
        <v>1</v>
      </c>
      <c r="D246" s="152">
        <v>1</v>
      </c>
      <c r="E246" s="152">
        <v>3</v>
      </c>
      <c r="F246" s="193"/>
      <c r="G246" s="154" t="s">
        <v>169</v>
      </c>
      <c r="H246" s="177">
        <v>213</v>
      </c>
      <c r="I246" s="119">
        <f>SUM(I247:I248)</f>
        <v>0</v>
      </c>
      <c r="J246" s="119">
        <f>SUM(J247:J248)</f>
        <v>0</v>
      </c>
      <c r="K246" s="119">
        <f>SUM(K247:K248)</f>
        <v>0</v>
      </c>
      <c r="L246" s="119">
        <f>SUM(L247:L248)</f>
        <v>0</v>
      </c>
    </row>
    <row r="247" spans="1:12" hidden="1">
      <c r="A247" s="143">
        <v>3</v>
      </c>
      <c r="B247" s="152">
        <v>2</v>
      </c>
      <c r="C247" s="152">
        <v>1</v>
      </c>
      <c r="D247" s="152">
        <v>1</v>
      </c>
      <c r="E247" s="152">
        <v>3</v>
      </c>
      <c r="F247" s="153">
        <v>1</v>
      </c>
      <c r="G247" s="154" t="s">
        <v>170</v>
      </c>
      <c r="H247" s="177">
        <v>214</v>
      </c>
      <c r="I247" s="137">
        <v>0</v>
      </c>
      <c r="J247" s="137">
        <v>0</v>
      </c>
      <c r="K247" s="137">
        <v>0</v>
      </c>
      <c r="L247" s="137">
        <v>0</v>
      </c>
    </row>
    <row r="248" spans="1:12" hidden="1">
      <c r="A248" s="143">
        <v>3</v>
      </c>
      <c r="B248" s="152">
        <v>2</v>
      </c>
      <c r="C248" s="152">
        <v>1</v>
      </c>
      <c r="D248" s="152">
        <v>1</v>
      </c>
      <c r="E248" s="152">
        <v>3</v>
      </c>
      <c r="F248" s="153">
        <v>2</v>
      </c>
      <c r="G248" s="154" t="s">
        <v>171</v>
      </c>
      <c r="H248" s="177">
        <v>215</v>
      </c>
      <c r="I248" s="137">
        <v>0</v>
      </c>
      <c r="J248" s="137">
        <v>0</v>
      </c>
      <c r="K248" s="137">
        <v>0</v>
      </c>
      <c r="L248" s="137">
        <v>0</v>
      </c>
    </row>
    <row r="249" spans="1:12" hidden="1">
      <c r="A249" s="130">
        <v>3</v>
      </c>
      <c r="B249" s="131">
        <v>2</v>
      </c>
      <c r="C249" s="131">
        <v>1</v>
      </c>
      <c r="D249" s="131">
        <v>2</v>
      </c>
      <c r="E249" s="131"/>
      <c r="F249" s="133"/>
      <c r="G249" s="132" t="s">
        <v>172</v>
      </c>
      <c r="H249" s="177">
        <v>216</v>
      </c>
      <c r="I249" s="119">
        <f>I250</f>
        <v>0</v>
      </c>
      <c r="J249" s="119">
        <f>J250</f>
        <v>0</v>
      </c>
      <c r="K249" s="119">
        <f>K250</f>
        <v>0</v>
      </c>
      <c r="L249" s="119">
        <f>L250</f>
        <v>0</v>
      </c>
    </row>
    <row r="250" spans="1:12" hidden="1">
      <c r="A250" s="130">
        <v>3</v>
      </c>
      <c r="B250" s="131">
        <v>2</v>
      </c>
      <c r="C250" s="131">
        <v>1</v>
      </c>
      <c r="D250" s="131">
        <v>2</v>
      </c>
      <c r="E250" s="131">
        <v>1</v>
      </c>
      <c r="F250" s="133"/>
      <c r="G250" s="132" t="s">
        <v>172</v>
      </c>
      <c r="H250" s="177">
        <v>217</v>
      </c>
      <c r="I250" s="119">
        <f>SUM(I251:I252)</f>
        <v>0</v>
      </c>
      <c r="J250" s="160">
        <f>SUM(J251:J252)</f>
        <v>0</v>
      </c>
      <c r="K250" s="120">
        <f>SUM(K251:K252)</f>
        <v>0</v>
      </c>
      <c r="L250" s="120">
        <f>SUM(L251:L252)</f>
        <v>0</v>
      </c>
    </row>
    <row r="251" spans="1:12" ht="25.5" hidden="1" customHeight="1">
      <c r="A251" s="143">
        <v>3</v>
      </c>
      <c r="B251" s="151">
        <v>2</v>
      </c>
      <c r="C251" s="152">
        <v>1</v>
      </c>
      <c r="D251" s="152">
        <v>2</v>
      </c>
      <c r="E251" s="152">
        <v>1</v>
      </c>
      <c r="F251" s="153">
        <v>1</v>
      </c>
      <c r="G251" s="154" t="s">
        <v>173</v>
      </c>
      <c r="H251" s="177">
        <v>218</v>
      </c>
      <c r="I251" s="137">
        <v>0</v>
      </c>
      <c r="J251" s="137">
        <v>0</v>
      </c>
      <c r="K251" s="137">
        <v>0</v>
      </c>
      <c r="L251" s="137">
        <v>0</v>
      </c>
    </row>
    <row r="252" spans="1:12" ht="25.5" hidden="1" customHeight="1">
      <c r="A252" s="130">
        <v>3</v>
      </c>
      <c r="B252" s="131">
        <v>2</v>
      </c>
      <c r="C252" s="131">
        <v>1</v>
      </c>
      <c r="D252" s="131">
        <v>2</v>
      </c>
      <c r="E252" s="131">
        <v>1</v>
      </c>
      <c r="F252" s="133">
        <v>2</v>
      </c>
      <c r="G252" s="132" t="s">
        <v>174</v>
      </c>
      <c r="H252" s="177">
        <v>219</v>
      </c>
      <c r="I252" s="137">
        <v>0</v>
      </c>
      <c r="J252" s="137">
        <v>0</v>
      </c>
      <c r="K252" s="137">
        <v>0</v>
      </c>
      <c r="L252" s="137">
        <v>0</v>
      </c>
    </row>
    <row r="253" spans="1:12" ht="25.5" hidden="1" customHeight="1">
      <c r="A253" s="125">
        <v>3</v>
      </c>
      <c r="B253" s="123">
        <v>2</v>
      </c>
      <c r="C253" s="123">
        <v>1</v>
      </c>
      <c r="D253" s="123">
        <v>3</v>
      </c>
      <c r="E253" s="123"/>
      <c r="F253" s="126"/>
      <c r="G253" s="124" t="s">
        <v>175</v>
      </c>
      <c r="H253" s="177">
        <v>220</v>
      </c>
      <c r="I253" s="140">
        <f>I254</f>
        <v>0</v>
      </c>
      <c r="J253" s="162">
        <f>J254</f>
        <v>0</v>
      </c>
      <c r="K253" s="141">
        <f>K254</f>
        <v>0</v>
      </c>
      <c r="L253" s="141">
        <f>L254</f>
        <v>0</v>
      </c>
    </row>
    <row r="254" spans="1:12" ht="25.5" hidden="1" customHeight="1">
      <c r="A254" s="130">
        <v>3</v>
      </c>
      <c r="B254" s="131">
        <v>2</v>
      </c>
      <c r="C254" s="131">
        <v>1</v>
      </c>
      <c r="D254" s="131">
        <v>3</v>
      </c>
      <c r="E254" s="131">
        <v>1</v>
      </c>
      <c r="F254" s="133"/>
      <c r="G254" s="124" t="s">
        <v>175</v>
      </c>
      <c r="H254" s="177">
        <v>221</v>
      </c>
      <c r="I254" s="119">
        <f>I255+I256</f>
        <v>0</v>
      </c>
      <c r="J254" s="119">
        <f>J255+J256</f>
        <v>0</v>
      </c>
      <c r="K254" s="119">
        <f>K255+K256</f>
        <v>0</v>
      </c>
      <c r="L254" s="119">
        <f>L255+L256</f>
        <v>0</v>
      </c>
    </row>
    <row r="255" spans="1:12" ht="25.5" hidden="1" customHeight="1">
      <c r="A255" s="130">
        <v>3</v>
      </c>
      <c r="B255" s="131">
        <v>2</v>
      </c>
      <c r="C255" s="131">
        <v>1</v>
      </c>
      <c r="D255" s="131">
        <v>3</v>
      </c>
      <c r="E255" s="131">
        <v>1</v>
      </c>
      <c r="F255" s="133">
        <v>1</v>
      </c>
      <c r="G255" s="132" t="s">
        <v>176</v>
      </c>
      <c r="H255" s="177">
        <v>222</v>
      </c>
      <c r="I255" s="137">
        <v>0</v>
      </c>
      <c r="J255" s="137">
        <v>0</v>
      </c>
      <c r="K255" s="137">
        <v>0</v>
      </c>
      <c r="L255" s="137">
        <v>0</v>
      </c>
    </row>
    <row r="256" spans="1:12" ht="25.5" hidden="1" customHeight="1">
      <c r="A256" s="130">
        <v>3</v>
      </c>
      <c r="B256" s="131">
        <v>2</v>
      </c>
      <c r="C256" s="131">
        <v>1</v>
      </c>
      <c r="D256" s="131">
        <v>3</v>
      </c>
      <c r="E256" s="131">
        <v>1</v>
      </c>
      <c r="F256" s="133">
        <v>2</v>
      </c>
      <c r="G256" s="132" t="s">
        <v>177</v>
      </c>
      <c r="H256" s="177">
        <v>223</v>
      </c>
      <c r="I256" s="185">
        <v>0</v>
      </c>
      <c r="J256" s="182">
        <v>0</v>
      </c>
      <c r="K256" s="185">
        <v>0</v>
      </c>
      <c r="L256" s="185">
        <v>0</v>
      </c>
    </row>
    <row r="257" spans="1:12" hidden="1">
      <c r="A257" s="130">
        <v>3</v>
      </c>
      <c r="B257" s="131">
        <v>2</v>
      </c>
      <c r="C257" s="131">
        <v>1</v>
      </c>
      <c r="D257" s="131">
        <v>4</v>
      </c>
      <c r="E257" s="131"/>
      <c r="F257" s="133"/>
      <c r="G257" s="132" t="s">
        <v>178</v>
      </c>
      <c r="H257" s="177">
        <v>224</v>
      </c>
      <c r="I257" s="119">
        <f>I258</f>
        <v>0</v>
      </c>
      <c r="J257" s="120">
        <f>J258</f>
        <v>0</v>
      </c>
      <c r="K257" s="119">
        <f>K258</f>
        <v>0</v>
      </c>
      <c r="L257" s="120">
        <f>L258</f>
        <v>0</v>
      </c>
    </row>
    <row r="258" spans="1:12" hidden="1">
      <c r="A258" s="125">
        <v>3</v>
      </c>
      <c r="B258" s="123">
        <v>2</v>
      </c>
      <c r="C258" s="123">
        <v>1</v>
      </c>
      <c r="D258" s="123">
        <v>4</v>
      </c>
      <c r="E258" s="123">
        <v>1</v>
      </c>
      <c r="F258" s="126"/>
      <c r="G258" s="124" t="s">
        <v>178</v>
      </c>
      <c r="H258" s="177">
        <v>225</v>
      </c>
      <c r="I258" s="140">
        <f>SUM(I259:I260)</f>
        <v>0</v>
      </c>
      <c r="J258" s="162">
        <f>SUM(J259:J260)</f>
        <v>0</v>
      </c>
      <c r="K258" s="141">
        <f>SUM(K259:K260)</f>
        <v>0</v>
      </c>
      <c r="L258" s="141">
        <f>SUM(L259:L260)</f>
        <v>0</v>
      </c>
    </row>
    <row r="259" spans="1:12" ht="25.5" hidden="1" customHeight="1">
      <c r="A259" s="130">
        <v>3</v>
      </c>
      <c r="B259" s="131">
        <v>2</v>
      </c>
      <c r="C259" s="131">
        <v>1</v>
      </c>
      <c r="D259" s="131">
        <v>4</v>
      </c>
      <c r="E259" s="131">
        <v>1</v>
      </c>
      <c r="F259" s="133">
        <v>1</v>
      </c>
      <c r="G259" s="132" t="s">
        <v>179</v>
      </c>
      <c r="H259" s="177">
        <v>226</v>
      </c>
      <c r="I259" s="137">
        <v>0</v>
      </c>
      <c r="J259" s="137">
        <v>0</v>
      </c>
      <c r="K259" s="137">
        <v>0</v>
      </c>
      <c r="L259" s="137">
        <v>0</v>
      </c>
    </row>
    <row r="260" spans="1:12" ht="25.5" hidden="1" customHeight="1">
      <c r="A260" s="130">
        <v>3</v>
      </c>
      <c r="B260" s="131">
        <v>2</v>
      </c>
      <c r="C260" s="131">
        <v>1</v>
      </c>
      <c r="D260" s="131">
        <v>4</v>
      </c>
      <c r="E260" s="131">
        <v>1</v>
      </c>
      <c r="F260" s="133">
        <v>2</v>
      </c>
      <c r="G260" s="132" t="s">
        <v>180</v>
      </c>
      <c r="H260" s="177">
        <v>227</v>
      </c>
      <c r="I260" s="137">
        <v>0</v>
      </c>
      <c r="J260" s="137">
        <v>0</v>
      </c>
      <c r="K260" s="137">
        <v>0</v>
      </c>
      <c r="L260" s="137">
        <v>0</v>
      </c>
    </row>
    <row r="261" spans="1:12" hidden="1">
      <c r="A261" s="130">
        <v>3</v>
      </c>
      <c r="B261" s="131">
        <v>2</v>
      </c>
      <c r="C261" s="131">
        <v>1</v>
      </c>
      <c r="D261" s="131">
        <v>5</v>
      </c>
      <c r="E261" s="131"/>
      <c r="F261" s="133"/>
      <c r="G261" s="132" t="s">
        <v>181</v>
      </c>
      <c r="H261" s="177">
        <v>228</v>
      </c>
      <c r="I261" s="119">
        <f t="shared" ref="I261:L262" si="24">I262</f>
        <v>0</v>
      </c>
      <c r="J261" s="160">
        <f t="shared" si="24"/>
        <v>0</v>
      </c>
      <c r="K261" s="120">
        <f t="shared" si="24"/>
        <v>0</v>
      </c>
      <c r="L261" s="120">
        <f t="shared" si="24"/>
        <v>0</v>
      </c>
    </row>
    <row r="262" spans="1:12" hidden="1">
      <c r="A262" s="130">
        <v>3</v>
      </c>
      <c r="B262" s="131">
        <v>2</v>
      </c>
      <c r="C262" s="131">
        <v>1</v>
      </c>
      <c r="D262" s="131">
        <v>5</v>
      </c>
      <c r="E262" s="131">
        <v>1</v>
      </c>
      <c r="F262" s="133"/>
      <c r="G262" s="132" t="s">
        <v>181</v>
      </c>
      <c r="H262" s="177">
        <v>229</v>
      </c>
      <c r="I262" s="120">
        <f t="shared" si="24"/>
        <v>0</v>
      </c>
      <c r="J262" s="160">
        <f t="shared" si="24"/>
        <v>0</v>
      </c>
      <c r="K262" s="120">
        <f t="shared" si="24"/>
        <v>0</v>
      </c>
      <c r="L262" s="120">
        <f t="shared" si="24"/>
        <v>0</v>
      </c>
    </row>
    <row r="263" spans="1:12" hidden="1">
      <c r="A263" s="151">
        <v>3</v>
      </c>
      <c r="B263" s="152">
        <v>2</v>
      </c>
      <c r="C263" s="152">
        <v>1</v>
      </c>
      <c r="D263" s="152">
        <v>5</v>
      </c>
      <c r="E263" s="152">
        <v>1</v>
      </c>
      <c r="F263" s="153">
        <v>1</v>
      </c>
      <c r="G263" s="132" t="s">
        <v>181</v>
      </c>
      <c r="H263" s="177">
        <v>230</v>
      </c>
      <c r="I263" s="185">
        <v>0</v>
      </c>
      <c r="J263" s="185">
        <v>0</v>
      </c>
      <c r="K263" s="185">
        <v>0</v>
      </c>
      <c r="L263" s="185">
        <v>0</v>
      </c>
    </row>
    <row r="264" spans="1:12" hidden="1">
      <c r="A264" s="130">
        <v>3</v>
      </c>
      <c r="B264" s="131">
        <v>2</v>
      </c>
      <c r="C264" s="131">
        <v>1</v>
      </c>
      <c r="D264" s="131">
        <v>6</v>
      </c>
      <c r="E264" s="131"/>
      <c r="F264" s="133"/>
      <c r="G264" s="132" t="s">
        <v>182</v>
      </c>
      <c r="H264" s="177">
        <v>231</v>
      </c>
      <c r="I264" s="119">
        <f t="shared" ref="I264:L265" si="25">I265</f>
        <v>0</v>
      </c>
      <c r="J264" s="160">
        <f t="shared" si="25"/>
        <v>0</v>
      </c>
      <c r="K264" s="120">
        <f t="shared" si="25"/>
        <v>0</v>
      </c>
      <c r="L264" s="120">
        <f t="shared" si="25"/>
        <v>0</v>
      </c>
    </row>
    <row r="265" spans="1:12" hidden="1">
      <c r="A265" s="130">
        <v>3</v>
      </c>
      <c r="B265" s="130">
        <v>2</v>
      </c>
      <c r="C265" s="131">
        <v>1</v>
      </c>
      <c r="D265" s="131">
        <v>6</v>
      </c>
      <c r="E265" s="131">
        <v>1</v>
      </c>
      <c r="F265" s="133"/>
      <c r="G265" s="132" t="s">
        <v>182</v>
      </c>
      <c r="H265" s="177">
        <v>232</v>
      </c>
      <c r="I265" s="119">
        <f t="shared" si="25"/>
        <v>0</v>
      </c>
      <c r="J265" s="160">
        <f t="shared" si="25"/>
        <v>0</v>
      </c>
      <c r="K265" s="120">
        <f t="shared" si="25"/>
        <v>0</v>
      </c>
      <c r="L265" s="120">
        <f t="shared" si="25"/>
        <v>0</v>
      </c>
    </row>
    <row r="266" spans="1:12" hidden="1">
      <c r="A266" s="125">
        <v>3</v>
      </c>
      <c r="B266" s="125">
        <v>2</v>
      </c>
      <c r="C266" s="131">
        <v>1</v>
      </c>
      <c r="D266" s="131">
        <v>6</v>
      </c>
      <c r="E266" s="131">
        <v>1</v>
      </c>
      <c r="F266" s="133">
        <v>1</v>
      </c>
      <c r="G266" s="132" t="s">
        <v>182</v>
      </c>
      <c r="H266" s="177">
        <v>233</v>
      </c>
      <c r="I266" s="185">
        <v>0</v>
      </c>
      <c r="J266" s="185">
        <v>0</v>
      </c>
      <c r="K266" s="185">
        <v>0</v>
      </c>
      <c r="L266" s="185">
        <v>0</v>
      </c>
    </row>
    <row r="267" spans="1:12" hidden="1">
      <c r="A267" s="130">
        <v>3</v>
      </c>
      <c r="B267" s="130">
        <v>2</v>
      </c>
      <c r="C267" s="131">
        <v>1</v>
      </c>
      <c r="D267" s="131">
        <v>7</v>
      </c>
      <c r="E267" s="131"/>
      <c r="F267" s="133"/>
      <c r="G267" s="132" t="s">
        <v>183</v>
      </c>
      <c r="H267" s="177">
        <v>234</v>
      </c>
      <c r="I267" s="119">
        <f>I268</f>
        <v>0</v>
      </c>
      <c r="J267" s="160">
        <f>J268</f>
        <v>0</v>
      </c>
      <c r="K267" s="120">
        <f>K268</f>
        <v>0</v>
      </c>
      <c r="L267" s="120">
        <f>L268</f>
        <v>0</v>
      </c>
    </row>
    <row r="268" spans="1:12" hidden="1">
      <c r="A268" s="130">
        <v>3</v>
      </c>
      <c r="B268" s="131">
        <v>2</v>
      </c>
      <c r="C268" s="131">
        <v>1</v>
      </c>
      <c r="D268" s="131">
        <v>7</v>
      </c>
      <c r="E268" s="131">
        <v>1</v>
      </c>
      <c r="F268" s="133"/>
      <c r="G268" s="132" t="s">
        <v>183</v>
      </c>
      <c r="H268" s="177">
        <v>235</v>
      </c>
      <c r="I268" s="119">
        <f>I269+I270</f>
        <v>0</v>
      </c>
      <c r="J268" s="119">
        <f>J269+J270</f>
        <v>0</v>
      </c>
      <c r="K268" s="119">
        <f>K269+K270</f>
        <v>0</v>
      </c>
      <c r="L268" s="119">
        <f>L269+L270</f>
        <v>0</v>
      </c>
    </row>
    <row r="269" spans="1:12" ht="25.5" hidden="1" customHeight="1">
      <c r="A269" s="130">
        <v>3</v>
      </c>
      <c r="B269" s="131">
        <v>2</v>
      </c>
      <c r="C269" s="131">
        <v>1</v>
      </c>
      <c r="D269" s="131">
        <v>7</v>
      </c>
      <c r="E269" s="131">
        <v>1</v>
      </c>
      <c r="F269" s="133">
        <v>1</v>
      </c>
      <c r="G269" s="132" t="s">
        <v>184</v>
      </c>
      <c r="H269" s="177">
        <v>236</v>
      </c>
      <c r="I269" s="136">
        <v>0</v>
      </c>
      <c r="J269" s="137">
        <v>0</v>
      </c>
      <c r="K269" s="137">
        <v>0</v>
      </c>
      <c r="L269" s="137">
        <v>0</v>
      </c>
    </row>
    <row r="270" spans="1:12" ht="25.5" hidden="1" customHeight="1">
      <c r="A270" s="130">
        <v>3</v>
      </c>
      <c r="B270" s="131">
        <v>2</v>
      </c>
      <c r="C270" s="131">
        <v>1</v>
      </c>
      <c r="D270" s="131">
        <v>7</v>
      </c>
      <c r="E270" s="131">
        <v>1</v>
      </c>
      <c r="F270" s="133">
        <v>2</v>
      </c>
      <c r="G270" s="132" t="s">
        <v>185</v>
      </c>
      <c r="H270" s="177">
        <v>237</v>
      </c>
      <c r="I270" s="137">
        <v>0</v>
      </c>
      <c r="J270" s="137">
        <v>0</v>
      </c>
      <c r="K270" s="137">
        <v>0</v>
      </c>
      <c r="L270" s="137">
        <v>0</v>
      </c>
    </row>
    <row r="271" spans="1:12" ht="38.25" hidden="1" customHeight="1">
      <c r="A271" s="130">
        <v>3</v>
      </c>
      <c r="B271" s="131">
        <v>2</v>
      </c>
      <c r="C271" s="131">
        <v>2</v>
      </c>
      <c r="D271" s="194"/>
      <c r="E271" s="194"/>
      <c r="F271" s="195"/>
      <c r="G271" s="132" t="s">
        <v>186</v>
      </c>
      <c r="H271" s="177">
        <v>238</v>
      </c>
      <c r="I271" s="119">
        <f>SUM(I272+I281+I285+I289+I293+I296+I299)</f>
        <v>0</v>
      </c>
      <c r="J271" s="160">
        <f>SUM(J272+J281+J285+J289+J293+J296+J299)</f>
        <v>0</v>
      </c>
      <c r="K271" s="120">
        <f>SUM(K272+K281+K285+K289+K293+K296+K299)</f>
        <v>0</v>
      </c>
      <c r="L271" s="120">
        <f>SUM(L272+L281+L285+L289+L293+L296+L299)</f>
        <v>0</v>
      </c>
    </row>
    <row r="272" spans="1:12" hidden="1">
      <c r="A272" s="130">
        <v>3</v>
      </c>
      <c r="B272" s="131">
        <v>2</v>
      </c>
      <c r="C272" s="131">
        <v>2</v>
      </c>
      <c r="D272" s="131">
        <v>1</v>
      </c>
      <c r="E272" s="131"/>
      <c r="F272" s="133"/>
      <c r="G272" s="132" t="s">
        <v>187</v>
      </c>
      <c r="H272" s="177">
        <v>239</v>
      </c>
      <c r="I272" s="119">
        <f>I273</f>
        <v>0</v>
      </c>
      <c r="J272" s="119">
        <f>J273</f>
        <v>0</v>
      </c>
      <c r="K272" s="119">
        <f>K273</f>
        <v>0</v>
      </c>
      <c r="L272" s="119">
        <f>L273</f>
        <v>0</v>
      </c>
    </row>
    <row r="273" spans="1:12" hidden="1">
      <c r="A273" s="134">
        <v>3</v>
      </c>
      <c r="B273" s="130">
        <v>2</v>
      </c>
      <c r="C273" s="131">
        <v>2</v>
      </c>
      <c r="D273" s="131">
        <v>1</v>
      </c>
      <c r="E273" s="131">
        <v>1</v>
      </c>
      <c r="F273" s="133"/>
      <c r="G273" s="132" t="s">
        <v>165</v>
      </c>
      <c r="H273" s="177">
        <v>240</v>
      </c>
      <c r="I273" s="119">
        <f>SUM(I274)</f>
        <v>0</v>
      </c>
      <c r="J273" s="119">
        <f>SUM(J274)</f>
        <v>0</v>
      </c>
      <c r="K273" s="119">
        <f>SUM(K274)</f>
        <v>0</v>
      </c>
      <c r="L273" s="119">
        <f>SUM(L274)</f>
        <v>0</v>
      </c>
    </row>
    <row r="274" spans="1:12" hidden="1">
      <c r="A274" s="134">
        <v>3</v>
      </c>
      <c r="B274" s="130">
        <v>2</v>
      </c>
      <c r="C274" s="131">
        <v>2</v>
      </c>
      <c r="D274" s="131">
        <v>1</v>
      </c>
      <c r="E274" s="131">
        <v>1</v>
      </c>
      <c r="F274" s="133">
        <v>1</v>
      </c>
      <c r="G274" s="132" t="s">
        <v>165</v>
      </c>
      <c r="H274" s="177">
        <v>241</v>
      </c>
      <c r="I274" s="137">
        <v>0</v>
      </c>
      <c r="J274" s="137">
        <v>0</v>
      </c>
      <c r="K274" s="137">
        <v>0</v>
      </c>
      <c r="L274" s="137">
        <v>0</v>
      </c>
    </row>
    <row r="275" spans="1:12" hidden="1">
      <c r="A275" s="134">
        <v>3</v>
      </c>
      <c r="B275" s="130">
        <v>2</v>
      </c>
      <c r="C275" s="131">
        <v>2</v>
      </c>
      <c r="D275" s="131">
        <v>1</v>
      </c>
      <c r="E275" s="131">
        <v>2</v>
      </c>
      <c r="F275" s="133"/>
      <c r="G275" s="132" t="s">
        <v>188</v>
      </c>
      <c r="H275" s="177">
        <v>242</v>
      </c>
      <c r="I275" s="119">
        <f>SUM(I276:I277)</f>
        <v>0</v>
      </c>
      <c r="J275" s="119">
        <f>SUM(J276:J277)</f>
        <v>0</v>
      </c>
      <c r="K275" s="119">
        <f>SUM(K276:K277)</f>
        <v>0</v>
      </c>
      <c r="L275" s="119">
        <f>SUM(L276:L277)</f>
        <v>0</v>
      </c>
    </row>
    <row r="276" spans="1:12" hidden="1">
      <c r="A276" s="134">
        <v>3</v>
      </c>
      <c r="B276" s="130">
        <v>2</v>
      </c>
      <c r="C276" s="131">
        <v>2</v>
      </c>
      <c r="D276" s="131">
        <v>1</v>
      </c>
      <c r="E276" s="131">
        <v>2</v>
      </c>
      <c r="F276" s="133">
        <v>1</v>
      </c>
      <c r="G276" s="132" t="s">
        <v>167</v>
      </c>
      <c r="H276" s="177">
        <v>243</v>
      </c>
      <c r="I276" s="137">
        <v>0</v>
      </c>
      <c r="J276" s="136">
        <v>0</v>
      </c>
      <c r="K276" s="137">
        <v>0</v>
      </c>
      <c r="L276" s="137">
        <v>0</v>
      </c>
    </row>
    <row r="277" spans="1:12" hidden="1">
      <c r="A277" s="134">
        <v>3</v>
      </c>
      <c r="B277" s="130">
        <v>2</v>
      </c>
      <c r="C277" s="131">
        <v>2</v>
      </c>
      <c r="D277" s="131">
        <v>1</v>
      </c>
      <c r="E277" s="131">
        <v>2</v>
      </c>
      <c r="F277" s="133">
        <v>2</v>
      </c>
      <c r="G277" s="132" t="s">
        <v>168</v>
      </c>
      <c r="H277" s="177">
        <v>244</v>
      </c>
      <c r="I277" s="137">
        <v>0</v>
      </c>
      <c r="J277" s="136">
        <v>0</v>
      </c>
      <c r="K277" s="137">
        <v>0</v>
      </c>
      <c r="L277" s="137">
        <v>0</v>
      </c>
    </row>
    <row r="278" spans="1:12" hidden="1">
      <c r="A278" s="134">
        <v>3</v>
      </c>
      <c r="B278" s="130">
        <v>2</v>
      </c>
      <c r="C278" s="131">
        <v>2</v>
      </c>
      <c r="D278" s="131">
        <v>1</v>
      </c>
      <c r="E278" s="131">
        <v>3</v>
      </c>
      <c r="F278" s="133"/>
      <c r="G278" s="132" t="s">
        <v>169</v>
      </c>
      <c r="H278" s="177">
        <v>245</v>
      </c>
      <c r="I278" s="119">
        <f>SUM(I279:I280)</f>
        <v>0</v>
      </c>
      <c r="J278" s="119">
        <f>SUM(J279:J280)</f>
        <v>0</v>
      </c>
      <c r="K278" s="119">
        <f>SUM(K279:K280)</f>
        <v>0</v>
      </c>
      <c r="L278" s="119">
        <f>SUM(L279:L280)</f>
        <v>0</v>
      </c>
    </row>
    <row r="279" spans="1:12" hidden="1">
      <c r="A279" s="134">
        <v>3</v>
      </c>
      <c r="B279" s="130">
        <v>2</v>
      </c>
      <c r="C279" s="131">
        <v>2</v>
      </c>
      <c r="D279" s="131">
        <v>1</v>
      </c>
      <c r="E279" s="131">
        <v>3</v>
      </c>
      <c r="F279" s="133">
        <v>1</v>
      </c>
      <c r="G279" s="132" t="s">
        <v>170</v>
      </c>
      <c r="H279" s="177">
        <v>246</v>
      </c>
      <c r="I279" s="137">
        <v>0</v>
      </c>
      <c r="J279" s="136">
        <v>0</v>
      </c>
      <c r="K279" s="137">
        <v>0</v>
      </c>
      <c r="L279" s="137">
        <v>0</v>
      </c>
    </row>
    <row r="280" spans="1:12" hidden="1">
      <c r="A280" s="134">
        <v>3</v>
      </c>
      <c r="B280" s="130">
        <v>2</v>
      </c>
      <c r="C280" s="131">
        <v>2</v>
      </c>
      <c r="D280" s="131">
        <v>1</v>
      </c>
      <c r="E280" s="131">
        <v>3</v>
      </c>
      <c r="F280" s="133">
        <v>2</v>
      </c>
      <c r="G280" s="132" t="s">
        <v>189</v>
      </c>
      <c r="H280" s="177">
        <v>247</v>
      </c>
      <c r="I280" s="137">
        <v>0</v>
      </c>
      <c r="J280" s="136">
        <v>0</v>
      </c>
      <c r="K280" s="137">
        <v>0</v>
      </c>
      <c r="L280" s="137">
        <v>0</v>
      </c>
    </row>
    <row r="281" spans="1:12" ht="25.5" hidden="1" customHeight="1">
      <c r="A281" s="134">
        <v>3</v>
      </c>
      <c r="B281" s="130">
        <v>2</v>
      </c>
      <c r="C281" s="131">
        <v>2</v>
      </c>
      <c r="D281" s="131">
        <v>2</v>
      </c>
      <c r="E281" s="131"/>
      <c r="F281" s="133"/>
      <c r="G281" s="132" t="s">
        <v>190</v>
      </c>
      <c r="H281" s="177">
        <v>248</v>
      </c>
      <c r="I281" s="119">
        <f>I282</f>
        <v>0</v>
      </c>
      <c r="J281" s="120">
        <f>J282</f>
        <v>0</v>
      </c>
      <c r="K281" s="119">
        <f>K282</f>
        <v>0</v>
      </c>
      <c r="L281" s="120">
        <f>L282</f>
        <v>0</v>
      </c>
    </row>
    <row r="282" spans="1:12" ht="25.5" hidden="1" customHeight="1">
      <c r="A282" s="130">
        <v>3</v>
      </c>
      <c r="B282" s="131">
        <v>2</v>
      </c>
      <c r="C282" s="123">
        <v>2</v>
      </c>
      <c r="D282" s="123">
        <v>2</v>
      </c>
      <c r="E282" s="123">
        <v>1</v>
      </c>
      <c r="F282" s="126"/>
      <c r="G282" s="132" t="s">
        <v>190</v>
      </c>
      <c r="H282" s="177">
        <v>249</v>
      </c>
      <c r="I282" s="140">
        <f>SUM(I283:I284)</f>
        <v>0</v>
      </c>
      <c r="J282" s="162">
        <f>SUM(J283:J284)</f>
        <v>0</v>
      </c>
      <c r="K282" s="141">
        <f>SUM(K283:K284)</f>
        <v>0</v>
      </c>
      <c r="L282" s="141">
        <f>SUM(L283:L284)</f>
        <v>0</v>
      </c>
    </row>
    <row r="283" spans="1:12" ht="25.5" hidden="1" customHeight="1">
      <c r="A283" s="130">
        <v>3</v>
      </c>
      <c r="B283" s="131">
        <v>2</v>
      </c>
      <c r="C283" s="131">
        <v>2</v>
      </c>
      <c r="D283" s="131">
        <v>2</v>
      </c>
      <c r="E283" s="131">
        <v>1</v>
      </c>
      <c r="F283" s="133">
        <v>1</v>
      </c>
      <c r="G283" s="132" t="s">
        <v>191</v>
      </c>
      <c r="H283" s="177">
        <v>250</v>
      </c>
      <c r="I283" s="137">
        <v>0</v>
      </c>
      <c r="J283" s="137">
        <v>0</v>
      </c>
      <c r="K283" s="137">
        <v>0</v>
      </c>
      <c r="L283" s="137">
        <v>0</v>
      </c>
    </row>
    <row r="284" spans="1:12" ht="25.5" hidden="1" customHeight="1">
      <c r="A284" s="130">
        <v>3</v>
      </c>
      <c r="B284" s="131">
        <v>2</v>
      </c>
      <c r="C284" s="131">
        <v>2</v>
      </c>
      <c r="D284" s="131">
        <v>2</v>
      </c>
      <c r="E284" s="131">
        <v>1</v>
      </c>
      <c r="F284" s="133">
        <v>2</v>
      </c>
      <c r="G284" s="134" t="s">
        <v>192</v>
      </c>
      <c r="H284" s="177">
        <v>251</v>
      </c>
      <c r="I284" s="137">
        <v>0</v>
      </c>
      <c r="J284" s="137">
        <v>0</v>
      </c>
      <c r="K284" s="137">
        <v>0</v>
      </c>
      <c r="L284" s="137">
        <v>0</v>
      </c>
    </row>
    <row r="285" spans="1:12" ht="25.5" hidden="1" customHeight="1">
      <c r="A285" s="130">
        <v>3</v>
      </c>
      <c r="B285" s="131">
        <v>2</v>
      </c>
      <c r="C285" s="131">
        <v>2</v>
      </c>
      <c r="D285" s="131">
        <v>3</v>
      </c>
      <c r="E285" s="131"/>
      <c r="F285" s="133"/>
      <c r="G285" s="132" t="s">
        <v>193</v>
      </c>
      <c r="H285" s="177">
        <v>252</v>
      </c>
      <c r="I285" s="119">
        <f>I286</f>
        <v>0</v>
      </c>
      <c r="J285" s="160">
        <f>J286</f>
        <v>0</v>
      </c>
      <c r="K285" s="120">
        <f>K286</f>
        <v>0</v>
      </c>
      <c r="L285" s="120">
        <f>L286</f>
        <v>0</v>
      </c>
    </row>
    <row r="286" spans="1:12" ht="25.5" hidden="1" customHeight="1">
      <c r="A286" s="125">
        <v>3</v>
      </c>
      <c r="B286" s="131">
        <v>2</v>
      </c>
      <c r="C286" s="131">
        <v>2</v>
      </c>
      <c r="D286" s="131">
        <v>3</v>
      </c>
      <c r="E286" s="131">
        <v>1</v>
      </c>
      <c r="F286" s="133"/>
      <c r="G286" s="132" t="s">
        <v>193</v>
      </c>
      <c r="H286" s="177">
        <v>253</v>
      </c>
      <c r="I286" s="119">
        <f>I287+I288</f>
        <v>0</v>
      </c>
      <c r="J286" s="119">
        <f>J287+J288</f>
        <v>0</v>
      </c>
      <c r="K286" s="119">
        <f>K287+K288</f>
        <v>0</v>
      </c>
      <c r="L286" s="119">
        <f>L287+L288</f>
        <v>0</v>
      </c>
    </row>
    <row r="287" spans="1:12" ht="25.5" hidden="1" customHeight="1">
      <c r="A287" s="125">
        <v>3</v>
      </c>
      <c r="B287" s="131">
        <v>2</v>
      </c>
      <c r="C287" s="131">
        <v>2</v>
      </c>
      <c r="D287" s="131">
        <v>3</v>
      </c>
      <c r="E287" s="131">
        <v>1</v>
      </c>
      <c r="F287" s="133">
        <v>1</v>
      </c>
      <c r="G287" s="132" t="s">
        <v>194</v>
      </c>
      <c r="H287" s="177">
        <v>254</v>
      </c>
      <c r="I287" s="137">
        <v>0</v>
      </c>
      <c r="J287" s="137">
        <v>0</v>
      </c>
      <c r="K287" s="137">
        <v>0</v>
      </c>
      <c r="L287" s="137">
        <v>0</v>
      </c>
    </row>
    <row r="288" spans="1:12" ht="25.5" hidden="1" customHeight="1">
      <c r="A288" s="125">
        <v>3</v>
      </c>
      <c r="B288" s="131">
        <v>2</v>
      </c>
      <c r="C288" s="131">
        <v>2</v>
      </c>
      <c r="D288" s="131">
        <v>3</v>
      </c>
      <c r="E288" s="131">
        <v>1</v>
      </c>
      <c r="F288" s="133">
        <v>2</v>
      </c>
      <c r="G288" s="132" t="s">
        <v>195</v>
      </c>
      <c r="H288" s="177">
        <v>255</v>
      </c>
      <c r="I288" s="137">
        <v>0</v>
      </c>
      <c r="J288" s="137">
        <v>0</v>
      </c>
      <c r="K288" s="137">
        <v>0</v>
      </c>
      <c r="L288" s="137">
        <v>0</v>
      </c>
    </row>
    <row r="289" spans="1:12" hidden="1">
      <c r="A289" s="130">
        <v>3</v>
      </c>
      <c r="B289" s="131">
        <v>2</v>
      </c>
      <c r="C289" s="131">
        <v>2</v>
      </c>
      <c r="D289" s="131">
        <v>4</v>
      </c>
      <c r="E289" s="131"/>
      <c r="F289" s="133"/>
      <c r="G289" s="132" t="s">
        <v>196</v>
      </c>
      <c r="H289" s="177">
        <v>256</v>
      </c>
      <c r="I289" s="119">
        <f>I290</f>
        <v>0</v>
      </c>
      <c r="J289" s="160">
        <f>J290</f>
        <v>0</v>
      </c>
      <c r="K289" s="120">
        <f>K290</f>
        <v>0</v>
      </c>
      <c r="L289" s="120">
        <f>L290</f>
        <v>0</v>
      </c>
    </row>
    <row r="290" spans="1:12" hidden="1">
      <c r="A290" s="130">
        <v>3</v>
      </c>
      <c r="B290" s="131">
        <v>2</v>
      </c>
      <c r="C290" s="131">
        <v>2</v>
      </c>
      <c r="D290" s="131">
        <v>4</v>
      </c>
      <c r="E290" s="131">
        <v>1</v>
      </c>
      <c r="F290" s="133"/>
      <c r="G290" s="132" t="s">
        <v>196</v>
      </c>
      <c r="H290" s="177">
        <v>257</v>
      </c>
      <c r="I290" s="119">
        <f>SUM(I291:I292)</f>
        <v>0</v>
      </c>
      <c r="J290" s="160">
        <f>SUM(J291:J292)</f>
        <v>0</v>
      </c>
      <c r="K290" s="120">
        <f>SUM(K291:K292)</f>
        <v>0</v>
      </c>
      <c r="L290" s="120">
        <f>SUM(L291:L292)</f>
        <v>0</v>
      </c>
    </row>
    <row r="291" spans="1:12" ht="25.5" hidden="1" customHeight="1">
      <c r="A291" s="130">
        <v>3</v>
      </c>
      <c r="B291" s="131">
        <v>2</v>
      </c>
      <c r="C291" s="131">
        <v>2</v>
      </c>
      <c r="D291" s="131">
        <v>4</v>
      </c>
      <c r="E291" s="131">
        <v>1</v>
      </c>
      <c r="F291" s="133">
        <v>1</v>
      </c>
      <c r="G291" s="132" t="s">
        <v>197</v>
      </c>
      <c r="H291" s="177">
        <v>258</v>
      </c>
      <c r="I291" s="137">
        <v>0</v>
      </c>
      <c r="J291" s="137">
        <v>0</v>
      </c>
      <c r="K291" s="137">
        <v>0</v>
      </c>
      <c r="L291" s="137">
        <v>0</v>
      </c>
    </row>
    <row r="292" spans="1:12" ht="25.5" hidden="1" customHeight="1">
      <c r="A292" s="125">
        <v>3</v>
      </c>
      <c r="B292" s="123">
        <v>2</v>
      </c>
      <c r="C292" s="123">
        <v>2</v>
      </c>
      <c r="D292" s="123">
        <v>4</v>
      </c>
      <c r="E292" s="123">
        <v>1</v>
      </c>
      <c r="F292" s="126">
        <v>2</v>
      </c>
      <c r="G292" s="134" t="s">
        <v>198</v>
      </c>
      <c r="H292" s="177">
        <v>259</v>
      </c>
      <c r="I292" s="137">
        <v>0</v>
      </c>
      <c r="J292" s="137">
        <v>0</v>
      </c>
      <c r="K292" s="137">
        <v>0</v>
      </c>
      <c r="L292" s="137">
        <v>0</v>
      </c>
    </row>
    <row r="293" spans="1:12" hidden="1">
      <c r="A293" s="130">
        <v>3</v>
      </c>
      <c r="B293" s="131">
        <v>2</v>
      </c>
      <c r="C293" s="131">
        <v>2</v>
      </c>
      <c r="D293" s="131">
        <v>5</v>
      </c>
      <c r="E293" s="131"/>
      <c r="F293" s="133"/>
      <c r="G293" s="132" t="s">
        <v>199</v>
      </c>
      <c r="H293" s="177">
        <v>260</v>
      </c>
      <c r="I293" s="119">
        <f t="shared" ref="I293:L294" si="26">I294</f>
        <v>0</v>
      </c>
      <c r="J293" s="160">
        <f t="shared" si="26"/>
        <v>0</v>
      </c>
      <c r="K293" s="120">
        <f t="shared" si="26"/>
        <v>0</v>
      </c>
      <c r="L293" s="120">
        <f t="shared" si="26"/>
        <v>0</v>
      </c>
    </row>
    <row r="294" spans="1:12" hidden="1">
      <c r="A294" s="130">
        <v>3</v>
      </c>
      <c r="B294" s="131">
        <v>2</v>
      </c>
      <c r="C294" s="131">
        <v>2</v>
      </c>
      <c r="D294" s="131">
        <v>5</v>
      </c>
      <c r="E294" s="131">
        <v>1</v>
      </c>
      <c r="F294" s="133"/>
      <c r="G294" s="132" t="s">
        <v>199</v>
      </c>
      <c r="H294" s="177">
        <v>261</v>
      </c>
      <c r="I294" s="119">
        <f t="shared" si="26"/>
        <v>0</v>
      </c>
      <c r="J294" s="160">
        <f t="shared" si="26"/>
        <v>0</v>
      </c>
      <c r="K294" s="120">
        <f t="shared" si="26"/>
        <v>0</v>
      </c>
      <c r="L294" s="120">
        <f t="shared" si="26"/>
        <v>0</v>
      </c>
    </row>
    <row r="295" spans="1:12" hidden="1">
      <c r="A295" s="130">
        <v>3</v>
      </c>
      <c r="B295" s="131">
        <v>2</v>
      </c>
      <c r="C295" s="131">
        <v>2</v>
      </c>
      <c r="D295" s="131">
        <v>5</v>
      </c>
      <c r="E295" s="131">
        <v>1</v>
      </c>
      <c r="F295" s="133">
        <v>1</v>
      </c>
      <c r="G295" s="132" t="s">
        <v>199</v>
      </c>
      <c r="H295" s="177">
        <v>262</v>
      </c>
      <c r="I295" s="137">
        <v>0</v>
      </c>
      <c r="J295" s="137">
        <v>0</v>
      </c>
      <c r="K295" s="137">
        <v>0</v>
      </c>
      <c r="L295" s="137">
        <v>0</v>
      </c>
    </row>
    <row r="296" spans="1:12" hidden="1">
      <c r="A296" s="130">
        <v>3</v>
      </c>
      <c r="B296" s="131">
        <v>2</v>
      </c>
      <c r="C296" s="131">
        <v>2</v>
      </c>
      <c r="D296" s="131">
        <v>6</v>
      </c>
      <c r="E296" s="131"/>
      <c r="F296" s="133"/>
      <c r="G296" s="132" t="s">
        <v>182</v>
      </c>
      <c r="H296" s="177">
        <v>263</v>
      </c>
      <c r="I296" s="119">
        <f t="shared" ref="I296:L297" si="27">I297</f>
        <v>0</v>
      </c>
      <c r="J296" s="196">
        <f t="shared" si="27"/>
        <v>0</v>
      </c>
      <c r="K296" s="120">
        <f t="shared" si="27"/>
        <v>0</v>
      </c>
      <c r="L296" s="120">
        <f t="shared" si="27"/>
        <v>0</v>
      </c>
    </row>
    <row r="297" spans="1:12" hidden="1">
      <c r="A297" s="130">
        <v>3</v>
      </c>
      <c r="B297" s="131">
        <v>2</v>
      </c>
      <c r="C297" s="131">
        <v>2</v>
      </c>
      <c r="D297" s="131">
        <v>6</v>
      </c>
      <c r="E297" s="131">
        <v>1</v>
      </c>
      <c r="F297" s="133"/>
      <c r="G297" s="132" t="s">
        <v>182</v>
      </c>
      <c r="H297" s="177">
        <v>264</v>
      </c>
      <c r="I297" s="119">
        <f t="shared" si="27"/>
        <v>0</v>
      </c>
      <c r="J297" s="196">
        <f t="shared" si="27"/>
        <v>0</v>
      </c>
      <c r="K297" s="120">
        <f t="shared" si="27"/>
        <v>0</v>
      </c>
      <c r="L297" s="120">
        <f t="shared" si="27"/>
        <v>0</v>
      </c>
    </row>
    <row r="298" spans="1:12" hidden="1">
      <c r="A298" s="130">
        <v>3</v>
      </c>
      <c r="B298" s="152">
        <v>2</v>
      </c>
      <c r="C298" s="152">
        <v>2</v>
      </c>
      <c r="D298" s="131">
        <v>6</v>
      </c>
      <c r="E298" s="152">
        <v>1</v>
      </c>
      <c r="F298" s="153">
        <v>1</v>
      </c>
      <c r="G298" s="154" t="s">
        <v>182</v>
      </c>
      <c r="H298" s="177">
        <v>265</v>
      </c>
      <c r="I298" s="137">
        <v>0</v>
      </c>
      <c r="J298" s="137">
        <v>0</v>
      </c>
      <c r="K298" s="137">
        <v>0</v>
      </c>
      <c r="L298" s="137">
        <v>0</v>
      </c>
    </row>
    <row r="299" spans="1:12" hidden="1">
      <c r="A299" s="134">
        <v>3</v>
      </c>
      <c r="B299" s="130">
        <v>2</v>
      </c>
      <c r="C299" s="131">
        <v>2</v>
      </c>
      <c r="D299" s="131">
        <v>7</v>
      </c>
      <c r="E299" s="131"/>
      <c r="F299" s="133"/>
      <c r="G299" s="132" t="s">
        <v>183</v>
      </c>
      <c r="H299" s="177">
        <v>266</v>
      </c>
      <c r="I299" s="119">
        <f>I300</f>
        <v>0</v>
      </c>
      <c r="J299" s="196">
        <f>J300</f>
        <v>0</v>
      </c>
      <c r="K299" s="120">
        <f>K300</f>
        <v>0</v>
      </c>
      <c r="L299" s="120">
        <f>L300</f>
        <v>0</v>
      </c>
    </row>
    <row r="300" spans="1:12" hidden="1">
      <c r="A300" s="134">
        <v>3</v>
      </c>
      <c r="B300" s="130">
        <v>2</v>
      </c>
      <c r="C300" s="131">
        <v>2</v>
      </c>
      <c r="D300" s="131">
        <v>7</v>
      </c>
      <c r="E300" s="131">
        <v>1</v>
      </c>
      <c r="F300" s="133"/>
      <c r="G300" s="132" t="s">
        <v>183</v>
      </c>
      <c r="H300" s="177">
        <v>267</v>
      </c>
      <c r="I300" s="119">
        <f>I301+I302</f>
        <v>0</v>
      </c>
      <c r="J300" s="119">
        <f>J301+J302</f>
        <v>0</v>
      </c>
      <c r="K300" s="119">
        <f>K301+K302</f>
        <v>0</v>
      </c>
      <c r="L300" s="119">
        <f>L301+L302</f>
        <v>0</v>
      </c>
    </row>
    <row r="301" spans="1:12" ht="25.5" hidden="1" customHeight="1">
      <c r="A301" s="134">
        <v>3</v>
      </c>
      <c r="B301" s="130">
        <v>2</v>
      </c>
      <c r="C301" s="130">
        <v>2</v>
      </c>
      <c r="D301" s="131">
        <v>7</v>
      </c>
      <c r="E301" s="131">
        <v>1</v>
      </c>
      <c r="F301" s="133">
        <v>1</v>
      </c>
      <c r="G301" s="132" t="s">
        <v>184</v>
      </c>
      <c r="H301" s="177">
        <v>268</v>
      </c>
      <c r="I301" s="137">
        <v>0</v>
      </c>
      <c r="J301" s="137">
        <v>0</v>
      </c>
      <c r="K301" s="137">
        <v>0</v>
      </c>
      <c r="L301" s="137">
        <v>0</v>
      </c>
    </row>
    <row r="302" spans="1:12" ht="25.5" hidden="1" customHeight="1">
      <c r="A302" s="134">
        <v>3</v>
      </c>
      <c r="B302" s="130">
        <v>2</v>
      </c>
      <c r="C302" s="130">
        <v>2</v>
      </c>
      <c r="D302" s="131">
        <v>7</v>
      </c>
      <c r="E302" s="131">
        <v>1</v>
      </c>
      <c r="F302" s="133">
        <v>2</v>
      </c>
      <c r="G302" s="132" t="s">
        <v>185</v>
      </c>
      <c r="H302" s="177">
        <v>269</v>
      </c>
      <c r="I302" s="137">
        <v>0</v>
      </c>
      <c r="J302" s="137">
        <v>0</v>
      </c>
      <c r="K302" s="137">
        <v>0</v>
      </c>
      <c r="L302" s="137">
        <v>0</v>
      </c>
    </row>
    <row r="303" spans="1:12" ht="25.5" hidden="1" customHeight="1">
      <c r="A303" s="138">
        <v>3</v>
      </c>
      <c r="B303" s="138">
        <v>3</v>
      </c>
      <c r="C303" s="115"/>
      <c r="D303" s="116"/>
      <c r="E303" s="116"/>
      <c r="F303" s="118"/>
      <c r="G303" s="117" t="s">
        <v>200</v>
      </c>
      <c r="H303" s="177">
        <v>270</v>
      </c>
      <c r="I303" s="119">
        <f>SUM(I304+I336)</f>
        <v>0</v>
      </c>
      <c r="J303" s="196">
        <f>SUM(J304+J336)</f>
        <v>0</v>
      </c>
      <c r="K303" s="120">
        <f>SUM(K304+K336)</f>
        <v>0</v>
      </c>
      <c r="L303" s="120">
        <f>SUM(L304+L336)</f>
        <v>0</v>
      </c>
    </row>
    <row r="304" spans="1:12" ht="38.25" hidden="1" customHeight="1">
      <c r="A304" s="134">
        <v>3</v>
      </c>
      <c r="B304" s="134">
        <v>3</v>
      </c>
      <c r="C304" s="130">
        <v>1</v>
      </c>
      <c r="D304" s="131"/>
      <c r="E304" s="131"/>
      <c r="F304" s="133"/>
      <c r="G304" s="132" t="s">
        <v>201</v>
      </c>
      <c r="H304" s="177">
        <v>271</v>
      </c>
      <c r="I304" s="119">
        <f>SUM(I305+I314+I318+I322+I326+I329+I332)</f>
        <v>0</v>
      </c>
      <c r="J304" s="196">
        <f>SUM(J305+J314+J318+J322+J326+J329+J332)</f>
        <v>0</v>
      </c>
      <c r="K304" s="120">
        <f>SUM(K305+K314+K318+K322+K326+K329+K332)</f>
        <v>0</v>
      </c>
      <c r="L304" s="120">
        <f>SUM(L305+L314+L318+L322+L326+L329+L332)</f>
        <v>0</v>
      </c>
    </row>
    <row r="305" spans="1:12" hidden="1">
      <c r="A305" s="134">
        <v>3</v>
      </c>
      <c r="B305" s="134">
        <v>3</v>
      </c>
      <c r="C305" s="130">
        <v>1</v>
      </c>
      <c r="D305" s="131">
        <v>1</v>
      </c>
      <c r="E305" s="131"/>
      <c r="F305" s="133"/>
      <c r="G305" s="132" t="s">
        <v>187</v>
      </c>
      <c r="H305" s="177">
        <v>272</v>
      </c>
      <c r="I305" s="119">
        <f>SUM(I306+I308+I311)</f>
        <v>0</v>
      </c>
      <c r="J305" s="119">
        <f>SUM(J306+J308+J311)</f>
        <v>0</v>
      </c>
      <c r="K305" s="119">
        <f>SUM(K306+K308+K311)</f>
        <v>0</v>
      </c>
      <c r="L305" s="119">
        <f>SUM(L306+L308+L311)</f>
        <v>0</v>
      </c>
    </row>
    <row r="306" spans="1:12" hidden="1">
      <c r="A306" s="134">
        <v>3</v>
      </c>
      <c r="B306" s="134">
        <v>3</v>
      </c>
      <c r="C306" s="130">
        <v>1</v>
      </c>
      <c r="D306" s="131">
        <v>1</v>
      </c>
      <c r="E306" s="131">
        <v>1</v>
      </c>
      <c r="F306" s="133"/>
      <c r="G306" s="132" t="s">
        <v>165</v>
      </c>
      <c r="H306" s="177">
        <v>273</v>
      </c>
      <c r="I306" s="119">
        <f>SUM(I307:I307)</f>
        <v>0</v>
      </c>
      <c r="J306" s="196">
        <f>SUM(J307:J307)</f>
        <v>0</v>
      </c>
      <c r="K306" s="120">
        <f>SUM(K307:K307)</f>
        <v>0</v>
      </c>
      <c r="L306" s="120">
        <f>SUM(L307:L307)</f>
        <v>0</v>
      </c>
    </row>
    <row r="307" spans="1:12" hidden="1">
      <c r="A307" s="134">
        <v>3</v>
      </c>
      <c r="B307" s="134">
        <v>3</v>
      </c>
      <c r="C307" s="130">
        <v>1</v>
      </c>
      <c r="D307" s="131">
        <v>1</v>
      </c>
      <c r="E307" s="131">
        <v>1</v>
      </c>
      <c r="F307" s="133">
        <v>1</v>
      </c>
      <c r="G307" s="132" t="s">
        <v>165</v>
      </c>
      <c r="H307" s="177">
        <v>274</v>
      </c>
      <c r="I307" s="137">
        <v>0</v>
      </c>
      <c r="J307" s="137">
        <v>0</v>
      </c>
      <c r="K307" s="137">
        <v>0</v>
      </c>
      <c r="L307" s="137">
        <v>0</v>
      </c>
    </row>
    <row r="308" spans="1:12" hidden="1">
      <c r="A308" s="134">
        <v>3</v>
      </c>
      <c r="B308" s="134">
        <v>3</v>
      </c>
      <c r="C308" s="130">
        <v>1</v>
      </c>
      <c r="D308" s="131">
        <v>1</v>
      </c>
      <c r="E308" s="131">
        <v>2</v>
      </c>
      <c r="F308" s="133"/>
      <c r="G308" s="132" t="s">
        <v>188</v>
      </c>
      <c r="H308" s="177">
        <v>275</v>
      </c>
      <c r="I308" s="119">
        <f>SUM(I309:I310)</f>
        <v>0</v>
      </c>
      <c r="J308" s="119">
        <f>SUM(J309:J310)</f>
        <v>0</v>
      </c>
      <c r="K308" s="119">
        <f>SUM(K309:K310)</f>
        <v>0</v>
      </c>
      <c r="L308" s="119">
        <f>SUM(L309:L310)</f>
        <v>0</v>
      </c>
    </row>
    <row r="309" spans="1:12" hidden="1">
      <c r="A309" s="134">
        <v>3</v>
      </c>
      <c r="B309" s="134">
        <v>3</v>
      </c>
      <c r="C309" s="130">
        <v>1</v>
      </c>
      <c r="D309" s="131">
        <v>1</v>
      </c>
      <c r="E309" s="131">
        <v>2</v>
      </c>
      <c r="F309" s="133">
        <v>1</v>
      </c>
      <c r="G309" s="132" t="s">
        <v>167</v>
      </c>
      <c r="H309" s="177">
        <v>276</v>
      </c>
      <c r="I309" s="137">
        <v>0</v>
      </c>
      <c r="J309" s="137">
        <v>0</v>
      </c>
      <c r="K309" s="137">
        <v>0</v>
      </c>
      <c r="L309" s="137">
        <v>0</v>
      </c>
    </row>
    <row r="310" spans="1:12" hidden="1">
      <c r="A310" s="134">
        <v>3</v>
      </c>
      <c r="B310" s="134">
        <v>3</v>
      </c>
      <c r="C310" s="130">
        <v>1</v>
      </c>
      <c r="D310" s="131">
        <v>1</v>
      </c>
      <c r="E310" s="131">
        <v>2</v>
      </c>
      <c r="F310" s="133">
        <v>2</v>
      </c>
      <c r="G310" s="132" t="s">
        <v>168</v>
      </c>
      <c r="H310" s="177">
        <v>277</v>
      </c>
      <c r="I310" s="137">
        <v>0</v>
      </c>
      <c r="J310" s="137">
        <v>0</v>
      </c>
      <c r="K310" s="137">
        <v>0</v>
      </c>
      <c r="L310" s="137">
        <v>0</v>
      </c>
    </row>
    <row r="311" spans="1:12" hidden="1">
      <c r="A311" s="134">
        <v>3</v>
      </c>
      <c r="B311" s="134">
        <v>3</v>
      </c>
      <c r="C311" s="130">
        <v>1</v>
      </c>
      <c r="D311" s="131">
        <v>1</v>
      </c>
      <c r="E311" s="131">
        <v>3</v>
      </c>
      <c r="F311" s="133"/>
      <c r="G311" s="132" t="s">
        <v>169</v>
      </c>
      <c r="H311" s="177">
        <v>278</v>
      </c>
      <c r="I311" s="119">
        <f>SUM(I312:I313)</f>
        <v>0</v>
      </c>
      <c r="J311" s="119">
        <f>SUM(J312:J313)</f>
        <v>0</v>
      </c>
      <c r="K311" s="119">
        <f>SUM(K312:K313)</f>
        <v>0</v>
      </c>
      <c r="L311" s="119">
        <f>SUM(L312:L313)</f>
        <v>0</v>
      </c>
    </row>
    <row r="312" spans="1:12" hidden="1">
      <c r="A312" s="134">
        <v>3</v>
      </c>
      <c r="B312" s="134">
        <v>3</v>
      </c>
      <c r="C312" s="130">
        <v>1</v>
      </c>
      <c r="D312" s="131">
        <v>1</v>
      </c>
      <c r="E312" s="131">
        <v>3</v>
      </c>
      <c r="F312" s="133">
        <v>1</v>
      </c>
      <c r="G312" s="132" t="s">
        <v>170</v>
      </c>
      <c r="H312" s="177">
        <v>279</v>
      </c>
      <c r="I312" s="137">
        <v>0</v>
      </c>
      <c r="J312" s="137">
        <v>0</v>
      </c>
      <c r="K312" s="137">
        <v>0</v>
      </c>
      <c r="L312" s="137">
        <v>0</v>
      </c>
    </row>
    <row r="313" spans="1:12" hidden="1">
      <c r="A313" s="134">
        <v>3</v>
      </c>
      <c r="B313" s="134">
        <v>3</v>
      </c>
      <c r="C313" s="130">
        <v>1</v>
      </c>
      <c r="D313" s="131">
        <v>1</v>
      </c>
      <c r="E313" s="131">
        <v>3</v>
      </c>
      <c r="F313" s="133">
        <v>2</v>
      </c>
      <c r="G313" s="132" t="s">
        <v>189</v>
      </c>
      <c r="H313" s="177">
        <v>280</v>
      </c>
      <c r="I313" s="137">
        <v>0</v>
      </c>
      <c r="J313" s="137">
        <v>0</v>
      </c>
      <c r="K313" s="137">
        <v>0</v>
      </c>
      <c r="L313" s="137">
        <v>0</v>
      </c>
    </row>
    <row r="314" spans="1:12" hidden="1">
      <c r="A314" s="150">
        <v>3</v>
      </c>
      <c r="B314" s="125">
        <v>3</v>
      </c>
      <c r="C314" s="130">
        <v>1</v>
      </c>
      <c r="D314" s="131">
        <v>2</v>
      </c>
      <c r="E314" s="131"/>
      <c r="F314" s="133"/>
      <c r="G314" s="132" t="s">
        <v>202</v>
      </c>
      <c r="H314" s="177">
        <v>281</v>
      </c>
      <c r="I314" s="119">
        <f>I315</f>
        <v>0</v>
      </c>
      <c r="J314" s="196">
        <f>J315</f>
        <v>0</v>
      </c>
      <c r="K314" s="120">
        <f>K315</f>
        <v>0</v>
      </c>
      <c r="L314" s="120">
        <f>L315</f>
        <v>0</v>
      </c>
    </row>
    <row r="315" spans="1:12" hidden="1">
      <c r="A315" s="150">
        <v>3</v>
      </c>
      <c r="B315" s="150">
        <v>3</v>
      </c>
      <c r="C315" s="125">
        <v>1</v>
      </c>
      <c r="D315" s="123">
        <v>2</v>
      </c>
      <c r="E315" s="123">
        <v>1</v>
      </c>
      <c r="F315" s="126"/>
      <c r="G315" s="132" t="s">
        <v>202</v>
      </c>
      <c r="H315" s="177">
        <v>282</v>
      </c>
      <c r="I315" s="140">
        <f>SUM(I316:I317)</f>
        <v>0</v>
      </c>
      <c r="J315" s="197">
        <f>SUM(J316:J317)</f>
        <v>0</v>
      </c>
      <c r="K315" s="141">
        <f>SUM(K316:K317)</f>
        <v>0</v>
      </c>
      <c r="L315" s="141">
        <f>SUM(L316:L317)</f>
        <v>0</v>
      </c>
    </row>
    <row r="316" spans="1:12" ht="25.5" hidden="1" customHeight="1">
      <c r="A316" s="134">
        <v>3</v>
      </c>
      <c r="B316" s="134">
        <v>3</v>
      </c>
      <c r="C316" s="130">
        <v>1</v>
      </c>
      <c r="D316" s="131">
        <v>2</v>
      </c>
      <c r="E316" s="131">
        <v>1</v>
      </c>
      <c r="F316" s="133">
        <v>1</v>
      </c>
      <c r="G316" s="132" t="s">
        <v>203</v>
      </c>
      <c r="H316" s="177">
        <v>283</v>
      </c>
      <c r="I316" s="137">
        <v>0</v>
      </c>
      <c r="J316" s="137">
        <v>0</v>
      </c>
      <c r="K316" s="137">
        <v>0</v>
      </c>
      <c r="L316" s="137">
        <v>0</v>
      </c>
    </row>
    <row r="317" spans="1:12" hidden="1">
      <c r="A317" s="142">
        <v>3</v>
      </c>
      <c r="B317" s="180">
        <v>3</v>
      </c>
      <c r="C317" s="151">
        <v>1</v>
      </c>
      <c r="D317" s="152">
        <v>2</v>
      </c>
      <c r="E317" s="152">
        <v>1</v>
      </c>
      <c r="F317" s="153">
        <v>2</v>
      </c>
      <c r="G317" s="154" t="s">
        <v>204</v>
      </c>
      <c r="H317" s="177">
        <v>284</v>
      </c>
      <c r="I317" s="137">
        <v>0</v>
      </c>
      <c r="J317" s="137">
        <v>0</v>
      </c>
      <c r="K317" s="137">
        <v>0</v>
      </c>
      <c r="L317" s="137">
        <v>0</v>
      </c>
    </row>
    <row r="318" spans="1:12" ht="25.5" hidden="1" customHeight="1">
      <c r="A318" s="130">
        <v>3</v>
      </c>
      <c r="B318" s="132">
        <v>3</v>
      </c>
      <c r="C318" s="130">
        <v>1</v>
      </c>
      <c r="D318" s="131">
        <v>3</v>
      </c>
      <c r="E318" s="131"/>
      <c r="F318" s="133"/>
      <c r="G318" s="132" t="s">
        <v>205</v>
      </c>
      <c r="H318" s="177">
        <v>285</v>
      </c>
      <c r="I318" s="119">
        <f>I319</f>
        <v>0</v>
      </c>
      <c r="J318" s="196">
        <f>J319</f>
        <v>0</v>
      </c>
      <c r="K318" s="120">
        <f>K319</f>
        <v>0</v>
      </c>
      <c r="L318" s="120">
        <f>L319</f>
        <v>0</v>
      </c>
    </row>
    <row r="319" spans="1:12" ht="25.5" hidden="1" customHeight="1">
      <c r="A319" s="130">
        <v>3</v>
      </c>
      <c r="B319" s="154">
        <v>3</v>
      </c>
      <c r="C319" s="151">
        <v>1</v>
      </c>
      <c r="D319" s="152">
        <v>3</v>
      </c>
      <c r="E319" s="152">
        <v>1</v>
      </c>
      <c r="F319" s="153"/>
      <c r="G319" s="132" t="s">
        <v>205</v>
      </c>
      <c r="H319" s="177">
        <v>286</v>
      </c>
      <c r="I319" s="120">
        <f>I320+I321</f>
        <v>0</v>
      </c>
      <c r="J319" s="120">
        <f>J320+J321</f>
        <v>0</v>
      </c>
      <c r="K319" s="120">
        <f>K320+K321</f>
        <v>0</v>
      </c>
      <c r="L319" s="120">
        <f>L320+L321</f>
        <v>0</v>
      </c>
    </row>
    <row r="320" spans="1:12" ht="25.5" hidden="1" customHeight="1">
      <c r="A320" s="130">
        <v>3</v>
      </c>
      <c r="B320" s="132">
        <v>3</v>
      </c>
      <c r="C320" s="130">
        <v>1</v>
      </c>
      <c r="D320" s="131">
        <v>3</v>
      </c>
      <c r="E320" s="131">
        <v>1</v>
      </c>
      <c r="F320" s="133">
        <v>1</v>
      </c>
      <c r="G320" s="132" t="s">
        <v>206</v>
      </c>
      <c r="H320" s="177">
        <v>287</v>
      </c>
      <c r="I320" s="185">
        <v>0</v>
      </c>
      <c r="J320" s="185">
        <v>0</v>
      </c>
      <c r="K320" s="185">
        <v>0</v>
      </c>
      <c r="L320" s="184">
        <v>0</v>
      </c>
    </row>
    <row r="321" spans="1:12" ht="25.5" hidden="1" customHeight="1">
      <c r="A321" s="130">
        <v>3</v>
      </c>
      <c r="B321" s="132">
        <v>3</v>
      </c>
      <c r="C321" s="130">
        <v>1</v>
      </c>
      <c r="D321" s="131">
        <v>3</v>
      </c>
      <c r="E321" s="131">
        <v>1</v>
      </c>
      <c r="F321" s="133">
        <v>2</v>
      </c>
      <c r="G321" s="132" t="s">
        <v>207</v>
      </c>
      <c r="H321" s="177">
        <v>288</v>
      </c>
      <c r="I321" s="137">
        <v>0</v>
      </c>
      <c r="J321" s="137">
        <v>0</v>
      </c>
      <c r="K321" s="137">
        <v>0</v>
      </c>
      <c r="L321" s="137">
        <v>0</v>
      </c>
    </row>
    <row r="322" spans="1:12" hidden="1">
      <c r="A322" s="130">
        <v>3</v>
      </c>
      <c r="B322" s="132">
        <v>3</v>
      </c>
      <c r="C322" s="130">
        <v>1</v>
      </c>
      <c r="D322" s="131">
        <v>4</v>
      </c>
      <c r="E322" s="131"/>
      <c r="F322" s="133"/>
      <c r="G322" s="132" t="s">
        <v>208</v>
      </c>
      <c r="H322" s="177">
        <v>289</v>
      </c>
      <c r="I322" s="119">
        <f>I323</f>
        <v>0</v>
      </c>
      <c r="J322" s="196">
        <f>J323</f>
        <v>0</v>
      </c>
      <c r="K322" s="120">
        <f>K323</f>
        <v>0</v>
      </c>
      <c r="L322" s="120">
        <f>L323</f>
        <v>0</v>
      </c>
    </row>
    <row r="323" spans="1:12" hidden="1">
      <c r="A323" s="134">
        <v>3</v>
      </c>
      <c r="B323" s="130">
        <v>3</v>
      </c>
      <c r="C323" s="131">
        <v>1</v>
      </c>
      <c r="D323" s="131">
        <v>4</v>
      </c>
      <c r="E323" s="131">
        <v>1</v>
      </c>
      <c r="F323" s="133"/>
      <c r="G323" s="132" t="s">
        <v>208</v>
      </c>
      <c r="H323" s="177">
        <v>290</v>
      </c>
      <c r="I323" s="119">
        <f>SUM(I324:I325)</f>
        <v>0</v>
      </c>
      <c r="J323" s="119">
        <f>SUM(J324:J325)</f>
        <v>0</v>
      </c>
      <c r="K323" s="119">
        <f>SUM(K324:K325)</f>
        <v>0</v>
      </c>
      <c r="L323" s="119">
        <f>SUM(L324:L325)</f>
        <v>0</v>
      </c>
    </row>
    <row r="324" spans="1:12" hidden="1">
      <c r="A324" s="134">
        <v>3</v>
      </c>
      <c r="B324" s="130">
        <v>3</v>
      </c>
      <c r="C324" s="131">
        <v>1</v>
      </c>
      <c r="D324" s="131">
        <v>4</v>
      </c>
      <c r="E324" s="131">
        <v>1</v>
      </c>
      <c r="F324" s="133">
        <v>1</v>
      </c>
      <c r="G324" s="132" t="s">
        <v>209</v>
      </c>
      <c r="H324" s="177">
        <v>291</v>
      </c>
      <c r="I324" s="136">
        <v>0</v>
      </c>
      <c r="J324" s="137">
        <v>0</v>
      </c>
      <c r="K324" s="137">
        <v>0</v>
      </c>
      <c r="L324" s="136">
        <v>0</v>
      </c>
    </row>
    <row r="325" spans="1:12" hidden="1">
      <c r="A325" s="130">
        <v>3</v>
      </c>
      <c r="B325" s="131">
        <v>3</v>
      </c>
      <c r="C325" s="131">
        <v>1</v>
      </c>
      <c r="D325" s="131">
        <v>4</v>
      </c>
      <c r="E325" s="131">
        <v>1</v>
      </c>
      <c r="F325" s="133">
        <v>2</v>
      </c>
      <c r="G325" s="132" t="s">
        <v>210</v>
      </c>
      <c r="H325" s="177">
        <v>292</v>
      </c>
      <c r="I325" s="137">
        <v>0</v>
      </c>
      <c r="J325" s="185">
        <v>0</v>
      </c>
      <c r="K325" s="185">
        <v>0</v>
      </c>
      <c r="L325" s="184">
        <v>0</v>
      </c>
    </row>
    <row r="326" spans="1:12" hidden="1">
      <c r="A326" s="130">
        <v>3</v>
      </c>
      <c r="B326" s="131">
        <v>3</v>
      </c>
      <c r="C326" s="131">
        <v>1</v>
      </c>
      <c r="D326" s="131">
        <v>5</v>
      </c>
      <c r="E326" s="131"/>
      <c r="F326" s="133"/>
      <c r="G326" s="132" t="s">
        <v>211</v>
      </c>
      <c r="H326" s="177">
        <v>293</v>
      </c>
      <c r="I326" s="141">
        <f t="shared" ref="I326:L327" si="28">I327</f>
        <v>0</v>
      </c>
      <c r="J326" s="196">
        <f t="shared" si="28"/>
        <v>0</v>
      </c>
      <c r="K326" s="120">
        <f t="shared" si="28"/>
        <v>0</v>
      </c>
      <c r="L326" s="120">
        <f t="shared" si="28"/>
        <v>0</v>
      </c>
    </row>
    <row r="327" spans="1:12" hidden="1">
      <c r="A327" s="125">
        <v>3</v>
      </c>
      <c r="B327" s="152">
        <v>3</v>
      </c>
      <c r="C327" s="152">
        <v>1</v>
      </c>
      <c r="D327" s="152">
        <v>5</v>
      </c>
      <c r="E327" s="152">
        <v>1</v>
      </c>
      <c r="F327" s="153"/>
      <c r="G327" s="132" t="s">
        <v>211</v>
      </c>
      <c r="H327" s="177">
        <v>294</v>
      </c>
      <c r="I327" s="120">
        <f t="shared" si="28"/>
        <v>0</v>
      </c>
      <c r="J327" s="197">
        <f t="shared" si="28"/>
        <v>0</v>
      </c>
      <c r="K327" s="141">
        <f t="shared" si="28"/>
        <v>0</v>
      </c>
      <c r="L327" s="141">
        <f t="shared" si="28"/>
        <v>0</v>
      </c>
    </row>
    <row r="328" spans="1:12" hidden="1">
      <c r="A328" s="130">
        <v>3</v>
      </c>
      <c r="B328" s="131">
        <v>3</v>
      </c>
      <c r="C328" s="131">
        <v>1</v>
      </c>
      <c r="D328" s="131">
        <v>5</v>
      </c>
      <c r="E328" s="131">
        <v>1</v>
      </c>
      <c r="F328" s="133">
        <v>1</v>
      </c>
      <c r="G328" s="132" t="s">
        <v>212</v>
      </c>
      <c r="H328" s="177">
        <v>295</v>
      </c>
      <c r="I328" s="137">
        <v>0</v>
      </c>
      <c r="J328" s="185">
        <v>0</v>
      </c>
      <c r="K328" s="185">
        <v>0</v>
      </c>
      <c r="L328" s="184">
        <v>0</v>
      </c>
    </row>
    <row r="329" spans="1:12" hidden="1">
      <c r="A329" s="130">
        <v>3</v>
      </c>
      <c r="B329" s="131">
        <v>3</v>
      </c>
      <c r="C329" s="131">
        <v>1</v>
      </c>
      <c r="D329" s="131">
        <v>6</v>
      </c>
      <c r="E329" s="131"/>
      <c r="F329" s="133"/>
      <c r="G329" s="132" t="s">
        <v>182</v>
      </c>
      <c r="H329" s="177">
        <v>296</v>
      </c>
      <c r="I329" s="120">
        <f t="shared" ref="I329:L330" si="29">I330</f>
        <v>0</v>
      </c>
      <c r="J329" s="196">
        <f t="shared" si="29"/>
        <v>0</v>
      </c>
      <c r="K329" s="120">
        <f t="shared" si="29"/>
        <v>0</v>
      </c>
      <c r="L329" s="120">
        <f t="shared" si="29"/>
        <v>0</v>
      </c>
    </row>
    <row r="330" spans="1:12" hidden="1">
      <c r="A330" s="130">
        <v>3</v>
      </c>
      <c r="B330" s="131">
        <v>3</v>
      </c>
      <c r="C330" s="131">
        <v>1</v>
      </c>
      <c r="D330" s="131">
        <v>6</v>
      </c>
      <c r="E330" s="131">
        <v>1</v>
      </c>
      <c r="F330" s="133"/>
      <c r="G330" s="132" t="s">
        <v>182</v>
      </c>
      <c r="H330" s="177">
        <v>297</v>
      </c>
      <c r="I330" s="119">
        <f t="shared" si="29"/>
        <v>0</v>
      </c>
      <c r="J330" s="196">
        <f t="shared" si="29"/>
        <v>0</v>
      </c>
      <c r="K330" s="120">
        <f t="shared" si="29"/>
        <v>0</v>
      </c>
      <c r="L330" s="120">
        <f t="shared" si="29"/>
        <v>0</v>
      </c>
    </row>
    <row r="331" spans="1:12" hidden="1">
      <c r="A331" s="130">
        <v>3</v>
      </c>
      <c r="B331" s="131">
        <v>3</v>
      </c>
      <c r="C331" s="131">
        <v>1</v>
      </c>
      <c r="D331" s="131">
        <v>6</v>
      </c>
      <c r="E331" s="131">
        <v>1</v>
      </c>
      <c r="F331" s="133">
        <v>1</v>
      </c>
      <c r="G331" s="132" t="s">
        <v>182</v>
      </c>
      <c r="H331" s="177">
        <v>298</v>
      </c>
      <c r="I331" s="185">
        <v>0</v>
      </c>
      <c r="J331" s="185">
        <v>0</v>
      </c>
      <c r="K331" s="185">
        <v>0</v>
      </c>
      <c r="L331" s="184">
        <v>0</v>
      </c>
    </row>
    <row r="332" spans="1:12" hidden="1">
      <c r="A332" s="130">
        <v>3</v>
      </c>
      <c r="B332" s="131">
        <v>3</v>
      </c>
      <c r="C332" s="131">
        <v>1</v>
      </c>
      <c r="D332" s="131">
        <v>7</v>
      </c>
      <c r="E332" s="131"/>
      <c r="F332" s="133"/>
      <c r="G332" s="132" t="s">
        <v>213</v>
      </c>
      <c r="H332" s="177">
        <v>299</v>
      </c>
      <c r="I332" s="119">
        <f>I333</f>
        <v>0</v>
      </c>
      <c r="J332" s="196">
        <f>J333</f>
        <v>0</v>
      </c>
      <c r="K332" s="120">
        <f>K333</f>
        <v>0</v>
      </c>
      <c r="L332" s="120">
        <f>L333</f>
        <v>0</v>
      </c>
    </row>
    <row r="333" spans="1:12" hidden="1">
      <c r="A333" s="130">
        <v>3</v>
      </c>
      <c r="B333" s="131">
        <v>3</v>
      </c>
      <c r="C333" s="131">
        <v>1</v>
      </c>
      <c r="D333" s="131">
        <v>7</v>
      </c>
      <c r="E333" s="131">
        <v>1</v>
      </c>
      <c r="F333" s="133"/>
      <c r="G333" s="132" t="s">
        <v>213</v>
      </c>
      <c r="H333" s="177">
        <v>300</v>
      </c>
      <c r="I333" s="119">
        <f>I334+I335</f>
        <v>0</v>
      </c>
      <c r="J333" s="119">
        <f>J334+J335</f>
        <v>0</v>
      </c>
      <c r="K333" s="119">
        <f>K334+K335</f>
        <v>0</v>
      </c>
      <c r="L333" s="119">
        <f>L334+L335</f>
        <v>0</v>
      </c>
    </row>
    <row r="334" spans="1:12" ht="25.5" hidden="1" customHeight="1">
      <c r="A334" s="130">
        <v>3</v>
      </c>
      <c r="B334" s="131">
        <v>3</v>
      </c>
      <c r="C334" s="131">
        <v>1</v>
      </c>
      <c r="D334" s="131">
        <v>7</v>
      </c>
      <c r="E334" s="131">
        <v>1</v>
      </c>
      <c r="F334" s="133">
        <v>1</v>
      </c>
      <c r="G334" s="132" t="s">
        <v>214</v>
      </c>
      <c r="H334" s="177">
        <v>301</v>
      </c>
      <c r="I334" s="185">
        <v>0</v>
      </c>
      <c r="J334" s="185">
        <v>0</v>
      </c>
      <c r="K334" s="185">
        <v>0</v>
      </c>
      <c r="L334" s="184">
        <v>0</v>
      </c>
    </row>
    <row r="335" spans="1:12" ht="25.5" hidden="1" customHeight="1">
      <c r="A335" s="130">
        <v>3</v>
      </c>
      <c r="B335" s="131">
        <v>3</v>
      </c>
      <c r="C335" s="131">
        <v>1</v>
      </c>
      <c r="D335" s="131">
        <v>7</v>
      </c>
      <c r="E335" s="131">
        <v>1</v>
      </c>
      <c r="F335" s="133">
        <v>2</v>
      </c>
      <c r="G335" s="132" t="s">
        <v>215</v>
      </c>
      <c r="H335" s="177">
        <v>302</v>
      </c>
      <c r="I335" s="137">
        <v>0</v>
      </c>
      <c r="J335" s="137">
        <v>0</v>
      </c>
      <c r="K335" s="137">
        <v>0</v>
      </c>
      <c r="L335" s="137">
        <v>0</v>
      </c>
    </row>
    <row r="336" spans="1:12" ht="38.25" hidden="1" customHeight="1">
      <c r="A336" s="130">
        <v>3</v>
      </c>
      <c r="B336" s="131">
        <v>3</v>
      </c>
      <c r="C336" s="131">
        <v>2</v>
      </c>
      <c r="D336" s="131"/>
      <c r="E336" s="131"/>
      <c r="F336" s="133"/>
      <c r="G336" s="132" t="s">
        <v>216</v>
      </c>
      <c r="H336" s="177">
        <v>303</v>
      </c>
      <c r="I336" s="119">
        <f>SUM(I337+I346+I350+I354+I358+I361+I364)</f>
        <v>0</v>
      </c>
      <c r="J336" s="196">
        <f>SUM(J337+J346+J350+J354+J358+J361+J364)</f>
        <v>0</v>
      </c>
      <c r="K336" s="120">
        <f>SUM(K337+K346+K350+K354+K358+K361+K364)</f>
        <v>0</v>
      </c>
      <c r="L336" s="120">
        <f>SUM(L337+L346+L350+L354+L358+L361+L364)</f>
        <v>0</v>
      </c>
    </row>
    <row r="337" spans="1:15" hidden="1">
      <c r="A337" s="130">
        <v>3</v>
      </c>
      <c r="B337" s="131">
        <v>3</v>
      </c>
      <c r="C337" s="131">
        <v>2</v>
      </c>
      <c r="D337" s="131">
        <v>1</v>
      </c>
      <c r="E337" s="131"/>
      <c r="F337" s="133"/>
      <c r="G337" s="132" t="s">
        <v>164</v>
      </c>
      <c r="H337" s="177">
        <v>304</v>
      </c>
      <c r="I337" s="119">
        <f>I338</f>
        <v>0</v>
      </c>
      <c r="J337" s="196">
        <f>J338</f>
        <v>0</v>
      </c>
      <c r="K337" s="120">
        <f>K338</f>
        <v>0</v>
      </c>
      <c r="L337" s="120">
        <f>L338</f>
        <v>0</v>
      </c>
    </row>
    <row r="338" spans="1:15" hidden="1">
      <c r="A338" s="134">
        <v>3</v>
      </c>
      <c r="B338" s="130">
        <v>3</v>
      </c>
      <c r="C338" s="131">
        <v>2</v>
      </c>
      <c r="D338" s="132">
        <v>1</v>
      </c>
      <c r="E338" s="130">
        <v>1</v>
      </c>
      <c r="F338" s="133"/>
      <c r="G338" s="132" t="s">
        <v>164</v>
      </c>
      <c r="H338" s="177">
        <v>305</v>
      </c>
      <c r="I338" s="119">
        <f>SUM(I339:I339)</f>
        <v>0</v>
      </c>
      <c r="J338" s="119">
        <f>SUM(J339:J339)</f>
        <v>0</v>
      </c>
      <c r="K338" s="119">
        <f>SUM(K339:K339)</f>
        <v>0</v>
      </c>
      <c r="L338" s="119">
        <f>SUM(L339:L339)</f>
        <v>0</v>
      </c>
      <c r="M338" s="198"/>
      <c r="N338" s="198"/>
      <c r="O338" s="198"/>
    </row>
    <row r="339" spans="1:15" hidden="1">
      <c r="A339" s="134">
        <v>3</v>
      </c>
      <c r="B339" s="130">
        <v>3</v>
      </c>
      <c r="C339" s="131">
        <v>2</v>
      </c>
      <c r="D339" s="132">
        <v>1</v>
      </c>
      <c r="E339" s="130">
        <v>1</v>
      </c>
      <c r="F339" s="133">
        <v>1</v>
      </c>
      <c r="G339" s="132" t="s">
        <v>165</v>
      </c>
      <c r="H339" s="177">
        <v>306</v>
      </c>
      <c r="I339" s="185">
        <v>0</v>
      </c>
      <c r="J339" s="185">
        <v>0</v>
      </c>
      <c r="K339" s="185">
        <v>0</v>
      </c>
      <c r="L339" s="184">
        <v>0</v>
      </c>
    </row>
    <row r="340" spans="1:15" hidden="1">
      <c r="A340" s="134">
        <v>3</v>
      </c>
      <c r="B340" s="130">
        <v>3</v>
      </c>
      <c r="C340" s="131">
        <v>2</v>
      </c>
      <c r="D340" s="132">
        <v>1</v>
      </c>
      <c r="E340" s="130">
        <v>2</v>
      </c>
      <c r="F340" s="133"/>
      <c r="G340" s="154" t="s">
        <v>188</v>
      </c>
      <c r="H340" s="177">
        <v>307</v>
      </c>
      <c r="I340" s="119">
        <f>SUM(I341:I342)</f>
        <v>0</v>
      </c>
      <c r="J340" s="119">
        <f>SUM(J341:J342)</f>
        <v>0</v>
      </c>
      <c r="K340" s="119">
        <f>SUM(K341:K342)</f>
        <v>0</v>
      </c>
      <c r="L340" s="119">
        <f>SUM(L341:L342)</f>
        <v>0</v>
      </c>
    </row>
    <row r="341" spans="1:15" hidden="1">
      <c r="A341" s="134">
        <v>3</v>
      </c>
      <c r="B341" s="130">
        <v>3</v>
      </c>
      <c r="C341" s="131">
        <v>2</v>
      </c>
      <c r="D341" s="132">
        <v>1</v>
      </c>
      <c r="E341" s="130">
        <v>2</v>
      </c>
      <c r="F341" s="133">
        <v>1</v>
      </c>
      <c r="G341" s="154" t="s">
        <v>167</v>
      </c>
      <c r="H341" s="177">
        <v>308</v>
      </c>
      <c r="I341" s="185">
        <v>0</v>
      </c>
      <c r="J341" s="185">
        <v>0</v>
      </c>
      <c r="K341" s="185">
        <v>0</v>
      </c>
      <c r="L341" s="184">
        <v>0</v>
      </c>
    </row>
    <row r="342" spans="1:15" hidden="1">
      <c r="A342" s="134">
        <v>3</v>
      </c>
      <c r="B342" s="130">
        <v>3</v>
      </c>
      <c r="C342" s="131">
        <v>2</v>
      </c>
      <c r="D342" s="132">
        <v>1</v>
      </c>
      <c r="E342" s="130">
        <v>2</v>
      </c>
      <c r="F342" s="133">
        <v>2</v>
      </c>
      <c r="G342" s="154" t="s">
        <v>168</v>
      </c>
      <c r="H342" s="177">
        <v>309</v>
      </c>
      <c r="I342" s="137">
        <v>0</v>
      </c>
      <c r="J342" s="137">
        <v>0</v>
      </c>
      <c r="K342" s="137">
        <v>0</v>
      </c>
      <c r="L342" s="137">
        <v>0</v>
      </c>
    </row>
    <row r="343" spans="1:15" hidden="1">
      <c r="A343" s="134">
        <v>3</v>
      </c>
      <c r="B343" s="130">
        <v>3</v>
      </c>
      <c r="C343" s="131">
        <v>2</v>
      </c>
      <c r="D343" s="132">
        <v>1</v>
      </c>
      <c r="E343" s="130">
        <v>3</v>
      </c>
      <c r="F343" s="133"/>
      <c r="G343" s="154" t="s">
        <v>169</v>
      </c>
      <c r="H343" s="177">
        <v>310</v>
      </c>
      <c r="I343" s="119">
        <f>SUM(I344:I345)</f>
        <v>0</v>
      </c>
      <c r="J343" s="119">
        <f>SUM(J344:J345)</f>
        <v>0</v>
      </c>
      <c r="K343" s="119">
        <f>SUM(K344:K345)</f>
        <v>0</v>
      </c>
      <c r="L343" s="119">
        <f>SUM(L344:L345)</f>
        <v>0</v>
      </c>
    </row>
    <row r="344" spans="1:15" hidden="1">
      <c r="A344" s="134">
        <v>3</v>
      </c>
      <c r="B344" s="130">
        <v>3</v>
      </c>
      <c r="C344" s="131">
        <v>2</v>
      </c>
      <c r="D344" s="132">
        <v>1</v>
      </c>
      <c r="E344" s="130">
        <v>3</v>
      </c>
      <c r="F344" s="133">
        <v>1</v>
      </c>
      <c r="G344" s="154" t="s">
        <v>170</v>
      </c>
      <c r="H344" s="177">
        <v>311</v>
      </c>
      <c r="I344" s="137">
        <v>0</v>
      </c>
      <c r="J344" s="137">
        <v>0</v>
      </c>
      <c r="K344" s="137">
        <v>0</v>
      </c>
      <c r="L344" s="137">
        <v>0</v>
      </c>
    </row>
    <row r="345" spans="1:15" hidden="1">
      <c r="A345" s="134">
        <v>3</v>
      </c>
      <c r="B345" s="130">
        <v>3</v>
      </c>
      <c r="C345" s="131">
        <v>2</v>
      </c>
      <c r="D345" s="132">
        <v>1</v>
      </c>
      <c r="E345" s="130">
        <v>3</v>
      </c>
      <c r="F345" s="133">
        <v>2</v>
      </c>
      <c r="G345" s="154" t="s">
        <v>189</v>
      </c>
      <c r="H345" s="177">
        <v>312</v>
      </c>
      <c r="I345" s="155">
        <v>0</v>
      </c>
      <c r="J345" s="199">
        <v>0</v>
      </c>
      <c r="K345" s="155">
        <v>0</v>
      </c>
      <c r="L345" s="155">
        <v>0</v>
      </c>
    </row>
    <row r="346" spans="1:15" hidden="1">
      <c r="A346" s="142">
        <v>3</v>
      </c>
      <c r="B346" s="142">
        <v>3</v>
      </c>
      <c r="C346" s="151">
        <v>2</v>
      </c>
      <c r="D346" s="154">
        <v>2</v>
      </c>
      <c r="E346" s="151"/>
      <c r="F346" s="153"/>
      <c r="G346" s="154" t="s">
        <v>202</v>
      </c>
      <c r="H346" s="177">
        <v>313</v>
      </c>
      <c r="I346" s="147">
        <f>I347</f>
        <v>0</v>
      </c>
      <c r="J346" s="200">
        <f>J347</f>
        <v>0</v>
      </c>
      <c r="K346" s="148">
        <f>K347</f>
        <v>0</v>
      </c>
      <c r="L346" s="148">
        <f>L347</f>
        <v>0</v>
      </c>
    </row>
    <row r="347" spans="1:15" hidden="1">
      <c r="A347" s="134">
        <v>3</v>
      </c>
      <c r="B347" s="134">
        <v>3</v>
      </c>
      <c r="C347" s="130">
        <v>2</v>
      </c>
      <c r="D347" s="132">
        <v>2</v>
      </c>
      <c r="E347" s="130">
        <v>1</v>
      </c>
      <c r="F347" s="133"/>
      <c r="G347" s="154" t="s">
        <v>202</v>
      </c>
      <c r="H347" s="177">
        <v>314</v>
      </c>
      <c r="I347" s="119">
        <f>SUM(I348:I349)</f>
        <v>0</v>
      </c>
      <c r="J347" s="160">
        <f>SUM(J348:J349)</f>
        <v>0</v>
      </c>
      <c r="K347" s="120">
        <f>SUM(K348:K349)</f>
        <v>0</v>
      </c>
      <c r="L347" s="120">
        <f>SUM(L348:L349)</f>
        <v>0</v>
      </c>
    </row>
    <row r="348" spans="1:15" ht="25.5" hidden="1" customHeight="1">
      <c r="A348" s="134">
        <v>3</v>
      </c>
      <c r="B348" s="134">
        <v>3</v>
      </c>
      <c r="C348" s="130">
        <v>2</v>
      </c>
      <c r="D348" s="132">
        <v>2</v>
      </c>
      <c r="E348" s="134">
        <v>1</v>
      </c>
      <c r="F348" s="165">
        <v>1</v>
      </c>
      <c r="G348" s="132" t="s">
        <v>203</v>
      </c>
      <c r="H348" s="177">
        <v>315</v>
      </c>
      <c r="I348" s="137">
        <v>0</v>
      </c>
      <c r="J348" s="137">
        <v>0</v>
      </c>
      <c r="K348" s="137">
        <v>0</v>
      </c>
      <c r="L348" s="137">
        <v>0</v>
      </c>
    </row>
    <row r="349" spans="1:15" hidden="1">
      <c r="A349" s="142">
        <v>3</v>
      </c>
      <c r="B349" s="142">
        <v>3</v>
      </c>
      <c r="C349" s="143">
        <v>2</v>
      </c>
      <c r="D349" s="144">
        <v>2</v>
      </c>
      <c r="E349" s="145">
        <v>1</v>
      </c>
      <c r="F349" s="174">
        <v>2</v>
      </c>
      <c r="G349" s="145" t="s">
        <v>204</v>
      </c>
      <c r="H349" s="177">
        <v>316</v>
      </c>
      <c r="I349" s="137">
        <v>0</v>
      </c>
      <c r="J349" s="137">
        <v>0</v>
      </c>
      <c r="K349" s="137">
        <v>0</v>
      </c>
      <c r="L349" s="137">
        <v>0</v>
      </c>
    </row>
    <row r="350" spans="1:15" ht="25.5" hidden="1" customHeight="1">
      <c r="A350" s="134">
        <v>3</v>
      </c>
      <c r="B350" s="134">
        <v>3</v>
      </c>
      <c r="C350" s="130">
        <v>2</v>
      </c>
      <c r="D350" s="131">
        <v>3</v>
      </c>
      <c r="E350" s="132"/>
      <c r="F350" s="165"/>
      <c r="G350" s="132" t="s">
        <v>205</v>
      </c>
      <c r="H350" s="177">
        <v>317</v>
      </c>
      <c r="I350" s="119">
        <f>I351</f>
        <v>0</v>
      </c>
      <c r="J350" s="160">
        <f>J351</f>
        <v>0</v>
      </c>
      <c r="K350" s="120">
        <f>K351</f>
        <v>0</v>
      </c>
      <c r="L350" s="120">
        <f>L351</f>
        <v>0</v>
      </c>
    </row>
    <row r="351" spans="1:15" ht="25.5" hidden="1" customHeight="1">
      <c r="A351" s="134">
        <v>3</v>
      </c>
      <c r="B351" s="134">
        <v>3</v>
      </c>
      <c r="C351" s="130">
        <v>2</v>
      </c>
      <c r="D351" s="131">
        <v>3</v>
      </c>
      <c r="E351" s="132">
        <v>1</v>
      </c>
      <c r="F351" s="165"/>
      <c r="G351" s="132" t="s">
        <v>205</v>
      </c>
      <c r="H351" s="177">
        <v>318</v>
      </c>
      <c r="I351" s="119">
        <f>I352+I353</f>
        <v>0</v>
      </c>
      <c r="J351" s="119">
        <f>J352+J353</f>
        <v>0</v>
      </c>
      <c r="K351" s="119">
        <f>K352+K353</f>
        <v>0</v>
      </c>
      <c r="L351" s="119">
        <f>L352+L353</f>
        <v>0</v>
      </c>
    </row>
    <row r="352" spans="1:15" ht="25.5" hidden="1" customHeight="1">
      <c r="A352" s="134">
        <v>3</v>
      </c>
      <c r="B352" s="134">
        <v>3</v>
      </c>
      <c r="C352" s="130">
        <v>2</v>
      </c>
      <c r="D352" s="131">
        <v>3</v>
      </c>
      <c r="E352" s="132">
        <v>1</v>
      </c>
      <c r="F352" s="165">
        <v>1</v>
      </c>
      <c r="G352" s="132" t="s">
        <v>206</v>
      </c>
      <c r="H352" s="177">
        <v>319</v>
      </c>
      <c r="I352" s="185">
        <v>0</v>
      </c>
      <c r="J352" s="185">
        <v>0</v>
      </c>
      <c r="K352" s="185">
        <v>0</v>
      </c>
      <c r="L352" s="184">
        <v>0</v>
      </c>
    </row>
    <row r="353" spans="1:12" ht="25.5" hidden="1" customHeight="1">
      <c r="A353" s="134">
        <v>3</v>
      </c>
      <c r="B353" s="134">
        <v>3</v>
      </c>
      <c r="C353" s="130">
        <v>2</v>
      </c>
      <c r="D353" s="131">
        <v>3</v>
      </c>
      <c r="E353" s="132">
        <v>1</v>
      </c>
      <c r="F353" s="165">
        <v>2</v>
      </c>
      <c r="G353" s="132" t="s">
        <v>207</v>
      </c>
      <c r="H353" s="177">
        <v>320</v>
      </c>
      <c r="I353" s="137">
        <v>0</v>
      </c>
      <c r="J353" s="137">
        <v>0</v>
      </c>
      <c r="K353" s="137">
        <v>0</v>
      </c>
      <c r="L353" s="137">
        <v>0</v>
      </c>
    </row>
    <row r="354" spans="1:12" hidden="1">
      <c r="A354" s="134">
        <v>3</v>
      </c>
      <c r="B354" s="134">
        <v>3</v>
      </c>
      <c r="C354" s="130">
        <v>2</v>
      </c>
      <c r="D354" s="131">
        <v>4</v>
      </c>
      <c r="E354" s="131"/>
      <c r="F354" s="133"/>
      <c r="G354" s="132" t="s">
        <v>208</v>
      </c>
      <c r="H354" s="177">
        <v>321</v>
      </c>
      <c r="I354" s="119">
        <f>I355</f>
        <v>0</v>
      </c>
      <c r="J354" s="160">
        <f>J355</f>
        <v>0</v>
      </c>
      <c r="K354" s="120">
        <f>K355</f>
        <v>0</v>
      </c>
      <c r="L354" s="120">
        <f>L355</f>
        <v>0</v>
      </c>
    </row>
    <row r="355" spans="1:12" hidden="1">
      <c r="A355" s="150">
        <v>3</v>
      </c>
      <c r="B355" s="150">
        <v>3</v>
      </c>
      <c r="C355" s="125">
        <v>2</v>
      </c>
      <c r="D355" s="123">
        <v>4</v>
      </c>
      <c r="E355" s="123">
        <v>1</v>
      </c>
      <c r="F355" s="126"/>
      <c r="G355" s="132" t="s">
        <v>208</v>
      </c>
      <c r="H355" s="177">
        <v>322</v>
      </c>
      <c r="I355" s="140">
        <f>SUM(I356:I357)</f>
        <v>0</v>
      </c>
      <c r="J355" s="162">
        <f>SUM(J356:J357)</f>
        <v>0</v>
      </c>
      <c r="K355" s="141">
        <f>SUM(K356:K357)</f>
        <v>0</v>
      </c>
      <c r="L355" s="141">
        <f>SUM(L356:L357)</f>
        <v>0</v>
      </c>
    </row>
    <row r="356" spans="1:12" hidden="1">
      <c r="A356" s="134">
        <v>3</v>
      </c>
      <c r="B356" s="134">
        <v>3</v>
      </c>
      <c r="C356" s="130">
        <v>2</v>
      </c>
      <c r="D356" s="131">
        <v>4</v>
      </c>
      <c r="E356" s="131">
        <v>1</v>
      </c>
      <c r="F356" s="133">
        <v>1</v>
      </c>
      <c r="G356" s="132" t="s">
        <v>209</v>
      </c>
      <c r="H356" s="177">
        <v>323</v>
      </c>
      <c r="I356" s="137">
        <v>0</v>
      </c>
      <c r="J356" s="137">
        <v>0</v>
      </c>
      <c r="K356" s="137">
        <v>0</v>
      </c>
      <c r="L356" s="137">
        <v>0</v>
      </c>
    </row>
    <row r="357" spans="1:12" hidden="1">
      <c r="A357" s="134">
        <v>3</v>
      </c>
      <c r="B357" s="134">
        <v>3</v>
      </c>
      <c r="C357" s="130">
        <v>2</v>
      </c>
      <c r="D357" s="131">
        <v>4</v>
      </c>
      <c r="E357" s="131">
        <v>1</v>
      </c>
      <c r="F357" s="133">
        <v>2</v>
      </c>
      <c r="G357" s="132" t="s">
        <v>217</v>
      </c>
      <c r="H357" s="177">
        <v>324</v>
      </c>
      <c r="I357" s="137">
        <v>0</v>
      </c>
      <c r="J357" s="137">
        <v>0</v>
      </c>
      <c r="K357" s="137">
        <v>0</v>
      </c>
      <c r="L357" s="137">
        <v>0</v>
      </c>
    </row>
    <row r="358" spans="1:12" hidden="1">
      <c r="A358" s="134">
        <v>3</v>
      </c>
      <c r="B358" s="134">
        <v>3</v>
      </c>
      <c r="C358" s="130">
        <v>2</v>
      </c>
      <c r="D358" s="131">
        <v>5</v>
      </c>
      <c r="E358" s="131"/>
      <c r="F358" s="133"/>
      <c r="G358" s="132" t="s">
        <v>211</v>
      </c>
      <c r="H358" s="177">
        <v>325</v>
      </c>
      <c r="I358" s="119">
        <f t="shared" ref="I358:L359" si="30">I359</f>
        <v>0</v>
      </c>
      <c r="J358" s="160">
        <f t="shared" si="30"/>
        <v>0</v>
      </c>
      <c r="K358" s="120">
        <f t="shared" si="30"/>
        <v>0</v>
      </c>
      <c r="L358" s="120">
        <f t="shared" si="30"/>
        <v>0</v>
      </c>
    </row>
    <row r="359" spans="1:12" hidden="1">
      <c r="A359" s="150">
        <v>3</v>
      </c>
      <c r="B359" s="150">
        <v>3</v>
      </c>
      <c r="C359" s="125">
        <v>2</v>
      </c>
      <c r="D359" s="123">
        <v>5</v>
      </c>
      <c r="E359" s="123">
        <v>1</v>
      </c>
      <c r="F359" s="126"/>
      <c r="G359" s="132" t="s">
        <v>211</v>
      </c>
      <c r="H359" s="177">
        <v>326</v>
      </c>
      <c r="I359" s="140">
        <f t="shared" si="30"/>
        <v>0</v>
      </c>
      <c r="J359" s="162">
        <f t="shared" si="30"/>
        <v>0</v>
      </c>
      <c r="K359" s="141">
        <f t="shared" si="30"/>
        <v>0</v>
      </c>
      <c r="L359" s="141">
        <f t="shared" si="30"/>
        <v>0</v>
      </c>
    </row>
    <row r="360" spans="1:12" hidden="1">
      <c r="A360" s="134">
        <v>3</v>
      </c>
      <c r="B360" s="134">
        <v>3</v>
      </c>
      <c r="C360" s="130">
        <v>2</v>
      </c>
      <c r="D360" s="131">
        <v>5</v>
      </c>
      <c r="E360" s="131">
        <v>1</v>
      </c>
      <c r="F360" s="133">
        <v>1</v>
      </c>
      <c r="G360" s="132" t="s">
        <v>211</v>
      </c>
      <c r="H360" s="177">
        <v>327</v>
      </c>
      <c r="I360" s="185">
        <v>0</v>
      </c>
      <c r="J360" s="185">
        <v>0</v>
      </c>
      <c r="K360" s="185">
        <v>0</v>
      </c>
      <c r="L360" s="184">
        <v>0</v>
      </c>
    </row>
    <row r="361" spans="1:12" hidden="1">
      <c r="A361" s="134">
        <v>3</v>
      </c>
      <c r="B361" s="134">
        <v>3</v>
      </c>
      <c r="C361" s="130">
        <v>2</v>
      </c>
      <c r="D361" s="131">
        <v>6</v>
      </c>
      <c r="E361" s="131"/>
      <c r="F361" s="133"/>
      <c r="G361" s="132" t="s">
        <v>182</v>
      </c>
      <c r="H361" s="177">
        <v>328</v>
      </c>
      <c r="I361" s="119">
        <f t="shared" ref="I361:L362" si="31">I362</f>
        <v>0</v>
      </c>
      <c r="J361" s="160">
        <f t="shared" si="31"/>
        <v>0</v>
      </c>
      <c r="K361" s="120">
        <f t="shared" si="31"/>
        <v>0</v>
      </c>
      <c r="L361" s="120">
        <f t="shared" si="31"/>
        <v>0</v>
      </c>
    </row>
    <row r="362" spans="1:12" hidden="1">
      <c r="A362" s="134">
        <v>3</v>
      </c>
      <c r="B362" s="134">
        <v>3</v>
      </c>
      <c r="C362" s="130">
        <v>2</v>
      </c>
      <c r="D362" s="131">
        <v>6</v>
      </c>
      <c r="E362" s="131">
        <v>1</v>
      </c>
      <c r="F362" s="133"/>
      <c r="G362" s="132" t="s">
        <v>182</v>
      </c>
      <c r="H362" s="177">
        <v>329</v>
      </c>
      <c r="I362" s="119">
        <f t="shared" si="31"/>
        <v>0</v>
      </c>
      <c r="J362" s="160">
        <f t="shared" si="31"/>
        <v>0</v>
      </c>
      <c r="K362" s="120">
        <f t="shared" si="31"/>
        <v>0</v>
      </c>
      <c r="L362" s="120">
        <f t="shared" si="31"/>
        <v>0</v>
      </c>
    </row>
    <row r="363" spans="1:12" hidden="1">
      <c r="A363" s="142">
        <v>3</v>
      </c>
      <c r="B363" s="142">
        <v>3</v>
      </c>
      <c r="C363" s="143">
        <v>2</v>
      </c>
      <c r="D363" s="144">
        <v>6</v>
      </c>
      <c r="E363" s="144">
        <v>1</v>
      </c>
      <c r="F363" s="146">
        <v>1</v>
      </c>
      <c r="G363" s="145" t="s">
        <v>182</v>
      </c>
      <c r="H363" s="177">
        <v>330</v>
      </c>
      <c r="I363" s="185">
        <v>0</v>
      </c>
      <c r="J363" s="185">
        <v>0</v>
      </c>
      <c r="K363" s="185">
        <v>0</v>
      </c>
      <c r="L363" s="184">
        <v>0</v>
      </c>
    </row>
    <row r="364" spans="1:12" hidden="1">
      <c r="A364" s="134">
        <v>3</v>
      </c>
      <c r="B364" s="134">
        <v>3</v>
      </c>
      <c r="C364" s="130">
        <v>2</v>
      </c>
      <c r="D364" s="131">
        <v>7</v>
      </c>
      <c r="E364" s="131"/>
      <c r="F364" s="133"/>
      <c r="G364" s="132" t="s">
        <v>213</v>
      </c>
      <c r="H364" s="177">
        <v>331</v>
      </c>
      <c r="I364" s="119">
        <f>I365</f>
        <v>0</v>
      </c>
      <c r="J364" s="160">
        <f>J365</f>
        <v>0</v>
      </c>
      <c r="K364" s="120">
        <f>K365</f>
        <v>0</v>
      </c>
      <c r="L364" s="120">
        <f>L365</f>
        <v>0</v>
      </c>
    </row>
    <row r="365" spans="1:12" hidden="1">
      <c r="A365" s="142">
        <v>3</v>
      </c>
      <c r="B365" s="142">
        <v>3</v>
      </c>
      <c r="C365" s="143">
        <v>2</v>
      </c>
      <c r="D365" s="144">
        <v>7</v>
      </c>
      <c r="E365" s="144">
        <v>1</v>
      </c>
      <c r="F365" s="146"/>
      <c r="G365" s="132" t="s">
        <v>213</v>
      </c>
      <c r="H365" s="177">
        <v>332</v>
      </c>
      <c r="I365" s="119">
        <f>SUM(I366:I367)</f>
        <v>0</v>
      </c>
      <c r="J365" s="119">
        <f>SUM(J366:J367)</f>
        <v>0</v>
      </c>
      <c r="K365" s="119">
        <f>SUM(K366:K367)</f>
        <v>0</v>
      </c>
      <c r="L365" s="119">
        <f>SUM(L366:L367)</f>
        <v>0</v>
      </c>
    </row>
    <row r="366" spans="1:12" ht="25.5" hidden="1" customHeight="1">
      <c r="A366" s="134">
        <v>3</v>
      </c>
      <c r="B366" s="134">
        <v>3</v>
      </c>
      <c r="C366" s="130">
        <v>2</v>
      </c>
      <c r="D366" s="131">
        <v>7</v>
      </c>
      <c r="E366" s="131">
        <v>1</v>
      </c>
      <c r="F366" s="133">
        <v>1</v>
      </c>
      <c r="G366" s="132" t="s">
        <v>214</v>
      </c>
      <c r="H366" s="177">
        <v>333</v>
      </c>
      <c r="I366" s="185">
        <v>0</v>
      </c>
      <c r="J366" s="185">
        <v>0</v>
      </c>
      <c r="K366" s="185">
        <v>0</v>
      </c>
      <c r="L366" s="184">
        <v>0</v>
      </c>
    </row>
    <row r="367" spans="1:12" ht="25.5" hidden="1" customHeight="1">
      <c r="A367" s="134">
        <v>3</v>
      </c>
      <c r="B367" s="134">
        <v>3</v>
      </c>
      <c r="C367" s="130">
        <v>2</v>
      </c>
      <c r="D367" s="131">
        <v>7</v>
      </c>
      <c r="E367" s="131">
        <v>1</v>
      </c>
      <c r="F367" s="133">
        <v>2</v>
      </c>
      <c r="G367" s="132" t="s">
        <v>215</v>
      </c>
      <c r="H367" s="177">
        <v>334</v>
      </c>
      <c r="I367" s="137">
        <v>0</v>
      </c>
      <c r="J367" s="137">
        <v>0</v>
      </c>
      <c r="K367" s="137">
        <v>0</v>
      </c>
      <c r="L367" s="137">
        <v>0</v>
      </c>
    </row>
    <row r="368" spans="1:12">
      <c r="A368" s="100"/>
      <c r="B368" s="100"/>
      <c r="C368" s="101"/>
      <c r="D368" s="201"/>
      <c r="E368" s="202"/>
      <c r="F368" s="203"/>
      <c r="G368" s="204" t="s">
        <v>218</v>
      </c>
      <c r="H368" s="177">
        <v>335</v>
      </c>
      <c r="I368" s="171">
        <f>SUM(I34+I184)</f>
        <v>710957</v>
      </c>
      <c r="J368" s="171">
        <f>SUM(J34+J184)</f>
        <v>710957</v>
      </c>
      <c r="K368" s="171">
        <f>SUM(K34+K184)</f>
        <v>710957</v>
      </c>
      <c r="L368" s="171">
        <f>SUM(L34+L184)</f>
        <v>710957</v>
      </c>
    </row>
    <row r="369" spans="1:12">
      <c r="G369" s="121"/>
      <c r="H369" s="110"/>
      <c r="I369" s="205"/>
      <c r="J369" s="206"/>
      <c r="K369" s="206"/>
      <c r="L369" s="206"/>
    </row>
    <row r="370" spans="1:12">
      <c r="A370" s="500"/>
      <c r="B370" s="500"/>
      <c r="C370" s="500"/>
      <c r="D370" s="900" t="s">
        <v>416</v>
      </c>
      <c r="E370" s="900"/>
      <c r="F370" s="900"/>
      <c r="G370" s="900"/>
      <c r="H370" s="496"/>
      <c r="I370" s="207"/>
      <c r="J370" s="206"/>
      <c r="K370" s="900" t="s">
        <v>219</v>
      </c>
      <c r="L370" s="900"/>
    </row>
    <row r="371" spans="1:12" ht="18.75" customHeight="1">
      <c r="A371" s="470" t="s">
        <v>491</v>
      </c>
      <c r="B371" s="470"/>
      <c r="C371" s="470"/>
      <c r="D371" s="470"/>
      <c r="E371" s="470"/>
      <c r="F371" s="470"/>
      <c r="G371" s="470"/>
      <c r="I371" s="502" t="s">
        <v>220</v>
      </c>
      <c r="K371" s="901" t="s">
        <v>221</v>
      </c>
      <c r="L371" s="901"/>
    </row>
    <row r="372" spans="1:12" ht="15.75" customHeight="1">
      <c r="D372" s="471"/>
      <c r="I372" s="208"/>
      <c r="K372" s="208"/>
      <c r="L372" s="208"/>
    </row>
    <row r="373" spans="1:12" ht="25.5" customHeight="1">
      <c r="A373" s="500"/>
      <c r="B373" s="500"/>
      <c r="C373" s="500"/>
      <c r="D373" s="909" t="s">
        <v>313</v>
      </c>
      <c r="E373" s="909"/>
      <c r="F373" s="909"/>
      <c r="G373" s="909"/>
      <c r="I373" s="208"/>
      <c r="K373" s="900" t="s">
        <v>407</v>
      </c>
      <c r="L373" s="900"/>
    </row>
    <row r="374" spans="1:12" ht="24.75" customHeight="1">
      <c r="A374" s="910" t="s">
        <v>492</v>
      </c>
      <c r="B374" s="910"/>
      <c r="C374" s="910"/>
      <c r="D374" s="910"/>
      <c r="E374" s="910"/>
      <c r="F374" s="910"/>
      <c r="G374" s="910"/>
      <c r="H374" s="498"/>
      <c r="I374" s="209" t="s">
        <v>220</v>
      </c>
      <c r="K374" s="901" t="s">
        <v>221</v>
      </c>
      <c r="L374" s="901"/>
    </row>
  </sheetData>
  <mergeCells count="30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K373:L373"/>
    <mergeCell ref="K374:L374"/>
    <mergeCell ref="K31:K32"/>
    <mergeCell ref="L31:L32"/>
    <mergeCell ref="A33:F33"/>
    <mergeCell ref="D370:G370"/>
    <mergeCell ref="K370:L370"/>
    <mergeCell ref="K371:L371"/>
    <mergeCell ref="D373:G373"/>
    <mergeCell ref="A374:G374"/>
  </mergeCells>
  <pageMargins left="0.59055118110236227" right="0" top="0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4"/>
  <sheetViews>
    <sheetView topLeftCell="A15" workbookViewId="0">
      <selection activeCell="E21" sqref="E21:K21"/>
    </sheetView>
  </sheetViews>
  <sheetFormatPr defaultRowHeight="15"/>
  <cols>
    <col min="1" max="4" width="2" style="76" customWidth="1"/>
    <col min="5" max="5" width="2.140625" style="76" customWidth="1"/>
    <col min="6" max="6" width="3" style="514" customWidth="1"/>
    <col min="7" max="7" width="34.85546875" style="76" customWidth="1"/>
    <col min="8" max="8" width="3.85546875" style="76" customWidth="1"/>
    <col min="9" max="9" width="10" style="76" customWidth="1"/>
    <col min="10" max="10" width="11.140625" style="76" customWidth="1"/>
    <col min="11" max="11" width="11" style="76" customWidth="1"/>
    <col min="12" max="12" width="10.5703125" style="76" customWidth="1"/>
    <col min="13" max="13" width="0.140625" style="76" hidden="1" customWidth="1"/>
    <col min="14" max="14" width="6.140625" style="76" hidden="1" customWidth="1"/>
    <col min="15" max="15" width="5.5703125" style="76" hidden="1" customWidth="1"/>
    <col min="16" max="16" width="9.140625" style="81"/>
    <col min="17" max="16384" width="9.140625" style="519"/>
  </cols>
  <sheetData>
    <row r="1" spans="1:15">
      <c r="G1" s="77"/>
      <c r="H1" s="78"/>
      <c r="I1" s="79"/>
      <c r="J1" s="515" t="s">
        <v>0</v>
      </c>
      <c r="K1" s="515"/>
      <c r="L1" s="515"/>
      <c r="M1" s="80"/>
      <c r="N1" s="515"/>
      <c r="O1" s="515"/>
    </row>
    <row r="2" spans="1:15">
      <c r="H2" s="78"/>
      <c r="I2" s="81"/>
      <c r="J2" s="515" t="s">
        <v>1</v>
      </c>
      <c r="K2" s="515"/>
      <c r="L2" s="515"/>
      <c r="M2" s="80"/>
      <c r="N2" s="515"/>
      <c r="O2" s="515"/>
    </row>
    <row r="3" spans="1:15">
      <c r="H3" s="82"/>
      <c r="I3" s="78"/>
      <c r="J3" s="515" t="s">
        <v>2</v>
      </c>
      <c r="K3" s="515"/>
      <c r="L3" s="515"/>
      <c r="M3" s="80"/>
      <c r="N3" s="515"/>
      <c r="O3" s="515"/>
    </row>
    <row r="4" spans="1:15">
      <c r="G4" s="83" t="s">
        <v>3</v>
      </c>
      <c r="H4" s="78"/>
      <c r="I4" s="81"/>
      <c r="J4" s="515" t="s">
        <v>4</v>
      </c>
      <c r="K4" s="515"/>
      <c r="L4" s="515"/>
      <c r="M4" s="80"/>
      <c r="N4" s="515"/>
      <c r="O4" s="515"/>
    </row>
    <row r="5" spans="1:15">
      <c r="H5" s="78"/>
      <c r="I5" s="81"/>
      <c r="J5" s="515" t="s">
        <v>417</v>
      </c>
      <c r="K5" s="515"/>
      <c r="L5" s="515"/>
      <c r="M5" s="80"/>
      <c r="N5" s="515"/>
      <c r="O5" s="515"/>
    </row>
    <row r="6" spans="1:15" ht="6" customHeight="1">
      <c r="H6" s="78"/>
      <c r="I6" s="81"/>
      <c r="J6" s="515"/>
      <c r="K6" s="515"/>
      <c r="L6" s="515"/>
      <c r="M6" s="80"/>
      <c r="N6" s="515"/>
      <c r="O6" s="515"/>
    </row>
    <row r="7" spans="1:15" ht="30" customHeight="1">
      <c r="A7" s="925" t="s">
        <v>487</v>
      </c>
      <c r="B7" s="925"/>
      <c r="C7" s="925"/>
      <c r="D7" s="925"/>
      <c r="E7" s="925"/>
      <c r="F7" s="925"/>
      <c r="G7" s="925"/>
      <c r="H7" s="925"/>
      <c r="I7" s="925"/>
      <c r="J7" s="925"/>
      <c r="K7" s="925"/>
      <c r="L7" s="925"/>
      <c r="M7" s="80"/>
    </row>
    <row r="8" spans="1:15" ht="11.25" customHeight="1">
      <c r="G8" s="84"/>
      <c r="H8" s="85"/>
      <c r="I8" s="85"/>
      <c r="J8" s="86"/>
      <c r="K8" s="86"/>
      <c r="L8" s="87"/>
      <c r="M8" s="80"/>
    </row>
    <row r="9" spans="1:15" ht="15.75" customHeight="1">
      <c r="A9" s="926" t="s">
        <v>5</v>
      </c>
      <c r="B9" s="926"/>
      <c r="C9" s="926"/>
      <c r="D9" s="926"/>
      <c r="E9" s="926"/>
      <c r="F9" s="926"/>
      <c r="G9" s="926"/>
      <c r="H9" s="926"/>
      <c r="I9" s="926"/>
      <c r="J9" s="926"/>
      <c r="K9" s="926"/>
      <c r="L9" s="926"/>
      <c r="M9" s="80"/>
    </row>
    <row r="10" spans="1:15">
      <c r="A10" s="927" t="s">
        <v>6</v>
      </c>
      <c r="B10" s="927"/>
      <c r="C10" s="927"/>
      <c r="D10" s="927"/>
      <c r="E10" s="927"/>
      <c r="F10" s="927"/>
      <c r="G10" s="927"/>
      <c r="H10" s="927"/>
      <c r="I10" s="927"/>
      <c r="J10" s="927"/>
      <c r="K10" s="927"/>
      <c r="L10" s="927"/>
      <c r="M10" s="80"/>
    </row>
    <row r="11" spans="1:15" ht="15" customHeight="1">
      <c r="A11" s="88"/>
      <c r="B11" s="515"/>
      <c r="C11" s="515"/>
      <c r="D11" s="515"/>
      <c r="E11" s="515"/>
      <c r="F11" s="515"/>
      <c r="G11" s="515"/>
      <c r="H11" s="515"/>
      <c r="I11" s="515"/>
      <c r="J11" s="515"/>
      <c r="K11" s="515"/>
      <c r="L11" s="515"/>
      <c r="M11" s="80"/>
    </row>
    <row r="12" spans="1:15" ht="15.75" customHeight="1">
      <c r="A12" s="88"/>
      <c r="B12" s="515"/>
      <c r="C12" s="515"/>
      <c r="D12" s="515"/>
      <c r="E12" s="515"/>
      <c r="F12" s="515"/>
      <c r="G12" s="928" t="s">
        <v>7</v>
      </c>
      <c r="H12" s="928"/>
      <c r="I12" s="928"/>
      <c r="J12" s="928"/>
      <c r="K12" s="928"/>
      <c r="L12" s="515"/>
      <c r="M12" s="80"/>
    </row>
    <row r="13" spans="1:15" ht="15.75" customHeight="1">
      <c r="A13" s="929" t="s">
        <v>488</v>
      </c>
      <c r="B13" s="929"/>
      <c r="C13" s="929"/>
      <c r="D13" s="929"/>
      <c r="E13" s="929"/>
      <c r="F13" s="929"/>
      <c r="G13" s="929"/>
      <c r="H13" s="929"/>
      <c r="I13" s="929"/>
      <c r="J13" s="929"/>
      <c r="K13" s="929"/>
      <c r="L13" s="929"/>
      <c r="M13" s="80"/>
    </row>
    <row r="14" spans="1:15" ht="12" customHeight="1">
      <c r="G14" s="930" t="s">
        <v>489</v>
      </c>
      <c r="H14" s="930"/>
      <c r="I14" s="930"/>
      <c r="J14" s="930"/>
      <c r="K14" s="930"/>
      <c r="M14" s="80"/>
    </row>
    <row r="15" spans="1:15">
      <c r="G15" s="931" t="s">
        <v>543</v>
      </c>
      <c r="H15" s="927"/>
      <c r="I15" s="927"/>
      <c r="J15" s="927"/>
      <c r="K15" s="927"/>
    </row>
    <row r="16" spans="1:15" ht="15.75" customHeight="1">
      <c r="B16" s="929" t="s">
        <v>8</v>
      </c>
      <c r="C16" s="929"/>
      <c r="D16" s="929"/>
      <c r="E16" s="929"/>
      <c r="F16" s="929"/>
      <c r="G16" s="929"/>
      <c r="H16" s="929"/>
      <c r="I16" s="929"/>
      <c r="J16" s="929"/>
      <c r="K16" s="929"/>
      <c r="L16" s="929"/>
    </row>
    <row r="17" spans="1:13" ht="15.75" customHeight="1"/>
    <row r="18" spans="1:13">
      <c r="G18" s="930" t="s">
        <v>490</v>
      </c>
      <c r="H18" s="930"/>
      <c r="I18" s="930"/>
      <c r="J18" s="930"/>
      <c r="K18" s="930"/>
    </row>
    <row r="19" spans="1:13">
      <c r="G19" s="932" t="s">
        <v>9</v>
      </c>
      <c r="H19" s="932"/>
      <c r="I19" s="932"/>
      <c r="J19" s="932"/>
      <c r="K19" s="932"/>
    </row>
    <row r="20" spans="1:13" ht="6.75" customHeight="1">
      <c r="G20" s="515"/>
      <c r="H20" s="515"/>
      <c r="I20" s="515"/>
      <c r="J20" s="515"/>
      <c r="K20" s="515"/>
    </row>
    <row r="21" spans="1:13">
      <c r="B21" s="81"/>
      <c r="C21" s="81"/>
      <c r="D21" s="81"/>
      <c r="E21" s="933" t="s">
        <v>10</v>
      </c>
      <c r="F21" s="933"/>
      <c r="G21" s="933"/>
      <c r="H21" s="933"/>
      <c r="I21" s="933"/>
      <c r="J21" s="933"/>
      <c r="K21" s="933"/>
      <c r="L21" s="81"/>
    </row>
    <row r="22" spans="1:13" ht="15" customHeight="1">
      <c r="A22" s="924" t="s">
        <v>11</v>
      </c>
      <c r="B22" s="924"/>
      <c r="C22" s="924"/>
      <c r="D22" s="924"/>
      <c r="E22" s="924"/>
      <c r="F22" s="924"/>
      <c r="G22" s="924"/>
      <c r="H22" s="924"/>
      <c r="I22" s="924"/>
      <c r="J22" s="924"/>
      <c r="K22" s="924"/>
      <c r="L22" s="924"/>
      <c r="M22" s="89"/>
    </row>
    <row r="23" spans="1:13">
      <c r="F23" s="76"/>
      <c r="J23" s="90"/>
      <c r="K23" s="91"/>
      <c r="L23" s="92" t="s">
        <v>12</v>
      </c>
      <c r="M23" s="89"/>
    </row>
    <row r="24" spans="1:13">
      <c r="F24" s="76"/>
      <c r="J24" s="93" t="s">
        <v>13</v>
      </c>
      <c r="K24" s="82"/>
      <c r="L24" s="94"/>
      <c r="M24" s="89"/>
    </row>
    <row r="25" spans="1:13">
      <c r="E25" s="515"/>
      <c r="F25" s="513"/>
      <c r="I25" s="95"/>
      <c r="J25" s="95"/>
      <c r="K25" s="96" t="s">
        <v>14</v>
      </c>
      <c r="L25" s="94"/>
      <c r="M25" s="89"/>
    </row>
    <row r="26" spans="1:13">
      <c r="A26" s="911" t="s">
        <v>228</v>
      </c>
      <c r="B26" s="911"/>
      <c r="C26" s="911"/>
      <c r="D26" s="911"/>
      <c r="E26" s="911"/>
      <c r="F26" s="911"/>
      <c r="G26" s="911"/>
      <c r="H26" s="911"/>
      <c r="I26" s="911"/>
      <c r="K26" s="96" t="s">
        <v>16</v>
      </c>
      <c r="L26" s="97" t="s">
        <v>17</v>
      </c>
      <c r="M26" s="89"/>
    </row>
    <row r="27" spans="1:13" ht="43.5" customHeight="1">
      <c r="A27" s="911" t="s">
        <v>18</v>
      </c>
      <c r="B27" s="911"/>
      <c r="C27" s="911"/>
      <c r="D27" s="911"/>
      <c r="E27" s="911"/>
      <c r="F27" s="911"/>
      <c r="G27" s="911"/>
      <c r="H27" s="911"/>
      <c r="I27" s="911"/>
      <c r="J27" s="517" t="s">
        <v>19</v>
      </c>
      <c r="K27" s="98" t="s">
        <v>20</v>
      </c>
      <c r="L27" s="94"/>
      <c r="M27" s="89"/>
    </row>
    <row r="28" spans="1:13">
      <c r="F28" s="76"/>
      <c r="G28" s="99" t="s">
        <v>21</v>
      </c>
      <c r="H28" s="100" t="s">
        <v>224</v>
      </c>
      <c r="I28" s="101"/>
      <c r="J28" s="102"/>
      <c r="K28" s="94"/>
      <c r="L28" s="94"/>
      <c r="M28" s="89"/>
    </row>
    <row r="29" spans="1:13">
      <c r="F29" s="76"/>
      <c r="G29" s="912" t="s">
        <v>23</v>
      </c>
      <c r="H29" s="912"/>
      <c r="I29" s="103" t="s">
        <v>24</v>
      </c>
      <c r="J29" s="104" t="s">
        <v>25</v>
      </c>
      <c r="K29" s="94" t="s">
        <v>26</v>
      </c>
      <c r="L29" s="94" t="s">
        <v>26</v>
      </c>
      <c r="M29" s="89"/>
    </row>
    <row r="30" spans="1:13">
      <c r="A30" s="913" t="s">
        <v>225</v>
      </c>
      <c r="B30" s="913"/>
      <c r="C30" s="913"/>
      <c r="D30" s="913"/>
      <c r="E30" s="913"/>
      <c r="F30" s="913"/>
      <c r="G30" s="913"/>
      <c r="H30" s="913"/>
      <c r="I30" s="913"/>
      <c r="J30" s="105"/>
      <c r="K30" s="105"/>
      <c r="L30" s="106" t="s">
        <v>28</v>
      </c>
      <c r="M30" s="107"/>
    </row>
    <row r="31" spans="1:13" ht="27" customHeight="1">
      <c r="A31" s="914" t="s">
        <v>29</v>
      </c>
      <c r="B31" s="915"/>
      <c r="C31" s="915"/>
      <c r="D31" s="915"/>
      <c r="E31" s="915"/>
      <c r="F31" s="915"/>
      <c r="G31" s="918" t="s">
        <v>30</v>
      </c>
      <c r="H31" s="920" t="s">
        <v>31</v>
      </c>
      <c r="I31" s="922" t="s">
        <v>32</v>
      </c>
      <c r="J31" s="923"/>
      <c r="K31" s="902" t="s">
        <v>33</v>
      </c>
      <c r="L31" s="904" t="s">
        <v>34</v>
      </c>
      <c r="M31" s="107"/>
    </row>
    <row r="32" spans="1:13" ht="58.5" customHeight="1">
      <c r="A32" s="916"/>
      <c r="B32" s="917"/>
      <c r="C32" s="917"/>
      <c r="D32" s="917"/>
      <c r="E32" s="917"/>
      <c r="F32" s="917"/>
      <c r="G32" s="919"/>
      <c r="H32" s="921"/>
      <c r="I32" s="108" t="s">
        <v>35</v>
      </c>
      <c r="J32" s="109" t="s">
        <v>36</v>
      </c>
      <c r="K32" s="903"/>
      <c r="L32" s="905"/>
    </row>
    <row r="33" spans="1:15">
      <c r="A33" s="906" t="s">
        <v>20</v>
      </c>
      <c r="B33" s="907"/>
      <c r="C33" s="907"/>
      <c r="D33" s="907"/>
      <c r="E33" s="907"/>
      <c r="F33" s="908"/>
      <c r="G33" s="110">
        <v>2</v>
      </c>
      <c r="H33" s="111">
        <v>3</v>
      </c>
      <c r="I33" s="112" t="s">
        <v>37</v>
      </c>
      <c r="J33" s="113" t="s">
        <v>38</v>
      </c>
      <c r="K33" s="114">
        <v>6</v>
      </c>
      <c r="L33" s="114">
        <v>7</v>
      </c>
    </row>
    <row r="34" spans="1:15">
      <c r="A34" s="115">
        <v>2</v>
      </c>
      <c r="B34" s="115"/>
      <c r="C34" s="116"/>
      <c r="D34" s="117"/>
      <c r="E34" s="115"/>
      <c r="F34" s="118"/>
      <c r="G34" s="117" t="s">
        <v>39</v>
      </c>
      <c r="H34" s="110">
        <v>1</v>
      </c>
      <c r="I34" s="119">
        <f>SUM(I35+I46+I65+I86+I93+I113+I139+I158+I168)</f>
        <v>180700</v>
      </c>
      <c r="J34" s="119">
        <f>SUM(J35+J46+J65+J86+J93+J113+J139+J158+J168)</f>
        <v>180700</v>
      </c>
      <c r="K34" s="120">
        <f>SUM(K35+K46+K65+K86+K93+K113+K139+K158+K168)</f>
        <v>178786.07</v>
      </c>
      <c r="L34" s="119">
        <f>SUM(L35+L46+L65+L86+L93+L113+L139+L158+L168)</f>
        <v>178786.07</v>
      </c>
      <c r="M34" s="121"/>
      <c r="N34" s="121"/>
      <c r="O34" s="121"/>
    </row>
    <row r="35" spans="1:15" ht="17.25" customHeight="1">
      <c r="A35" s="115">
        <v>2</v>
      </c>
      <c r="B35" s="122">
        <v>1</v>
      </c>
      <c r="C35" s="123"/>
      <c r="D35" s="124"/>
      <c r="E35" s="125"/>
      <c r="F35" s="126"/>
      <c r="G35" s="127" t="s">
        <v>40</v>
      </c>
      <c r="H35" s="110">
        <v>2</v>
      </c>
      <c r="I35" s="119">
        <f>SUM(I36+I42)</f>
        <v>91700</v>
      </c>
      <c r="J35" s="119">
        <f>SUM(J36+J42)</f>
        <v>91700</v>
      </c>
      <c r="K35" s="128">
        <f>SUM(K36+K42)</f>
        <v>91700</v>
      </c>
      <c r="L35" s="129">
        <f>SUM(L36+L42)</f>
        <v>91700</v>
      </c>
    </row>
    <row r="36" spans="1:15">
      <c r="A36" s="130">
        <v>2</v>
      </c>
      <c r="B36" s="130">
        <v>1</v>
      </c>
      <c r="C36" s="131">
        <v>1</v>
      </c>
      <c r="D36" s="132"/>
      <c r="E36" s="130"/>
      <c r="F36" s="133"/>
      <c r="G36" s="132" t="s">
        <v>41</v>
      </c>
      <c r="H36" s="110">
        <v>3</v>
      </c>
      <c r="I36" s="119">
        <f>SUM(I37)</f>
        <v>90400</v>
      </c>
      <c r="J36" s="119">
        <f>SUM(J37)</f>
        <v>90400</v>
      </c>
      <c r="K36" s="120">
        <f>SUM(K37)</f>
        <v>90400</v>
      </c>
      <c r="L36" s="119">
        <f>SUM(L37)</f>
        <v>90400</v>
      </c>
    </row>
    <row r="37" spans="1:15">
      <c r="A37" s="134">
        <v>2</v>
      </c>
      <c r="B37" s="130">
        <v>1</v>
      </c>
      <c r="C37" s="131">
        <v>1</v>
      </c>
      <c r="D37" s="132">
        <v>1</v>
      </c>
      <c r="E37" s="130"/>
      <c r="F37" s="133"/>
      <c r="G37" s="132" t="s">
        <v>41</v>
      </c>
      <c r="H37" s="110">
        <v>4</v>
      </c>
      <c r="I37" s="119">
        <f>SUM(I38+I40)</f>
        <v>90400</v>
      </c>
      <c r="J37" s="119">
        <f t="shared" ref="J37:L38" si="0">SUM(J38)</f>
        <v>90400</v>
      </c>
      <c r="K37" s="119">
        <f t="shared" si="0"/>
        <v>90400</v>
      </c>
      <c r="L37" s="119">
        <f t="shared" si="0"/>
        <v>90400</v>
      </c>
    </row>
    <row r="38" spans="1:15">
      <c r="A38" s="134">
        <v>2</v>
      </c>
      <c r="B38" s="130">
        <v>1</v>
      </c>
      <c r="C38" s="131">
        <v>1</v>
      </c>
      <c r="D38" s="132">
        <v>1</v>
      </c>
      <c r="E38" s="130">
        <v>1</v>
      </c>
      <c r="F38" s="133"/>
      <c r="G38" s="132" t="s">
        <v>42</v>
      </c>
      <c r="H38" s="110">
        <v>5</v>
      </c>
      <c r="I38" s="120">
        <f>SUM(I39)</f>
        <v>90400</v>
      </c>
      <c r="J38" s="120">
        <f t="shared" si="0"/>
        <v>90400</v>
      </c>
      <c r="K38" s="120">
        <f t="shared" si="0"/>
        <v>90400</v>
      </c>
      <c r="L38" s="120">
        <f t="shared" si="0"/>
        <v>90400</v>
      </c>
    </row>
    <row r="39" spans="1:15">
      <c r="A39" s="134">
        <v>2</v>
      </c>
      <c r="B39" s="130">
        <v>1</v>
      </c>
      <c r="C39" s="131">
        <v>1</v>
      </c>
      <c r="D39" s="132">
        <v>1</v>
      </c>
      <c r="E39" s="130">
        <v>1</v>
      </c>
      <c r="F39" s="133">
        <v>1</v>
      </c>
      <c r="G39" s="132" t="s">
        <v>42</v>
      </c>
      <c r="H39" s="110">
        <v>6</v>
      </c>
      <c r="I39" s="135">
        <v>90400</v>
      </c>
      <c r="J39" s="136">
        <v>90400</v>
      </c>
      <c r="K39" s="136">
        <v>90400</v>
      </c>
      <c r="L39" s="136">
        <v>90400</v>
      </c>
    </row>
    <row r="40" spans="1:15" hidden="1">
      <c r="A40" s="134">
        <v>2</v>
      </c>
      <c r="B40" s="130">
        <v>1</v>
      </c>
      <c r="C40" s="131">
        <v>1</v>
      </c>
      <c r="D40" s="132">
        <v>1</v>
      </c>
      <c r="E40" s="130">
        <v>2</v>
      </c>
      <c r="F40" s="133"/>
      <c r="G40" s="132" t="s">
        <v>43</v>
      </c>
      <c r="H40" s="110">
        <v>7</v>
      </c>
      <c r="I40" s="120">
        <f>I41</f>
        <v>0</v>
      </c>
      <c r="J40" s="120">
        <f>J41</f>
        <v>0</v>
      </c>
      <c r="K40" s="120">
        <f>K41</f>
        <v>0</v>
      </c>
      <c r="L40" s="120">
        <f>L41</f>
        <v>0</v>
      </c>
    </row>
    <row r="41" spans="1:15" hidden="1">
      <c r="A41" s="134">
        <v>2</v>
      </c>
      <c r="B41" s="130">
        <v>1</v>
      </c>
      <c r="C41" s="131">
        <v>1</v>
      </c>
      <c r="D41" s="132">
        <v>1</v>
      </c>
      <c r="E41" s="130">
        <v>2</v>
      </c>
      <c r="F41" s="133">
        <v>1</v>
      </c>
      <c r="G41" s="132" t="s">
        <v>43</v>
      </c>
      <c r="H41" s="110">
        <v>8</v>
      </c>
      <c r="I41" s="136">
        <v>0</v>
      </c>
      <c r="J41" s="137">
        <v>0</v>
      </c>
      <c r="K41" s="136">
        <v>0</v>
      </c>
      <c r="L41" s="137">
        <v>0</v>
      </c>
    </row>
    <row r="42" spans="1:15">
      <c r="A42" s="134">
        <v>2</v>
      </c>
      <c r="B42" s="130">
        <v>1</v>
      </c>
      <c r="C42" s="131">
        <v>2</v>
      </c>
      <c r="D42" s="132"/>
      <c r="E42" s="130"/>
      <c r="F42" s="133"/>
      <c r="G42" s="132" t="s">
        <v>44</v>
      </c>
      <c r="H42" s="110">
        <v>9</v>
      </c>
      <c r="I42" s="120">
        <f t="shared" ref="I42:L44" si="1">I43</f>
        <v>1300</v>
      </c>
      <c r="J42" s="119">
        <f t="shared" si="1"/>
        <v>1300</v>
      </c>
      <c r="K42" s="120">
        <f t="shared" si="1"/>
        <v>1300</v>
      </c>
      <c r="L42" s="119">
        <f t="shared" si="1"/>
        <v>1300</v>
      </c>
    </row>
    <row r="43" spans="1:15">
      <c r="A43" s="134">
        <v>2</v>
      </c>
      <c r="B43" s="130">
        <v>1</v>
      </c>
      <c r="C43" s="131">
        <v>2</v>
      </c>
      <c r="D43" s="132">
        <v>1</v>
      </c>
      <c r="E43" s="130"/>
      <c r="F43" s="133"/>
      <c r="G43" s="132" t="s">
        <v>44</v>
      </c>
      <c r="H43" s="110">
        <v>10</v>
      </c>
      <c r="I43" s="120">
        <f t="shared" si="1"/>
        <v>1300</v>
      </c>
      <c r="J43" s="119">
        <f t="shared" si="1"/>
        <v>1300</v>
      </c>
      <c r="K43" s="119">
        <f t="shared" si="1"/>
        <v>1300</v>
      </c>
      <c r="L43" s="119">
        <f t="shared" si="1"/>
        <v>1300</v>
      </c>
    </row>
    <row r="44" spans="1:15">
      <c r="A44" s="134">
        <v>2</v>
      </c>
      <c r="B44" s="130">
        <v>1</v>
      </c>
      <c r="C44" s="131">
        <v>2</v>
      </c>
      <c r="D44" s="132">
        <v>1</v>
      </c>
      <c r="E44" s="130">
        <v>1</v>
      </c>
      <c r="F44" s="133"/>
      <c r="G44" s="132" t="s">
        <v>44</v>
      </c>
      <c r="H44" s="110">
        <v>11</v>
      </c>
      <c r="I44" s="119">
        <f t="shared" si="1"/>
        <v>1300</v>
      </c>
      <c r="J44" s="119">
        <f t="shared" si="1"/>
        <v>1300</v>
      </c>
      <c r="K44" s="119">
        <f t="shared" si="1"/>
        <v>1300</v>
      </c>
      <c r="L44" s="119">
        <f t="shared" si="1"/>
        <v>1300</v>
      </c>
    </row>
    <row r="45" spans="1:15">
      <c r="A45" s="134">
        <v>2</v>
      </c>
      <c r="B45" s="130">
        <v>1</v>
      </c>
      <c r="C45" s="131">
        <v>2</v>
      </c>
      <c r="D45" s="132">
        <v>1</v>
      </c>
      <c r="E45" s="130">
        <v>1</v>
      </c>
      <c r="F45" s="133">
        <v>1</v>
      </c>
      <c r="G45" s="132" t="s">
        <v>44</v>
      </c>
      <c r="H45" s="110">
        <v>12</v>
      </c>
      <c r="I45" s="137">
        <v>1300</v>
      </c>
      <c r="J45" s="136">
        <v>1300</v>
      </c>
      <c r="K45" s="136">
        <v>1300</v>
      </c>
      <c r="L45" s="136">
        <v>1300</v>
      </c>
    </row>
    <row r="46" spans="1:15">
      <c r="A46" s="138">
        <v>2</v>
      </c>
      <c r="B46" s="139">
        <v>2</v>
      </c>
      <c r="C46" s="123"/>
      <c r="D46" s="124"/>
      <c r="E46" s="125"/>
      <c r="F46" s="126"/>
      <c r="G46" s="127" t="s">
        <v>45</v>
      </c>
      <c r="H46" s="110">
        <v>13</v>
      </c>
      <c r="I46" s="140">
        <f t="shared" ref="I46:L48" si="2">I47</f>
        <v>81000</v>
      </c>
      <c r="J46" s="141">
        <f t="shared" si="2"/>
        <v>81000</v>
      </c>
      <c r="K46" s="140">
        <f t="shared" si="2"/>
        <v>79086.070000000007</v>
      </c>
      <c r="L46" s="140">
        <f t="shared" si="2"/>
        <v>79086.070000000007</v>
      </c>
    </row>
    <row r="47" spans="1:15">
      <c r="A47" s="134">
        <v>2</v>
      </c>
      <c r="B47" s="130">
        <v>2</v>
      </c>
      <c r="C47" s="131">
        <v>1</v>
      </c>
      <c r="D47" s="132"/>
      <c r="E47" s="130"/>
      <c r="F47" s="133"/>
      <c r="G47" s="124" t="s">
        <v>45</v>
      </c>
      <c r="H47" s="110">
        <v>14</v>
      </c>
      <c r="I47" s="119">
        <f t="shared" si="2"/>
        <v>81000</v>
      </c>
      <c r="J47" s="120">
        <f t="shared" si="2"/>
        <v>81000</v>
      </c>
      <c r="K47" s="119">
        <f t="shared" si="2"/>
        <v>79086.070000000007</v>
      </c>
      <c r="L47" s="120">
        <f t="shared" si="2"/>
        <v>79086.070000000007</v>
      </c>
    </row>
    <row r="48" spans="1:15">
      <c r="A48" s="134">
        <v>2</v>
      </c>
      <c r="B48" s="130">
        <v>2</v>
      </c>
      <c r="C48" s="131">
        <v>1</v>
      </c>
      <c r="D48" s="132">
        <v>1</v>
      </c>
      <c r="E48" s="130"/>
      <c r="F48" s="133"/>
      <c r="G48" s="124" t="s">
        <v>45</v>
      </c>
      <c r="H48" s="110">
        <v>15</v>
      </c>
      <c r="I48" s="119">
        <f t="shared" si="2"/>
        <v>81000</v>
      </c>
      <c r="J48" s="120">
        <f t="shared" si="2"/>
        <v>81000</v>
      </c>
      <c r="K48" s="129">
        <f t="shared" si="2"/>
        <v>79086.070000000007</v>
      </c>
      <c r="L48" s="129">
        <f t="shared" si="2"/>
        <v>79086.070000000007</v>
      </c>
    </row>
    <row r="49" spans="1:12">
      <c r="A49" s="142">
        <v>2</v>
      </c>
      <c r="B49" s="143">
        <v>2</v>
      </c>
      <c r="C49" s="144">
        <v>1</v>
      </c>
      <c r="D49" s="145">
        <v>1</v>
      </c>
      <c r="E49" s="143">
        <v>1</v>
      </c>
      <c r="F49" s="146"/>
      <c r="G49" s="124" t="s">
        <v>45</v>
      </c>
      <c r="H49" s="110">
        <v>16</v>
      </c>
      <c r="I49" s="147">
        <f>SUM(I50:I64)</f>
        <v>81000</v>
      </c>
      <c r="J49" s="147">
        <f>SUM(J50:J64)</f>
        <v>81000</v>
      </c>
      <c r="K49" s="148">
        <f>SUM(K50:K64)</f>
        <v>79086.070000000007</v>
      </c>
      <c r="L49" s="148">
        <f>SUM(L50:L64)</f>
        <v>79086.070000000007</v>
      </c>
    </row>
    <row r="50" spans="1:12">
      <c r="A50" s="134">
        <v>2</v>
      </c>
      <c r="B50" s="130">
        <v>2</v>
      </c>
      <c r="C50" s="131">
        <v>1</v>
      </c>
      <c r="D50" s="132">
        <v>1</v>
      </c>
      <c r="E50" s="130">
        <v>1</v>
      </c>
      <c r="F50" s="149">
        <v>1</v>
      </c>
      <c r="G50" s="132" t="s">
        <v>46</v>
      </c>
      <c r="H50" s="110">
        <v>17</v>
      </c>
      <c r="I50" s="136">
        <v>10600</v>
      </c>
      <c r="J50" s="136">
        <v>10600</v>
      </c>
      <c r="K50" s="136">
        <v>8686.07</v>
      </c>
      <c r="L50" s="136">
        <v>8686.07</v>
      </c>
    </row>
    <row r="51" spans="1:12" ht="25.5" customHeight="1">
      <c r="A51" s="134">
        <v>2</v>
      </c>
      <c r="B51" s="130">
        <v>2</v>
      </c>
      <c r="C51" s="131">
        <v>1</v>
      </c>
      <c r="D51" s="132">
        <v>1</v>
      </c>
      <c r="E51" s="130">
        <v>1</v>
      </c>
      <c r="F51" s="133">
        <v>2</v>
      </c>
      <c r="G51" s="132" t="s">
        <v>47</v>
      </c>
      <c r="H51" s="110">
        <v>18</v>
      </c>
      <c r="I51" s="136">
        <v>3900</v>
      </c>
      <c r="J51" s="136">
        <v>3900</v>
      </c>
      <c r="K51" s="136">
        <v>3900</v>
      </c>
      <c r="L51" s="136">
        <v>3900</v>
      </c>
    </row>
    <row r="52" spans="1:12" ht="25.5" customHeight="1">
      <c r="A52" s="134">
        <v>2</v>
      </c>
      <c r="B52" s="130">
        <v>2</v>
      </c>
      <c r="C52" s="131">
        <v>1</v>
      </c>
      <c r="D52" s="132">
        <v>1</v>
      </c>
      <c r="E52" s="130">
        <v>1</v>
      </c>
      <c r="F52" s="133">
        <v>5</v>
      </c>
      <c r="G52" s="132" t="s">
        <v>48</v>
      </c>
      <c r="H52" s="110">
        <v>19</v>
      </c>
      <c r="I52" s="136">
        <v>700</v>
      </c>
      <c r="J52" s="136">
        <v>700</v>
      </c>
      <c r="K52" s="136">
        <v>700</v>
      </c>
      <c r="L52" s="136">
        <v>700</v>
      </c>
    </row>
    <row r="53" spans="1:12" ht="25.5" hidden="1" customHeight="1">
      <c r="A53" s="134">
        <v>2</v>
      </c>
      <c r="B53" s="130">
        <v>2</v>
      </c>
      <c r="C53" s="131">
        <v>1</v>
      </c>
      <c r="D53" s="132">
        <v>1</v>
      </c>
      <c r="E53" s="130">
        <v>1</v>
      </c>
      <c r="F53" s="133">
        <v>6</v>
      </c>
      <c r="G53" s="132" t="s">
        <v>49</v>
      </c>
      <c r="H53" s="110">
        <v>20</v>
      </c>
      <c r="I53" s="136">
        <v>0</v>
      </c>
      <c r="J53" s="136">
        <v>0</v>
      </c>
      <c r="K53" s="136">
        <v>0</v>
      </c>
      <c r="L53" s="136">
        <v>0</v>
      </c>
    </row>
    <row r="54" spans="1:12" ht="25.5" customHeight="1">
      <c r="A54" s="150">
        <v>2</v>
      </c>
      <c r="B54" s="125">
        <v>2</v>
      </c>
      <c r="C54" s="123">
        <v>1</v>
      </c>
      <c r="D54" s="124">
        <v>1</v>
      </c>
      <c r="E54" s="125">
        <v>1</v>
      </c>
      <c r="F54" s="126">
        <v>7</v>
      </c>
      <c r="G54" s="124" t="s">
        <v>50</v>
      </c>
      <c r="H54" s="110">
        <v>21</v>
      </c>
      <c r="I54" s="136">
        <v>600</v>
      </c>
      <c r="J54" s="136">
        <v>600</v>
      </c>
      <c r="K54" s="136">
        <v>600</v>
      </c>
      <c r="L54" s="136">
        <v>600</v>
      </c>
    </row>
    <row r="55" spans="1:12">
      <c r="A55" s="134">
        <v>2</v>
      </c>
      <c r="B55" s="130">
        <v>2</v>
      </c>
      <c r="C55" s="131">
        <v>1</v>
      </c>
      <c r="D55" s="132">
        <v>1</v>
      </c>
      <c r="E55" s="130">
        <v>1</v>
      </c>
      <c r="F55" s="133">
        <v>11</v>
      </c>
      <c r="G55" s="132" t="s">
        <v>51</v>
      </c>
      <c r="H55" s="110">
        <v>22</v>
      </c>
      <c r="I55" s="137">
        <v>100</v>
      </c>
      <c r="J55" s="136">
        <v>100</v>
      </c>
      <c r="K55" s="136">
        <v>100</v>
      </c>
      <c r="L55" s="136">
        <v>100</v>
      </c>
    </row>
    <row r="56" spans="1:12" ht="25.5" hidden="1" customHeight="1">
      <c r="A56" s="142">
        <v>2</v>
      </c>
      <c r="B56" s="151">
        <v>2</v>
      </c>
      <c r="C56" s="152">
        <v>1</v>
      </c>
      <c r="D56" s="152">
        <v>1</v>
      </c>
      <c r="E56" s="152">
        <v>1</v>
      </c>
      <c r="F56" s="153">
        <v>12</v>
      </c>
      <c r="G56" s="154" t="s">
        <v>52</v>
      </c>
      <c r="H56" s="110">
        <v>23</v>
      </c>
      <c r="I56" s="155">
        <v>0</v>
      </c>
      <c r="J56" s="136">
        <v>0</v>
      </c>
      <c r="K56" s="136">
        <v>0</v>
      </c>
      <c r="L56" s="136">
        <v>0</v>
      </c>
    </row>
    <row r="57" spans="1:12" ht="25.5" hidden="1" customHeight="1">
      <c r="A57" s="134">
        <v>2</v>
      </c>
      <c r="B57" s="130">
        <v>2</v>
      </c>
      <c r="C57" s="131">
        <v>1</v>
      </c>
      <c r="D57" s="131">
        <v>1</v>
      </c>
      <c r="E57" s="131">
        <v>1</v>
      </c>
      <c r="F57" s="133">
        <v>14</v>
      </c>
      <c r="G57" s="156" t="s">
        <v>53</v>
      </c>
      <c r="H57" s="110">
        <v>24</v>
      </c>
      <c r="I57" s="137">
        <v>0</v>
      </c>
      <c r="J57" s="137">
        <v>0</v>
      </c>
      <c r="K57" s="137">
        <v>0</v>
      </c>
      <c r="L57" s="137">
        <v>0</v>
      </c>
    </row>
    <row r="58" spans="1:12" ht="25.5" customHeight="1">
      <c r="A58" s="134">
        <v>2</v>
      </c>
      <c r="B58" s="130">
        <v>2</v>
      </c>
      <c r="C58" s="131">
        <v>1</v>
      </c>
      <c r="D58" s="131">
        <v>1</v>
      </c>
      <c r="E58" s="131">
        <v>1</v>
      </c>
      <c r="F58" s="133">
        <v>15</v>
      </c>
      <c r="G58" s="132" t="s">
        <v>54</v>
      </c>
      <c r="H58" s="110">
        <v>25</v>
      </c>
      <c r="I58" s="137">
        <v>44500</v>
      </c>
      <c r="J58" s="136">
        <v>44500</v>
      </c>
      <c r="K58" s="136">
        <v>44500</v>
      </c>
      <c r="L58" s="136">
        <v>44500</v>
      </c>
    </row>
    <row r="59" spans="1:12">
      <c r="A59" s="134">
        <v>2</v>
      </c>
      <c r="B59" s="130">
        <v>2</v>
      </c>
      <c r="C59" s="131">
        <v>1</v>
      </c>
      <c r="D59" s="131">
        <v>1</v>
      </c>
      <c r="E59" s="131">
        <v>1</v>
      </c>
      <c r="F59" s="133">
        <v>16</v>
      </c>
      <c r="G59" s="132" t="s">
        <v>55</v>
      </c>
      <c r="H59" s="110">
        <v>26</v>
      </c>
      <c r="I59" s="137">
        <v>200</v>
      </c>
      <c r="J59" s="136">
        <v>200</v>
      </c>
      <c r="K59" s="136">
        <v>200</v>
      </c>
      <c r="L59" s="136">
        <v>200</v>
      </c>
    </row>
    <row r="60" spans="1:12" ht="25.5" hidden="1" customHeight="1">
      <c r="A60" s="134">
        <v>2</v>
      </c>
      <c r="B60" s="130">
        <v>2</v>
      </c>
      <c r="C60" s="131">
        <v>1</v>
      </c>
      <c r="D60" s="131">
        <v>1</v>
      </c>
      <c r="E60" s="131">
        <v>1</v>
      </c>
      <c r="F60" s="133">
        <v>17</v>
      </c>
      <c r="G60" s="132" t="s">
        <v>56</v>
      </c>
      <c r="H60" s="110">
        <v>27</v>
      </c>
      <c r="I60" s="137">
        <v>0</v>
      </c>
      <c r="J60" s="137">
        <v>0</v>
      </c>
      <c r="K60" s="137">
        <v>0</v>
      </c>
      <c r="L60" s="137">
        <v>0</v>
      </c>
    </row>
    <row r="61" spans="1:12">
      <c r="A61" s="134">
        <v>2</v>
      </c>
      <c r="B61" s="130">
        <v>2</v>
      </c>
      <c r="C61" s="131">
        <v>1</v>
      </c>
      <c r="D61" s="131">
        <v>1</v>
      </c>
      <c r="E61" s="131">
        <v>1</v>
      </c>
      <c r="F61" s="133">
        <v>20</v>
      </c>
      <c r="G61" s="132" t="s">
        <v>57</v>
      </c>
      <c r="H61" s="110">
        <v>28</v>
      </c>
      <c r="I61" s="137">
        <v>14100</v>
      </c>
      <c r="J61" s="136">
        <v>14100</v>
      </c>
      <c r="K61" s="136">
        <v>14100</v>
      </c>
      <c r="L61" s="136">
        <v>14100</v>
      </c>
    </row>
    <row r="62" spans="1:12" ht="25.5" customHeight="1">
      <c r="A62" s="134">
        <v>2</v>
      </c>
      <c r="B62" s="130">
        <v>2</v>
      </c>
      <c r="C62" s="131">
        <v>1</v>
      </c>
      <c r="D62" s="131">
        <v>1</v>
      </c>
      <c r="E62" s="131">
        <v>1</v>
      </c>
      <c r="F62" s="133">
        <v>21</v>
      </c>
      <c r="G62" s="132" t="s">
        <v>58</v>
      </c>
      <c r="H62" s="110">
        <v>29</v>
      </c>
      <c r="I62" s="137">
        <v>300</v>
      </c>
      <c r="J62" s="136">
        <v>300</v>
      </c>
      <c r="K62" s="136">
        <v>300</v>
      </c>
      <c r="L62" s="136">
        <v>300</v>
      </c>
    </row>
    <row r="63" spans="1:12" hidden="1">
      <c r="A63" s="134">
        <v>2</v>
      </c>
      <c r="B63" s="130">
        <v>2</v>
      </c>
      <c r="C63" s="131">
        <v>1</v>
      </c>
      <c r="D63" s="131">
        <v>1</v>
      </c>
      <c r="E63" s="131">
        <v>1</v>
      </c>
      <c r="F63" s="133">
        <v>22</v>
      </c>
      <c r="G63" s="132" t="s">
        <v>59</v>
      </c>
      <c r="H63" s="110">
        <v>30</v>
      </c>
      <c r="I63" s="137">
        <v>0</v>
      </c>
      <c r="J63" s="136">
        <v>0</v>
      </c>
      <c r="K63" s="136">
        <v>0</v>
      </c>
      <c r="L63" s="136">
        <v>0</v>
      </c>
    </row>
    <row r="64" spans="1:12">
      <c r="A64" s="134">
        <v>2</v>
      </c>
      <c r="B64" s="130">
        <v>2</v>
      </c>
      <c r="C64" s="131">
        <v>1</v>
      </c>
      <c r="D64" s="131">
        <v>1</v>
      </c>
      <c r="E64" s="131">
        <v>1</v>
      </c>
      <c r="F64" s="133">
        <v>30</v>
      </c>
      <c r="G64" s="132" t="s">
        <v>60</v>
      </c>
      <c r="H64" s="110">
        <v>31</v>
      </c>
      <c r="I64" s="137">
        <v>6000</v>
      </c>
      <c r="J64" s="136">
        <v>6000</v>
      </c>
      <c r="K64" s="136">
        <v>6000</v>
      </c>
      <c r="L64" s="136">
        <v>6000</v>
      </c>
    </row>
    <row r="65" spans="1:15" hidden="1">
      <c r="A65" s="157">
        <v>2</v>
      </c>
      <c r="B65" s="158">
        <v>3</v>
      </c>
      <c r="C65" s="122"/>
      <c r="D65" s="123"/>
      <c r="E65" s="123"/>
      <c r="F65" s="126"/>
      <c r="G65" s="159" t="s">
        <v>61</v>
      </c>
      <c r="H65" s="110">
        <v>32</v>
      </c>
      <c r="I65" s="140">
        <f>I66+I82</f>
        <v>0</v>
      </c>
      <c r="J65" s="140">
        <f>J66+J82</f>
        <v>0</v>
      </c>
      <c r="K65" s="140">
        <f>K66+K82</f>
        <v>0</v>
      </c>
      <c r="L65" s="140">
        <f>L66+L82</f>
        <v>0</v>
      </c>
    </row>
    <row r="66" spans="1:15" hidden="1">
      <c r="A66" s="134">
        <v>2</v>
      </c>
      <c r="B66" s="130">
        <v>3</v>
      </c>
      <c r="C66" s="131">
        <v>1</v>
      </c>
      <c r="D66" s="131"/>
      <c r="E66" s="131"/>
      <c r="F66" s="133"/>
      <c r="G66" s="132" t="s">
        <v>62</v>
      </c>
      <c r="H66" s="110">
        <v>33</v>
      </c>
      <c r="I66" s="119">
        <f>SUM(I67+I72+I77)</f>
        <v>0</v>
      </c>
      <c r="J66" s="160">
        <f>SUM(J67+J72+J77)</f>
        <v>0</v>
      </c>
      <c r="K66" s="120">
        <f>SUM(K67+K72+K77)</f>
        <v>0</v>
      </c>
      <c r="L66" s="119">
        <f>SUM(L67+L72+L77)</f>
        <v>0</v>
      </c>
    </row>
    <row r="67" spans="1:15" hidden="1">
      <c r="A67" s="134">
        <v>2</v>
      </c>
      <c r="B67" s="130">
        <v>3</v>
      </c>
      <c r="C67" s="131">
        <v>1</v>
      </c>
      <c r="D67" s="131">
        <v>1</v>
      </c>
      <c r="E67" s="131"/>
      <c r="F67" s="133"/>
      <c r="G67" s="132" t="s">
        <v>63</v>
      </c>
      <c r="H67" s="110">
        <v>34</v>
      </c>
      <c r="I67" s="119">
        <f>I68</f>
        <v>0</v>
      </c>
      <c r="J67" s="160">
        <f>J68</f>
        <v>0</v>
      </c>
      <c r="K67" s="120">
        <f>K68</f>
        <v>0</v>
      </c>
      <c r="L67" s="119">
        <f>L68</f>
        <v>0</v>
      </c>
    </row>
    <row r="68" spans="1:15" hidden="1">
      <c r="A68" s="134">
        <v>2</v>
      </c>
      <c r="B68" s="130">
        <v>3</v>
      </c>
      <c r="C68" s="131">
        <v>1</v>
      </c>
      <c r="D68" s="131">
        <v>1</v>
      </c>
      <c r="E68" s="131">
        <v>1</v>
      </c>
      <c r="F68" s="133"/>
      <c r="G68" s="132" t="s">
        <v>63</v>
      </c>
      <c r="H68" s="110">
        <v>35</v>
      </c>
      <c r="I68" s="119">
        <f>SUM(I69:I71)</f>
        <v>0</v>
      </c>
      <c r="J68" s="160">
        <f>SUM(J69:J71)</f>
        <v>0</v>
      </c>
      <c r="K68" s="120">
        <f>SUM(K69:K71)</f>
        <v>0</v>
      </c>
      <c r="L68" s="119">
        <f>SUM(L69:L71)</f>
        <v>0</v>
      </c>
    </row>
    <row r="69" spans="1:15" ht="25.5" hidden="1" customHeight="1">
      <c r="A69" s="134">
        <v>2</v>
      </c>
      <c r="B69" s="130">
        <v>3</v>
      </c>
      <c r="C69" s="131">
        <v>1</v>
      </c>
      <c r="D69" s="131">
        <v>1</v>
      </c>
      <c r="E69" s="131">
        <v>1</v>
      </c>
      <c r="F69" s="133">
        <v>1</v>
      </c>
      <c r="G69" s="132" t="s">
        <v>64</v>
      </c>
      <c r="H69" s="110">
        <v>36</v>
      </c>
      <c r="I69" s="137">
        <v>0</v>
      </c>
      <c r="J69" s="137">
        <v>0</v>
      </c>
      <c r="K69" s="137">
        <v>0</v>
      </c>
      <c r="L69" s="137">
        <v>0</v>
      </c>
      <c r="M69" s="161"/>
      <c r="N69" s="161"/>
      <c r="O69" s="161"/>
    </row>
    <row r="70" spans="1:15" ht="25.5" hidden="1" customHeight="1">
      <c r="A70" s="134">
        <v>2</v>
      </c>
      <c r="B70" s="125">
        <v>3</v>
      </c>
      <c r="C70" s="123">
        <v>1</v>
      </c>
      <c r="D70" s="123">
        <v>1</v>
      </c>
      <c r="E70" s="123">
        <v>1</v>
      </c>
      <c r="F70" s="126">
        <v>2</v>
      </c>
      <c r="G70" s="124" t="s">
        <v>65</v>
      </c>
      <c r="H70" s="110">
        <v>37</v>
      </c>
      <c r="I70" s="135">
        <v>0</v>
      </c>
      <c r="J70" s="135">
        <v>0</v>
      </c>
      <c r="K70" s="135">
        <v>0</v>
      </c>
      <c r="L70" s="135">
        <v>0</v>
      </c>
    </row>
    <row r="71" spans="1:15" hidden="1">
      <c r="A71" s="130">
        <v>2</v>
      </c>
      <c r="B71" s="131">
        <v>3</v>
      </c>
      <c r="C71" s="131">
        <v>1</v>
      </c>
      <c r="D71" s="131">
        <v>1</v>
      </c>
      <c r="E71" s="131">
        <v>1</v>
      </c>
      <c r="F71" s="133">
        <v>3</v>
      </c>
      <c r="G71" s="132" t="s">
        <v>66</v>
      </c>
      <c r="H71" s="110">
        <v>38</v>
      </c>
      <c r="I71" s="137">
        <v>0</v>
      </c>
      <c r="J71" s="137">
        <v>0</v>
      </c>
      <c r="K71" s="137">
        <v>0</v>
      </c>
      <c r="L71" s="137">
        <v>0</v>
      </c>
    </row>
    <row r="72" spans="1:15" ht="25.5" hidden="1" customHeight="1">
      <c r="A72" s="125">
        <v>2</v>
      </c>
      <c r="B72" s="123">
        <v>3</v>
      </c>
      <c r="C72" s="123">
        <v>1</v>
      </c>
      <c r="D72" s="123">
        <v>2</v>
      </c>
      <c r="E72" s="123"/>
      <c r="F72" s="126"/>
      <c r="G72" s="124" t="s">
        <v>67</v>
      </c>
      <c r="H72" s="110">
        <v>39</v>
      </c>
      <c r="I72" s="140">
        <f>I73</f>
        <v>0</v>
      </c>
      <c r="J72" s="162">
        <f>J73</f>
        <v>0</v>
      </c>
      <c r="K72" s="141">
        <f>K73</f>
        <v>0</v>
      </c>
      <c r="L72" s="141">
        <f>L73</f>
        <v>0</v>
      </c>
    </row>
    <row r="73" spans="1:15" ht="25.5" hidden="1" customHeight="1">
      <c r="A73" s="143">
        <v>2</v>
      </c>
      <c r="B73" s="144">
        <v>3</v>
      </c>
      <c r="C73" s="144">
        <v>1</v>
      </c>
      <c r="D73" s="144">
        <v>2</v>
      </c>
      <c r="E73" s="144">
        <v>1</v>
      </c>
      <c r="F73" s="146"/>
      <c r="G73" s="124" t="s">
        <v>67</v>
      </c>
      <c r="H73" s="110">
        <v>40</v>
      </c>
      <c r="I73" s="129">
        <f>SUM(I74:I76)</f>
        <v>0</v>
      </c>
      <c r="J73" s="163">
        <f>SUM(J74:J76)</f>
        <v>0</v>
      </c>
      <c r="K73" s="128">
        <f>SUM(K74:K76)</f>
        <v>0</v>
      </c>
      <c r="L73" s="120">
        <f>SUM(L74:L76)</f>
        <v>0</v>
      </c>
    </row>
    <row r="74" spans="1:15" ht="25.5" hidden="1" customHeight="1">
      <c r="A74" s="130">
        <v>2</v>
      </c>
      <c r="B74" s="131">
        <v>3</v>
      </c>
      <c r="C74" s="131">
        <v>1</v>
      </c>
      <c r="D74" s="131">
        <v>2</v>
      </c>
      <c r="E74" s="131">
        <v>1</v>
      </c>
      <c r="F74" s="133">
        <v>1</v>
      </c>
      <c r="G74" s="134" t="s">
        <v>64</v>
      </c>
      <c r="H74" s="110">
        <v>41</v>
      </c>
      <c r="I74" s="137">
        <v>0</v>
      </c>
      <c r="J74" s="137">
        <v>0</v>
      </c>
      <c r="K74" s="137">
        <v>0</v>
      </c>
      <c r="L74" s="137">
        <v>0</v>
      </c>
      <c r="M74" s="161"/>
      <c r="N74" s="161"/>
      <c r="O74" s="161"/>
    </row>
    <row r="75" spans="1:15" ht="25.5" hidden="1" customHeight="1">
      <c r="A75" s="130">
        <v>2</v>
      </c>
      <c r="B75" s="131">
        <v>3</v>
      </c>
      <c r="C75" s="131">
        <v>1</v>
      </c>
      <c r="D75" s="131">
        <v>2</v>
      </c>
      <c r="E75" s="131">
        <v>1</v>
      </c>
      <c r="F75" s="133">
        <v>2</v>
      </c>
      <c r="G75" s="134" t="s">
        <v>65</v>
      </c>
      <c r="H75" s="110">
        <v>42</v>
      </c>
      <c r="I75" s="137">
        <v>0</v>
      </c>
      <c r="J75" s="137">
        <v>0</v>
      </c>
      <c r="K75" s="137">
        <v>0</v>
      </c>
      <c r="L75" s="137">
        <v>0</v>
      </c>
    </row>
    <row r="76" spans="1:15" hidden="1">
      <c r="A76" s="130">
        <v>2</v>
      </c>
      <c r="B76" s="131">
        <v>3</v>
      </c>
      <c r="C76" s="131">
        <v>1</v>
      </c>
      <c r="D76" s="131">
        <v>2</v>
      </c>
      <c r="E76" s="131">
        <v>1</v>
      </c>
      <c r="F76" s="133">
        <v>3</v>
      </c>
      <c r="G76" s="134" t="s">
        <v>66</v>
      </c>
      <c r="H76" s="110">
        <v>43</v>
      </c>
      <c r="I76" s="137">
        <v>0</v>
      </c>
      <c r="J76" s="137">
        <v>0</v>
      </c>
      <c r="K76" s="137">
        <v>0</v>
      </c>
      <c r="L76" s="137">
        <v>0</v>
      </c>
    </row>
    <row r="77" spans="1:15" ht="25.5" hidden="1" customHeight="1">
      <c r="A77" s="130">
        <v>2</v>
      </c>
      <c r="B77" s="131">
        <v>3</v>
      </c>
      <c r="C77" s="131">
        <v>1</v>
      </c>
      <c r="D77" s="131">
        <v>3</v>
      </c>
      <c r="E77" s="131"/>
      <c r="F77" s="133"/>
      <c r="G77" s="134" t="s">
        <v>419</v>
      </c>
      <c r="H77" s="110">
        <v>44</v>
      </c>
      <c r="I77" s="119">
        <f>I78</f>
        <v>0</v>
      </c>
      <c r="J77" s="160">
        <f>J78</f>
        <v>0</v>
      </c>
      <c r="K77" s="120">
        <f>K78</f>
        <v>0</v>
      </c>
      <c r="L77" s="120">
        <f>L78</f>
        <v>0</v>
      </c>
    </row>
    <row r="78" spans="1:15" ht="25.5" hidden="1" customHeight="1">
      <c r="A78" s="130">
        <v>2</v>
      </c>
      <c r="B78" s="131">
        <v>3</v>
      </c>
      <c r="C78" s="131">
        <v>1</v>
      </c>
      <c r="D78" s="131">
        <v>3</v>
      </c>
      <c r="E78" s="131">
        <v>1</v>
      </c>
      <c r="F78" s="133"/>
      <c r="G78" s="134" t="s">
        <v>420</v>
      </c>
      <c r="H78" s="110">
        <v>45</v>
      </c>
      <c r="I78" s="119">
        <f>SUM(I79:I81)</f>
        <v>0</v>
      </c>
      <c r="J78" s="160">
        <f>SUM(J79:J81)</f>
        <v>0</v>
      </c>
      <c r="K78" s="120">
        <f>SUM(K79:K81)</f>
        <v>0</v>
      </c>
      <c r="L78" s="120">
        <f>SUM(L79:L81)</f>
        <v>0</v>
      </c>
    </row>
    <row r="79" spans="1:15" hidden="1">
      <c r="A79" s="125">
        <v>2</v>
      </c>
      <c r="B79" s="123">
        <v>3</v>
      </c>
      <c r="C79" s="123">
        <v>1</v>
      </c>
      <c r="D79" s="123">
        <v>3</v>
      </c>
      <c r="E79" s="123">
        <v>1</v>
      </c>
      <c r="F79" s="126">
        <v>1</v>
      </c>
      <c r="G79" s="150" t="s">
        <v>68</v>
      </c>
      <c r="H79" s="110">
        <v>46</v>
      </c>
      <c r="I79" s="135">
        <v>0</v>
      </c>
      <c r="J79" s="135">
        <v>0</v>
      </c>
      <c r="K79" s="135">
        <v>0</v>
      </c>
      <c r="L79" s="135">
        <v>0</v>
      </c>
    </row>
    <row r="80" spans="1:15" hidden="1">
      <c r="A80" s="130">
        <v>2</v>
      </c>
      <c r="B80" s="131">
        <v>3</v>
      </c>
      <c r="C80" s="131">
        <v>1</v>
      </c>
      <c r="D80" s="131">
        <v>3</v>
      </c>
      <c r="E80" s="131">
        <v>1</v>
      </c>
      <c r="F80" s="133">
        <v>2</v>
      </c>
      <c r="G80" s="134" t="s">
        <v>69</v>
      </c>
      <c r="H80" s="110">
        <v>47</v>
      </c>
      <c r="I80" s="137">
        <v>0</v>
      </c>
      <c r="J80" s="137">
        <v>0</v>
      </c>
      <c r="K80" s="137">
        <v>0</v>
      </c>
      <c r="L80" s="137">
        <v>0</v>
      </c>
    </row>
    <row r="81" spans="1:12" hidden="1">
      <c r="A81" s="125">
        <v>2</v>
      </c>
      <c r="B81" s="123">
        <v>3</v>
      </c>
      <c r="C81" s="123">
        <v>1</v>
      </c>
      <c r="D81" s="123">
        <v>3</v>
      </c>
      <c r="E81" s="123">
        <v>1</v>
      </c>
      <c r="F81" s="126">
        <v>3</v>
      </c>
      <c r="G81" s="150" t="s">
        <v>70</v>
      </c>
      <c r="H81" s="110">
        <v>48</v>
      </c>
      <c r="I81" s="135">
        <v>0</v>
      </c>
      <c r="J81" s="135">
        <v>0</v>
      </c>
      <c r="K81" s="135">
        <v>0</v>
      </c>
      <c r="L81" s="135">
        <v>0</v>
      </c>
    </row>
    <row r="82" spans="1:12" hidden="1">
      <c r="A82" s="125">
        <v>2</v>
      </c>
      <c r="B82" s="123">
        <v>3</v>
      </c>
      <c r="C82" s="123">
        <v>2</v>
      </c>
      <c r="D82" s="123"/>
      <c r="E82" s="123"/>
      <c r="F82" s="126"/>
      <c r="G82" s="150" t="s">
        <v>71</v>
      </c>
      <c r="H82" s="110">
        <v>49</v>
      </c>
      <c r="I82" s="119">
        <f t="shared" ref="I82:L83" si="3">I83</f>
        <v>0</v>
      </c>
      <c r="J82" s="119">
        <f t="shared" si="3"/>
        <v>0</v>
      </c>
      <c r="K82" s="119">
        <f t="shared" si="3"/>
        <v>0</v>
      </c>
      <c r="L82" s="119">
        <f t="shared" si="3"/>
        <v>0</v>
      </c>
    </row>
    <row r="83" spans="1:12" hidden="1">
      <c r="A83" s="125">
        <v>2</v>
      </c>
      <c r="B83" s="123">
        <v>3</v>
      </c>
      <c r="C83" s="123">
        <v>2</v>
      </c>
      <c r="D83" s="123">
        <v>1</v>
      </c>
      <c r="E83" s="123"/>
      <c r="F83" s="126"/>
      <c r="G83" s="150" t="s">
        <v>71</v>
      </c>
      <c r="H83" s="110">
        <v>50</v>
      </c>
      <c r="I83" s="119">
        <f t="shared" si="3"/>
        <v>0</v>
      </c>
      <c r="J83" s="119">
        <f t="shared" si="3"/>
        <v>0</v>
      </c>
      <c r="K83" s="119">
        <f t="shared" si="3"/>
        <v>0</v>
      </c>
      <c r="L83" s="119">
        <f t="shared" si="3"/>
        <v>0</v>
      </c>
    </row>
    <row r="84" spans="1:12" hidden="1">
      <c r="A84" s="125">
        <v>2</v>
      </c>
      <c r="B84" s="123">
        <v>3</v>
      </c>
      <c r="C84" s="123">
        <v>2</v>
      </c>
      <c r="D84" s="123">
        <v>1</v>
      </c>
      <c r="E84" s="123">
        <v>1</v>
      </c>
      <c r="F84" s="126"/>
      <c r="G84" s="150" t="s">
        <v>71</v>
      </c>
      <c r="H84" s="110">
        <v>51</v>
      </c>
      <c r="I84" s="119">
        <f>SUM(I85)</f>
        <v>0</v>
      </c>
      <c r="J84" s="119">
        <f>SUM(J85)</f>
        <v>0</v>
      </c>
      <c r="K84" s="119">
        <f>SUM(K85)</f>
        <v>0</v>
      </c>
      <c r="L84" s="119">
        <f>SUM(L85)</f>
        <v>0</v>
      </c>
    </row>
    <row r="85" spans="1:12" hidden="1">
      <c r="A85" s="125">
        <v>2</v>
      </c>
      <c r="B85" s="123">
        <v>3</v>
      </c>
      <c r="C85" s="123">
        <v>2</v>
      </c>
      <c r="D85" s="123">
        <v>1</v>
      </c>
      <c r="E85" s="123">
        <v>1</v>
      </c>
      <c r="F85" s="126">
        <v>1</v>
      </c>
      <c r="G85" s="150" t="s">
        <v>71</v>
      </c>
      <c r="H85" s="110">
        <v>52</v>
      </c>
      <c r="I85" s="137">
        <v>0</v>
      </c>
      <c r="J85" s="137">
        <v>0</v>
      </c>
      <c r="K85" s="137">
        <v>0</v>
      </c>
      <c r="L85" s="137">
        <v>0</v>
      </c>
    </row>
    <row r="86" spans="1:12" hidden="1">
      <c r="A86" s="115">
        <v>2</v>
      </c>
      <c r="B86" s="116">
        <v>4</v>
      </c>
      <c r="C86" s="116"/>
      <c r="D86" s="116"/>
      <c r="E86" s="116"/>
      <c r="F86" s="118"/>
      <c r="G86" s="164" t="s">
        <v>72</v>
      </c>
      <c r="H86" s="110">
        <v>53</v>
      </c>
      <c r="I86" s="119">
        <f t="shared" ref="I86:L88" si="4">I87</f>
        <v>0</v>
      </c>
      <c r="J86" s="160">
        <f t="shared" si="4"/>
        <v>0</v>
      </c>
      <c r="K86" s="120">
        <f t="shared" si="4"/>
        <v>0</v>
      </c>
      <c r="L86" s="120">
        <f t="shared" si="4"/>
        <v>0</v>
      </c>
    </row>
    <row r="87" spans="1:12" hidden="1">
      <c r="A87" s="130">
        <v>2</v>
      </c>
      <c r="B87" s="131">
        <v>4</v>
      </c>
      <c r="C87" s="131">
        <v>1</v>
      </c>
      <c r="D87" s="131"/>
      <c r="E87" s="131"/>
      <c r="F87" s="133"/>
      <c r="G87" s="134" t="s">
        <v>73</v>
      </c>
      <c r="H87" s="110">
        <v>54</v>
      </c>
      <c r="I87" s="119">
        <f t="shared" si="4"/>
        <v>0</v>
      </c>
      <c r="J87" s="160">
        <f t="shared" si="4"/>
        <v>0</v>
      </c>
      <c r="K87" s="120">
        <f t="shared" si="4"/>
        <v>0</v>
      </c>
      <c r="L87" s="120">
        <f t="shared" si="4"/>
        <v>0</v>
      </c>
    </row>
    <row r="88" spans="1:12" hidden="1">
      <c r="A88" s="130">
        <v>2</v>
      </c>
      <c r="B88" s="131">
        <v>4</v>
      </c>
      <c r="C88" s="131">
        <v>1</v>
      </c>
      <c r="D88" s="131">
        <v>1</v>
      </c>
      <c r="E88" s="131"/>
      <c r="F88" s="133"/>
      <c r="G88" s="134" t="s">
        <v>73</v>
      </c>
      <c r="H88" s="110">
        <v>55</v>
      </c>
      <c r="I88" s="119">
        <f t="shared" si="4"/>
        <v>0</v>
      </c>
      <c r="J88" s="160">
        <f t="shared" si="4"/>
        <v>0</v>
      </c>
      <c r="K88" s="120">
        <f t="shared" si="4"/>
        <v>0</v>
      </c>
      <c r="L88" s="120">
        <f t="shared" si="4"/>
        <v>0</v>
      </c>
    </row>
    <row r="89" spans="1:12" hidden="1">
      <c r="A89" s="130">
        <v>2</v>
      </c>
      <c r="B89" s="131">
        <v>4</v>
      </c>
      <c r="C89" s="131">
        <v>1</v>
      </c>
      <c r="D89" s="131">
        <v>1</v>
      </c>
      <c r="E89" s="131">
        <v>1</v>
      </c>
      <c r="F89" s="133"/>
      <c r="G89" s="134" t="s">
        <v>73</v>
      </c>
      <c r="H89" s="110">
        <v>56</v>
      </c>
      <c r="I89" s="119">
        <f>SUM(I90:I92)</f>
        <v>0</v>
      </c>
      <c r="J89" s="160">
        <f>SUM(J90:J92)</f>
        <v>0</v>
      </c>
      <c r="K89" s="120">
        <f>SUM(K90:K92)</f>
        <v>0</v>
      </c>
      <c r="L89" s="120">
        <f>SUM(L90:L92)</f>
        <v>0</v>
      </c>
    </row>
    <row r="90" spans="1:12" hidden="1">
      <c r="A90" s="130">
        <v>2</v>
      </c>
      <c r="B90" s="131">
        <v>4</v>
      </c>
      <c r="C90" s="131">
        <v>1</v>
      </c>
      <c r="D90" s="131">
        <v>1</v>
      </c>
      <c r="E90" s="131">
        <v>1</v>
      </c>
      <c r="F90" s="133">
        <v>1</v>
      </c>
      <c r="G90" s="134" t="s">
        <v>74</v>
      </c>
      <c r="H90" s="110">
        <v>57</v>
      </c>
      <c r="I90" s="137">
        <v>0</v>
      </c>
      <c r="J90" s="137">
        <v>0</v>
      </c>
      <c r="K90" s="137">
        <v>0</v>
      </c>
      <c r="L90" s="137">
        <v>0</v>
      </c>
    </row>
    <row r="91" spans="1:12" hidden="1">
      <c r="A91" s="130">
        <v>2</v>
      </c>
      <c r="B91" s="130">
        <v>4</v>
      </c>
      <c r="C91" s="130">
        <v>1</v>
      </c>
      <c r="D91" s="131">
        <v>1</v>
      </c>
      <c r="E91" s="131">
        <v>1</v>
      </c>
      <c r="F91" s="165">
        <v>2</v>
      </c>
      <c r="G91" s="132" t="s">
        <v>75</v>
      </c>
      <c r="H91" s="110">
        <v>58</v>
      </c>
      <c r="I91" s="137">
        <v>0</v>
      </c>
      <c r="J91" s="137">
        <v>0</v>
      </c>
      <c r="K91" s="137">
        <v>0</v>
      </c>
      <c r="L91" s="137">
        <v>0</v>
      </c>
    </row>
    <row r="92" spans="1:12" hidden="1">
      <c r="A92" s="130">
        <v>2</v>
      </c>
      <c r="B92" s="131">
        <v>4</v>
      </c>
      <c r="C92" s="130">
        <v>1</v>
      </c>
      <c r="D92" s="131">
        <v>1</v>
      </c>
      <c r="E92" s="131">
        <v>1</v>
      </c>
      <c r="F92" s="165">
        <v>3</v>
      </c>
      <c r="G92" s="132" t="s">
        <v>76</v>
      </c>
      <c r="H92" s="110">
        <v>59</v>
      </c>
      <c r="I92" s="137">
        <v>0</v>
      </c>
      <c r="J92" s="137">
        <v>0</v>
      </c>
      <c r="K92" s="137">
        <v>0</v>
      </c>
      <c r="L92" s="137">
        <v>0</v>
      </c>
    </row>
    <row r="93" spans="1:12" hidden="1">
      <c r="A93" s="115">
        <v>2</v>
      </c>
      <c r="B93" s="116">
        <v>5</v>
      </c>
      <c r="C93" s="115"/>
      <c r="D93" s="116"/>
      <c r="E93" s="116"/>
      <c r="F93" s="166"/>
      <c r="G93" s="117" t="s">
        <v>77</v>
      </c>
      <c r="H93" s="110">
        <v>60</v>
      </c>
      <c r="I93" s="119">
        <f>SUM(I94+I99+I104)</f>
        <v>0</v>
      </c>
      <c r="J93" s="160">
        <f>SUM(J94+J99+J104)</f>
        <v>0</v>
      </c>
      <c r="K93" s="120">
        <f>SUM(K94+K99+K104)</f>
        <v>0</v>
      </c>
      <c r="L93" s="120">
        <f>SUM(L94+L99+L104)</f>
        <v>0</v>
      </c>
    </row>
    <row r="94" spans="1:12" hidden="1">
      <c r="A94" s="125">
        <v>2</v>
      </c>
      <c r="B94" s="123">
        <v>5</v>
      </c>
      <c r="C94" s="125">
        <v>1</v>
      </c>
      <c r="D94" s="123"/>
      <c r="E94" s="123"/>
      <c r="F94" s="167"/>
      <c r="G94" s="124" t="s">
        <v>78</v>
      </c>
      <c r="H94" s="110">
        <v>61</v>
      </c>
      <c r="I94" s="140">
        <f t="shared" ref="I94:L95" si="5">I95</f>
        <v>0</v>
      </c>
      <c r="J94" s="162">
        <f t="shared" si="5"/>
        <v>0</v>
      </c>
      <c r="K94" s="141">
        <f t="shared" si="5"/>
        <v>0</v>
      </c>
      <c r="L94" s="141">
        <f t="shared" si="5"/>
        <v>0</v>
      </c>
    </row>
    <row r="95" spans="1:12" hidden="1">
      <c r="A95" s="130">
        <v>2</v>
      </c>
      <c r="B95" s="131">
        <v>5</v>
      </c>
      <c r="C95" s="130">
        <v>1</v>
      </c>
      <c r="D95" s="131">
        <v>1</v>
      </c>
      <c r="E95" s="131"/>
      <c r="F95" s="165"/>
      <c r="G95" s="132" t="s">
        <v>78</v>
      </c>
      <c r="H95" s="110">
        <v>62</v>
      </c>
      <c r="I95" s="119">
        <f t="shared" si="5"/>
        <v>0</v>
      </c>
      <c r="J95" s="160">
        <f t="shared" si="5"/>
        <v>0</v>
      </c>
      <c r="K95" s="120">
        <f t="shared" si="5"/>
        <v>0</v>
      </c>
      <c r="L95" s="120">
        <f t="shared" si="5"/>
        <v>0</v>
      </c>
    </row>
    <row r="96" spans="1:12" hidden="1">
      <c r="A96" s="130">
        <v>2</v>
      </c>
      <c r="B96" s="131">
        <v>5</v>
      </c>
      <c r="C96" s="130">
        <v>1</v>
      </c>
      <c r="D96" s="131">
        <v>1</v>
      </c>
      <c r="E96" s="131">
        <v>1</v>
      </c>
      <c r="F96" s="165"/>
      <c r="G96" s="132" t="s">
        <v>78</v>
      </c>
      <c r="H96" s="110">
        <v>63</v>
      </c>
      <c r="I96" s="119">
        <f>SUM(I97:I98)</f>
        <v>0</v>
      </c>
      <c r="J96" s="160">
        <f>SUM(J97:J98)</f>
        <v>0</v>
      </c>
      <c r="K96" s="120">
        <f>SUM(K97:K98)</f>
        <v>0</v>
      </c>
      <c r="L96" s="120">
        <f>SUM(L97:L98)</f>
        <v>0</v>
      </c>
    </row>
    <row r="97" spans="1:19" ht="25.5" hidden="1" customHeight="1">
      <c r="A97" s="130">
        <v>2</v>
      </c>
      <c r="B97" s="131">
        <v>5</v>
      </c>
      <c r="C97" s="130">
        <v>1</v>
      </c>
      <c r="D97" s="131">
        <v>1</v>
      </c>
      <c r="E97" s="131">
        <v>1</v>
      </c>
      <c r="F97" s="165">
        <v>1</v>
      </c>
      <c r="G97" s="132" t="s">
        <v>79</v>
      </c>
      <c r="H97" s="110">
        <v>64</v>
      </c>
      <c r="I97" s="137">
        <v>0</v>
      </c>
      <c r="J97" s="137">
        <v>0</v>
      </c>
      <c r="K97" s="137">
        <v>0</v>
      </c>
      <c r="L97" s="137">
        <v>0</v>
      </c>
    </row>
    <row r="98" spans="1:19" ht="25.5" hidden="1" customHeight="1">
      <c r="A98" s="130">
        <v>2</v>
      </c>
      <c r="B98" s="131">
        <v>5</v>
      </c>
      <c r="C98" s="130">
        <v>1</v>
      </c>
      <c r="D98" s="131">
        <v>1</v>
      </c>
      <c r="E98" s="131">
        <v>1</v>
      </c>
      <c r="F98" s="165">
        <v>2</v>
      </c>
      <c r="G98" s="132" t="s">
        <v>80</v>
      </c>
      <c r="H98" s="110">
        <v>65</v>
      </c>
      <c r="I98" s="137">
        <v>0</v>
      </c>
      <c r="J98" s="137">
        <v>0</v>
      </c>
      <c r="K98" s="137">
        <v>0</v>
      </c>
      <c r="L98" s="137">
        <v>0</v>
      </c>
    </row>
    <row r="99" spans="1:19" hidden="1">
      <c r="A99" s="130">
        <v>2</v>
      </c>
      <c r="B99" s="131">
        <v>5</v>
      </c>
      <c r="C99" s="130">
        <v>2</v>
      </c>
      <c r="D99" s="131"/>
      <c r="E99" s="131"/>
      <c r="F99" s="165"/>
      <c r="G99" s="132" t="s">
        <v>81</v>
      </c>
      <c r="H99" s="110">
        <v>66</v>
      </c>
      <c r="I99" s="119">
        <f t="shared" ref="I99:L100" si="6">I100</f>
        <v>0</v>
      </c>
      <c r="J99" s="160">
        <f t="shared" si="6"/>
        <v>0</v>
      </c>
      <c r="K99" s="120">
        <f t="shared" si="6"/>
        <v>0</v>
      </c>
      <c r="L99" s="119">
        <f t="shared" si="6"/>
        <v>0</v>
      </c>
    </row>
    <row r="100" spans="1:19" hidden="1">
      <c r="A100" s="134">
        <v>2</v>
      </c>
      <c r="B100" s="130">
        <v>5</v>
      </c>
      <c r="C100" s="131">
        <v>2</v>
      </c>
      <c r="D100" s="132">
        <v>1</v>
      </c>
      <c r="E100" s="130"/>
      <c r="F100" s="165"/>
      <c r="G100" s="132" t="s">
        <v>81</v>
      </c>
      <c r="H100" s="110">
        <v>67</v>
      </c>
      <c r="I100" s="119">
        <f t="shared" si="6"/>
        <v>0</v>
      </c>
      <c r="J100" s="160">
        <f t="shared" si="6"/>
        <v>0</v>
      </c>
      <c r="K100" s="120">
        <f t="shared" si="6"/>
        <v>0</v>
      </c>
      <c r="L100" s="119">
        <f t="shared" si="6"/>
        <v>0</v>
      </c>
    </row>
    <row r="101" spans="1:19" hidden="1">
      <c r="A101" s="134">
        <v>2</v>
      </c>
      <c r="B101" s="130">
        <v>5</v>
      </c>
      <c r="C101" s="131">
        <v>2</v>
      </c>
      <c r="D101" s="132">
        <v>1</v>
      </c>
      <c r="E101" s="130">
        <v>1</v>
      </c>
      <c r="F101" s="165"/>
      <c r="G101" s="132" t="s">
        <v>81</v>
      </c>
      <c r="H101" s="110">
        <v>68</v>
      </c>
      <c r="I101" s="119">
        <f>SUM(I102:I103)</f>
        <v>0</v>
      </c>
      <c r="J101" s="160">
        <f>SUM(J102:J103)</f>
        <v>0</v>
      </c>
      <c r="K101" s="120">
        <f>SUM(K102:K103)</f>
        <v>0</v>
      </c>
      <c r="L101" s="119">
        <f>SUM(L102:L103)</f>
        <v>0</v>
      </c>
    </row>
    <row r="102" spans="1:19" ht="25.5" hidden="1" customHeight="1">
      <c r="A102" s="134">
        <v>2</v>
      </c>
      <c r="B102" s="130">
        <v>5</v>
      </c>
      <c r="C102" s="131">
        <v>2</v>
      </c>
      <c r="D102" s="132">
        <v>1</v>
      </c>
      <c r="E102" s="130">
        <v>1</v>
      </c>
      <c r="F102" s="165">
        <v>1</v>
      </c>
      <c r="G102" s="132" t="s">
        <v>82</v>
      </c>
      <c r="H102" s="110">
        <v>69</v>
      </c>
      <c r="I102" s="137">
        <v>0</v>
      </c>
      <c r="J102" s="137">
        <v>0</v>
      </c>
      <c r="K102" s="137">
        <v>0</v>
      </c>
      <c r="L102" s="137">
        <v>0</v>
      </c>
    </row>
    <row r="103" spans="1:19" ht="25.5" hidden="1" customHeight="1">
      <c r="A103" s="134">
        <v>2</v>
      </c>
      <c r="B103" s="130">
        <v>5</v>
      </c>
      <c r="C103" s="131">
        <v>2</v>
      </c>
      <c r="D103" s="132">
        <v>1</v>
      </c>
      <c r="E103" s="130">
        <v>1</v>
      </c>
      <c r="F103" s="165">
        <v>2</v>
      </c>
      <c r="G103" s="132" t="s">
        <v>83</v>
      </c>
      <c r="H103" s="110">
        <v>70</v>
      </c>
      <c r="I103" s="137">
        <v>0</v>
      </c>
      <c r="J103" s="137">
        <v>0</v>
      </c>
      <c r="K103" s="137">
        <v>0</v>
      </c>
      <c r="L103" s="137">
        <v>0</v>
      </c>
    </row>
    <row r="104" spans="1:19" ht="25.5" hidden="1" customHeight="1">
      <c r="A104" s="134">
        <v>2</v>
      </c>
      <c r="B104" s="130">
        <v>5</v>
      </c>
      <c r="C104" s="131">
        <v>3</v>
      </c>
      <c r="D104" s="132"/>
      <c r="E104" s="130"/>
      <c r="F104" s="165"/>
      <c r="G104" s="132" t="s">
        <v>84</v>
      </c>
      <c r="H104" s="110">
        <v>71</v>
      </c>
      <c r="I104" s="119">
        <f>I105+I109</f>
        <v>0</v>
      </c>
      <c r="J104" s="119">
        <f>J105+J109</f>
        <v>0</v>
      </c>
      <c r="K104" s="119">
        <f>K105+K109</f>
        <v>0</v>
      </c>
      <c r="L104" s="119">
        <f>L105+L109</f>
        <v>0</v>
      </c>
    </row>
    <row r="105" spans="1:19" ht="25.5" hidden="1" customHeight="1">
      <c r="A105" s="134">
        <v>2</v>
      </c>
      <c r="B105" s="130">
        <v>5</v>
      </c>
      <c r="C105" s="131">
        <v>3</v>
      </c>
      <c r="D105" s="132">
        <v>1</v>
      </c>
      <c r="E105" s="130"/>
      <c r="F105" s="165"/>
      <c r="G105" s="132" t="s">
        <v>85</v>
      </c>
      <c r="H105" s="110">
        <v>72</v>
      </c>
      <c r="I105" s="119">
        <f>I106</f>
        <v>0</v>
      </c>
      <c r="J105" s="160">
        <f>J106</f>
        <v>0</v>
      </c>
      <c r="K105" s="120">
        <f>K106</f>
        <v>0</v>
      </c>
      <c r="L105" s="119">
        <f>L106</f>
        <v>0</v>
      </c>
    </row>
    <row r="106" spans="1:19" ht="25.5" hidden="1" customHeight="1">
      <c r="A106" s="142">
        <v>2</v>
      </c>
      <c r="B106" s="143">
        <v>5</v>
      </c>
      <c r="C106" s="144">
        <v>3</v>
      </c>
      <c r="D106" s="145">
        <v>1</v>
      </c>
      <c r="E106" s="143">
        <v>1</v>
      </c>
      <c r="F106" s="168"/>
      <c r="G106" s="145" t="s">
        <v>85</v>
      </c>
      <c r="H106" s="110">
        <v>73</v>
      </c>
      <c r="I106" s="129">
        <f>SUM(I107:I108)</f>
        <v>0</v>
      </c>
      <c r="J106" s="163">
        <f>SUM(J107:J108)</f>
        <v>0</v>
      </c>
      <c r="K106" s="128">
        <f>SUM(K107:K108)</f>
        <v>0</v>
      </c>
      <c r="L106" s="129">
        <f>SUM(L107:L108)</f>
        <v>0</v>
      </c>
    </row>
    <row r="107" spans="1:19" ht="25.5" hidden="1" customHeight="1">
      <c r="A107" s="134">
        <v>2</v>
      </c>
      <c r="B107" s="130">
        <v>5</v>
      </c>
      <c r="C107" s="131">
        <v>3</v>
      </c>
      <c r="D107" s="132">
        <v>1</v>
      </c>
      <c r="E107" s="130">
        <v>1</v>
      </c>
      <c r="F107" s="165">
        <v>1</v>
      </c>
      <c r="G107" s="132" t="s">
        <v>85</v>
      </c>
      <c r="H107" s="110">
        <v>74</v>
      </c>
      <c r="I107" s="137">
        <v>0</v>
      </c>
      <c r="J107" s="137">
        <v>0</v>
      </c>
      <c r="K107" s="137">
        <v>0</v>
      </c>
      <c r="L107" s="137">
        <v>0</v>
      </c>
    </row>
    <row r="108" spans="1:19" ht="25.5" hidden="1" customHeight="1">
      <c r="A108" s="142">
        <v>2</v>
      </c>
      <c r="B108" s="143">
        <v>5</v>
      </c>
      <c r="C108" s="144">
        <v>3</v>
      </c>
      <c r="D108" s="145">
        <v>1</v>
      </c>
      <c r="E108" s="143">
        <v>1</v>
      </c>
      <c r="F108" s="168">
        <v>2</v>
      </c>
      <c r="G108" s="145" t="s">
        <v>86</v>
      </c>
      <c r="H108" s="110">
        <v>75</v>
      </c>
      <c r="I108" s="137">
        <v>0</v>
      </c>
      <c r="J108" s="137">
        <v>0</v>
      </c>
      <c r="K108" s="137">
        <v>0</v>
      </c>
      <c r="L108" s="137">
        <v>0</v>
      </c>
      <c r="S108" s="169"/>
    </row>
    <row r="109" spans="1:19" ht="25.5" hidden="1" customHeight="1">
      <c r="A109" s="142">
        <v>2</v>
      </c>
      <c r="B109" s="143">
        <v>5</v>
      </c>
      <c r="C109" s="144">
        <v>3</v>
      </c>
      <c r="D109" s="145">
        <v>2</v>
      </c>
      <c r="E109" s="143"/>
      <c r="F109" s="168"/>
      <c r="G109" s="145" t="s">
        <v>87</v>
      </c>
      <c r="H109" s="110">
        <v>76</v>
      </c>
      <c r="I109" s="120">
        <f>I110</f>
        <v>0</v>
      </c>
      <c r="J109" s="119">
        <f>J110</f>
        <v>0</v>
      </c>
      <c r="K109" s="119">
        <f>K110</f>
        <v>0</v>
      </c>
      <c r="L109" s="119">
        <f>L110</f>
        <v>0</v>
      </c>
    </row>
    <row r="110" spans="1:19" ht="25.5" hidden="1" customHeight="1">
      <c r="A110" s="142">
        <v>2</v>
      </c>
      <c r="B110" s="143">
        <v>5</v>
      </c>
      <c r="C110" s="144">
        <v>3</v>
      </c>
      <c r="D110" s="145">
        <v>2</v>
      </c>
      <c r="E110" s="143">
        <v>1</v>
      </c>
      <c r="F110" s="168"/>
      <c r="G110" s="145" t="s">
        <v>87</v>
      </c>
      <c r="H110" s="110">
        <v>77</v>
      </c>
      <c r="I110" s="129">
        <f>SUM(I111:I112)</f>
        <v>0</v>
      </c>
      <c r="J110" s="129">
        <f>SUM(J111:J112)</f>
        <v>0</v>
      </c>
      <c r="K110" s="129">
        <f>SUM(K111:K112)</f>
        <v>0</v>
      </c>
      <c r="L110" s="129">
        <f>SUM(L111:L112)</f>
        <v>0</v>
      </c>
    </row>
    <row r="111" spans="1:19" ht="25.5" hidden="1" customHeight="1">
      <c r="A111" s="142">
        <v>2</v>
      </c>
      <c r="B111" s="143">
        <v>5</v>
      </c>
      <c r="C111" s="144">
        <v>3</v>
      </c>
      <c r="D111" s="145">
        <v>2</v>
      </c>
      <c r="E111" s="143">
        <v>1</v>
      </c>
      <c r="F111" s="168">
        <v>1</v>
      </c>
      <c r="G111" s="145" t="s">
        <v>87</v>
      </c>
      <c r="H111" s="110">
        <v>78</v>
      </c>
      <c r="I111" s="137">
        <v>0</v>
      </c>
      <c r="J111" s="137">
        <v>0</v>
      </c>
      <c r="K111" s="137">
        <v>0</v>
      </c>
      <c r="L111" s="137">
        <v>0</v>
      </c>
    </row>
    <row r="112" spans="1:19" hidden="1">
      <c r="A112" s="142">
        <v>2</v>
      </c>
      <c r="B112" s="143">
        <v>5</v>
      </c>
      <c r="C112" s="144">
        <v>3</v>
      </c>
      <c r="D112" s="145">
        <v>2</v>
      </c>
      <c r="E112" s="143">
        <v>1</v>
      </c>
      <c r="F112" s="168">
        <v>2</v>
      </c>
      <c r="G112" s="145" t="s">
        <v>88</v>
      </c>
      <c r="H112" s="110">
        <v>79</v>
      </c>
      <c r="I112" s="137">
        <v>0</v>
      </c>
      <c r="J112" s="137">
        <v>0</v>
      </c>
      <c r="K112" s="137">
        <v>0</v>
      </c>
      <c r="L112" s="137">
        <v>0</v>
      </c>
    </row>
    <row r="113" spans="1:12" hidden="1">
      <c r="A113" s="164">
        <v>2</v>
      </c>
      <c r="B113" s="115">
        <v>6</v>
      </c>
      <c r="C113" s="116"/>
      <c r="D113" s="117"/>
      <c r="E113" s="115"/>
      <c r="F113" s="166"/>
      <c r="G113" s="170" t="s">
        <v>89</v>
      </c>
      <c r="H113" s="110">
        <v>80</v>
      </c>
      <c r="I113" s="119">
        <f>SUM(I114+I119+I123+I127+I131+I135)</f>
        <v>0</v>
      </c>
      <c r="J113" s="119">
        <f>SUM(J114+J119+J123+J127+J131+J135)</f>
        <v>0</v>
      </c>
      <c r="K113" s="119">
        <f>SUM(K114+K119+K123+K127+K131+K135)</f>
        <v>0</v>
      </c>
      <c r="L113" s="119">
        <f>SUM(L114+L119+L123+L127+L131+L135)</f>
        <v>0</v>
      </c>
    </row>
    <row r="114" spans="1:12" hidden="1">
      <c r="A114" s="142">
        <v>2</v>
      </c>
      <c r="B114" s="143">
        <v>6</v>
      </c>
      <c r="C114" s="144">
        <v>1</v>
      </c>
      <c r="D114" s="145"/>
      <c r="E114" s="143"/>
      <c r="F114" s="168"/>
      <c r="G114" s="145" t="s">
        <v>90</v>
      </c>
      <c r="H114" s="110">
        <v>81</v>
      </c>
      <c r="I114" s="129">
        <f t="shared" ref="I114:L115" si="7">I115</f>
        <v>0</v>
      </c>
      <c r="J114" s="163">
        <f t="shared" si="7"/>
        <v>0</v>
      </c>
      <c r="K114" s="128">
        <f t="shared" si="7"/>
        <v>0</v>
      </c>
      <c r="L114" s="129">
        <f t="shared" si="7"/>
        <v>0</v>
      </c>
    </row>
    <row r="115" spans="1:12" hidden="1">
      <c r="A115" s="134">
        <v>2</v>
      </c>
      <c r="B115" s="130">
        <v>6</v>
      </c>
      <c r="C115" s="131">
        <v>1</v>
      </c>
      <c r="D115" s="132">
        <v>1</v>
      </c>
      <c r="E115" s="130"/>
      <c r="F115" s="165"/>
      <c r="G115" s="132" t="s">
        <v>90</v>
      </c>
      <c r="H115" s="110">
        <v>82</v>
      </c>
      <c r="I115" s="119">
        <f t="shared" si="7"/>
        <v>0</v>
      </c>
      <c r="J115" s="160">
        <f t="shared" si="7"/>
        <v>0</v>
      </c>
      <c r="K115" s="120">
        <f t="shared" si="7"/>
        <v>0</v>
      </c>
      <c r="L115" s="119">
        <f t="shared" si="7"/>
        <v>0</v>
      </c>
    </row>
    <row r="116" spans="1:12" hidden="1">
      <c r="A116" s="134">
        <v>2</v>
      </c>
      <c r="B116" s="130">
        <v>6</v>
      </c>
      <c r="C116" s="131">
        <v>1</v>
      </c>
      <c r="D116" s="132">
        <v>1</v>
      </c>
      <c r="E116" s="130">
        <v>1</v>
      </c>
      <c r="F116" s="165"/>
      <c r="G116" s="132" t="s">
        <v>90</v>
      </c>
      <c r="H116" s="110">
        <v>83</v>
      </c>
      <c r="I116" s="119">
        <f>SUM(I117:I118)</f>
        <v>0</v>
      </c>
      <c r="J116" s="160">
        <f>SUM(J117:J118)</f>
        <v>0</v>
      </c>
      <c r="K116" s="120">
        <f>SUM(K117:K118)</f>
        <v>0</v>
      </c>
      <c r="L116" s="119">
        <f>SUM(L117:L118)</f>
        <v>0</v>
      </c>
    </row>
    <row r="117" spans="1:12" hidden="1">
      <c r="A117" s="134">
        <v>2</v>
      </c>
      <c r="B117" s="130">
        <v>6</v>
      </c>
      <c r="C117" s="131">
        <v>1</v>
      </c>
      <c r="D117" s="132">
        <v>1</v>
      </c>
      <c r="E117" s="130">
        <v>1</v>
      </c>
      <c r="F117" s="165">
        <v>1</v>
      </c>
      <c r="G117" s="132" t="s">
        <v>91</v>
      </c>
      <c r="H117" s="110">
        <v>84</v>
      </c>
      <c r="I117" s="137">
        <v>0</v>
      </c>
      <c r="J117" s="137">
        <v>0</v>
      </c>
      <c r="K117" s="137">
        <v>0</v>
      </c>
      <c r="L117" s="137">
        <v>0</v>
      </c>
    </row>
    <row r="118" spans="1:12" hidden="1">
      <c r="A118" s="150">
        <v>2</v>
      </c>
      <c r="B118" s="125">
        <v>6</v>
      </c>
      <c r="C118" s="123">
        <v>1</v>
      </c>
      <c r="D118" s="124">
        <v>1</v>
      </c>
      <c r="E118" s="125">
        <v>1</v>
      </c>
      <c r="F118" s="167">
        <v>2</v>
      </c>
      <c r="G118" s="124" t="s">
        <v>92</v>
      </c>
      <c r="H118" s="110">
        <v>85</v>
      </c>
      <c r="I118" s="135">
        <v>0</v>
      </c>
      <c r="J118" s="135">
        <v>0</v>
      </c>
      <c r="K118" s="135">
        <v>0</v>
      </c>
      <c r="L118" s="135">
        <v>0</v>
      </c>
    </row>
    <row r="119" spans="1:12" ht="25.5" hidden="1" customHeight="1">
      <c r="A119" s="134">
        <v>2</v>
      </c>
      <c r="B119" s="130">
        <v>6</v>
      </c>
      <c r="C119" s="131">
        <v>2</v>
      </c>
      <c r="D119" s="132"/>
      <c r="E119" s="130"/>
      <c r="F119" s="165"/>
      <c r="G119" s="132" t="s">
        <v>93</v>
      </c>
      <c r="H119" s="110">
        <v>86</v>
      </c>
      <c r="I119" s="119">
        <f t="shared" ref="I119:L121" si="8">I120</f>
        <v>0</v>
      </c>
      <c r="J119" s="160">
        <f t="shared" si="8"/>
        <v>0</v>
      </c>
      <c r="K119" s="120">
        <f t="shared" si="8"/>
        <v>0</v>
      </c>
      <c r="L119" s="119">
        <f t="shared" si="8"/>
        <v>0</v>
      </c>
    </row>
    <row r="120" spans="1:12" ht="25.5" hidden="1" customHeight="1">
      <c r="A120" s="134">
        <v>2</v>
      </c>
      <c r="B120" s="130">
        <v>6</v>
      </c>
      <c r="C120" s="131">
        <v>2</v>
      </c>
      <c r="D120" s="132">
        <v>1</v>
      </c>
      <c r="E120" s="130"/>
      <c r="F120" s="165"/>
      <c r="G120" s="132" t="s">
        <v>93</v>
      </c>
      <c r="H120" s="110">
        <v>87</v>
      </c>
      <c r="I120" s="119">
        <f t="shared" si="8"/>
        <v>0</v>
      </c>
      <c r="J120" s="160">
        <f t="shared" si="8"/>
        <v>0</v>
      </c>
      <c r="K120" s="120">
        <f t="shared" si="8"/>
        <v>0</v>
      </c>
      <c r="L120" s="119">
        <f t="shared" si="8"/>
        <v>0</v>
      </c>
    </row>
    <row r="121" spans="1:12" ht="25.5" hidden="1" customHeight="1">
      <c r="A121" s="134">
        <v>2</v>
      </c>
      <c r="B121" s="130">
        <v>6</v>
      </c>
      <c r="C121" s="131">
        <v>2</v>
      </c>
      <c r="D121" s="132">
        <v>1</v>
      </c>
      <c r="E121" s="130">
        <v>1</v>
      </c>
      <c r="F121" s="165"/>
      <c r="G121" s="132" t="s">
        <v>93</v>
      </c>
      <c r="H121" s="110">
        <v>88</v>
      </c>
      <c r="I121" s="171">
        <f t="shared" si="8"/>
        <v>0</v>
      </c>
      <c r="J121" s="172">
        <f t="shared" si="8"/>
        <v>0</v>
      </c>
      <c r="K121" s="173">
        <f t="shared" si="8"/>
        <v>0</v>
      </c>
      <c r="L121" s="171">
        <f t="shared" si="8"/>
        <v>0</v>
      </c>
    </row>
    <row r="122" spans="1:12" ht="25.5" hidden="1" customHeight="1">
      <c r="A122" s="134">
        <v>2</v>
      </c>
      <c r="B122" s="130">
        <v>6</v>
      </c>
      <c r="C122" s="131">
        <v>2</v>
      </c>
      <c r="D122" s="132">
        <v>1</v>
      </c>
      <c r="E122" s="130">
        <v>1</v>
      </c>
      <c r="F122" s="165">
        <v>1</v>
      </c>
      <c r="G122" s="132" t="s">
        <v>93</v>
      </c>
      <c r="H122" s="110">
        <v>89</v>
      </c>
      <c r="I122" s="137">
        <v>0</v>
      </c>
      <c r="J122" s="137">
        <v>0</v>
      </c>
      <c r="K122" s="137">
        <v>0</v>
      </c>
      <c r="L122" s="137">
        <v>0</v>
      </c>
    </row>
    <row r="123" spans="1:12" ht="25.5" hidden="1" customHeight="1">
      <c r="A123" s="150">
        <v>2</v>
      </c>
      <c r="B123" s="125">
        <v>6</v>
      </c>
      <c r="C123" s="123">
        <v>3</v>
      </c>
      <c r="D123" s="124"/>
      <c r="E123" s="125"/>
      <c r="F123" s="167"/>
      <c r="G123" s="124" t="s">
        <v>94</v>
      </c>
      <c r="H123" s="110">
        <v>90</v>
      </c>
      <c r="I123" s="140">
        <f t="shared" ref="I123:L125" si="9">I124</f>
        <v>0</v>
      </c>
      <c r="J123" s="162">
        <f t="shared" si="9"/>
        <v>0</v>
      </c>
      <c r="K123" s="141">
        <f t="shared" si="9"/>
        <v>0</v>
      </c>
      <c r="L123" s="140">
        <f t="shared" si="9"/>
        <v>0</v>
      </c>
    </row>
    <row r="124" spans="1:12" ht="25.5" hidden="1" customHeight="1">
      <c r="A124" s="134">
        <v>2</v>
      </c>
      <c r="B124" s="130">
        <v>6</v>
      </c>
      <c r="C124" s="131">
        <v>3</v>
      </c>
      <c r="D124" s="132">
        <v>1</v>
      </c>
      <c r="E124" s="130"/>
      <c r="F124" s="165"/>
      <c r="G124" s="132" t="s">
        <v>94</v>
      </c>
      <c r="H124" s="110">
        <v>91</v>
      </c>
      <c r="I124" s="119">
        <f t="shared" si="9"/>
        <v>0</v>
      </c>
      <c r="J124" s="160">
        <f t="shared" si="9"/>
        <v>0</v>
      </c>
      <c r="K124" s="120">
        <f t="shared" si="9"/>
        <v>0</v>
      </c>
      <c r="L124" s="119">
        <f t="shared" si="9"/>
        <v>0</v>
      </c>
    </row>
    <row r="125" spans="1:12" ht="25.5" hidden="1" customHeight="1">
      <c r="A125" s="134">
        <v>2</v>
      </c>
      <c r="B125" s="130">
        <v>6</v>
      </c>
      <c r="C125" s="131">
        <v>3</v>
      </c>
      <c r="D125" s="132">
        <v>1</v>
      </c>
      <c r="E125" s="130">
        <v>1</v>
      </c>
      <c r="F125" s="165"/>
      <c r="G125" s="132" t="s">
        <v>94</v>
      </c>
      <c r="H125" s="110">
        <v>92</v>
      </c>
      <c r="I125" s="119">
        <f t="shared" si="9"/>
        <v>0</v>
      </c>
      <c r="J125" s="160">
        <f t="shared" si="9"/>
        <v>0</v>
      </c>
      <c r="K125" s="120">
        <f t="shared" si="9"/>
        <v>0</v>
      </c>
      <c r="L125" s="119">
        <f t="shared" si="9"/>
        <v>0</v>
      </c>
    </row>
    <row r="126" spans="1:12" ht="25.5" hidden="1" customHeight="1">
      <c r="A126" s="134">
        <v>2</v>
      </c>
      <c r="B126" s="130">
        <v>6</v>
      </c>
      <c r="C126" s="131">
        <v>3</v>
      </c>
      <c r="D126" s="132">
        <v>1</v>
      </c>
      <c r="E126" s="130">
        <v>1</v>
      </c>
      <c r="F126" s="165">
        <v>1</v>
      </c>
      <c r="G126" s="132" t="s">
        <v>94</v>
      </c>
      <c r="H126" s="110">
        <v>93</v>
      </c>
      <c r="I126" s="137">
        <v>0</v>
      </c>
      <c r="J126" s="137">
        <v>0</v>
      </c>
      <c r="K126" s="137">
        <v>0</v>
      </c>
      <c r="L126" s="137">
        <v>0</v>
      </c>
    </row>
    <row r="127" spans="1:12" ht="25.5" hidden="1" customHeight="1">
      <c r="A127" s="150">
        <v>2</v>
      </c>
      <c r="B127" s="125">
        <v>6</v>
      </c>
      <c r="C127" s="123">
        <v>4</v>
      </c>
      <c r="D127" s="124"/>
      <c r="E127" s="125"/>
      <c r="F127" s="167"/>
      <c r="G127" s="124" t="s">
        <v>95</v>
      </c>
      <c r="H127" s="110">
        <v>94</v>
      </c>
      <c r="I127" s="140">
        <f t="shared" ref="I127:L129" si="10">I128</f>
        <v>0</v>
      </c>
      <c r="J127" s="162">
        <f t="shared" si="10"/>
        <v>0</v>
      </c>
      <c r="K127" s="141">
        <f t="shared" si="10"/>
        <v>0</v>
      </c>
      <c r="L127" s="140">
        <f t="shared" si="10"/>
        <v>0</v>
      </c>
    </row>
    <row r="128" spans="1:12" ht="25.5" hidden="1" customHeight="1">
      <c r="A128" s="134">
        <v>2</v>
      </c>
      <c r="B128" s="130">
        <v>6</v>
      </c>
      <c r="C128" s="131">
        <v>4</v>
      </c>
      <c r="D128" s="132">
        <v>1</v>
      </c>
      <c r="E128" s="130"/>
      <c r="F128" s="165"/>
      <c r="G128" s="132" t="s">
        <v>95</v>
      </c>
      <c r="H128" s="110">
        <v>95</v>
      </c>
      <c r="I128" s="119">
        <f t="shared" si="10"/>
        <v>0</v>
      </c>
      <c r="J128" s="160">
        <f t="shared" si="10"/>
        <v>0</v>
      </c>
      <c r="K128" s="120">
        <f t="shared" si="10"/>
        <v>0</v>
      </c>
      <c r="L128" s="119">
        <f t="shared" si="10"/>
        <v>0</v>
      </c>
    </row>
    <row r="129" spans="1:12" ht="25.5" hidden="1" customHeight="1">
      <c r="A129" s="134">
        <v>2</v>
      </c>
      <c r="B129" s="130">
        <v>6</v>
      </c>
      <c r="C129" s="131">
        <v>4</v>
      </c>
      <c r="D129" s="132">
        <v>1</v>
      </c>
      <c r="E129" s="130">
        <v>1</v>
      </c>
      <c r="F129" s="165"/>
      <c r="G129" s="132" t="s">
        <v>95</v>
      </c>
      <c r="H129" s="110">
        <v>96</v>
      </c>
      <c r="I129" s="119">
        <f t="shared" si="10"/>
        <v>0</v>
      </c>
      <c r="J129" s="160">
        <f t="shared" si="10"/>
        <v>0</v>
      </c>
      <c r="K129" s="120">
        <f t="shared" si="10"/>
        <v>0</v>
      </c>
      <c r="L129" s="119">
        <f t="shared" si="10"/>
        <v>0</v>
      </c>
    </row>
    <row r="130" spans="1:12" ht="25.5" hidden="1" customHeight="1">
      <c r="A130" s="134">
        <v>2</v>
      </c>
      <c r="B130" s="130">
        <v>6</v>
      </c>
      <c r="C130" s="131">
        <v>4</v>
      </c>
      <c r="D130" s="132">
        <v>1</v>
      </c>
      <c r="E130" s="130">
        <v>1</v>
      </c>
      <c r="F130" s="165">
        <v>1</v>
      </c>
      <c r="G130" s="132" t="s">
        <v>95</v>
      </c>
      <c r="H130" s="110">
        <v>97</v>
      </c>
      <c r="I130" s="137">
        <v>0</v>
      </c>
      <c r="J130" s="137">
        <v>0</v>
      </c>
      <c r="K130" s="137">
        <v>0</v>
      </c>
      <c r="L130" s="137">
        <v>0</v>
      </c>
    </row>
    <row r="131" spans="1:12" ht="25.5" hidden="1" customHeight="1">
      <c r="A131" s="142">
        <v>2</v>
      </c>
      <c r="B131" s="151">
        <v>6</v>
      </c>
      <c r="C131" s="152">
        <v>5</v>
      </c>
      <c r="D131" s="154"/>
      <c r="E131" s="151"/>
      <c r="F131" s="174"/>
      <c r="G131" s="154" t="s">
        <v>96</v>
      </c>
      <c r="H131" s="110">
        <v>98</v>
      </c>
      <c r="I131" s="147">
        <f t="shared" ref="I131:L133" si="11">I132</f>
        <v>0</v>
      </c>
      <c r="J131" s="175">
        <f t="shared" si="11"/>
        <v>0</v>
      </c>
      <c r="K131" s="148">
        <f t="shared" si="11"/>
        <v>0</v>
      </c>
      <c r="L131" s="147">
        <f t="shared" si="11"/>
        <v>0</v>
      </c>
    </row>
    <row r="132" spans="1:12" ht="25.5" hidden="1" customHeight="1">
      <c r="A132" s="134">
        <v>2</v>
      </c>
      <c r="B132" s="130">
        <v>6</v>
      </c>
      <c r="C132" s="131">
        <v>5</v>
      </c>
      <c r="D132" s="132">
        <v>1</v>
      </c>
      <c r="E132" s="130"/>
      <c r="F132" s="165"/>
      <c r="G132" s="154" t="s">
        <v>96</v>
      </c>
      <c r="H132" s="110">
        <v>99</v>
      </c>
      <c r="I132" s="119">
        <f t="shared" si="11"/>
        <v>0</v>
      </c>
      <c r="J132" s="160">
        <f t="shared" si="11"/>
        <v>0</v>
      </c>
      <c r="K132" s="120">
        <f t="shared" si="11"/>
        <v>0</v>
      </c>
      <c r="L132" s="119">
        <f t="shared" si="11"/>
        <v>0</v>
      </c>
    </row>
    <row r="133" spans="1:12" ht="25.5" hidden="1" customHeight="1">
      <c r="A133" s="134">
        <v>2</v>
      </c>
      <c r="B133" s="130">
        <v>6</v>
      </c>
      <c r="C133" s="131">
        <v>5</v>
      </c>
      <c r="D133" s="132">
        <v>1</v>
      </c>
      <c r="E133" s="130">
        <v>1</v>
      </c>
      <c r="F133" s="165"/>
      <c r="G133" s="154" t="s">
        <v>96</v>
      </c>
      <c r="H133" s="110">
        <v>100</v>
      </c>
      <c r="I133" s="119">
        <f t="shared" si="11"/>
        <v>0</v>
      </c>
      <c r="J133" s="160">
        <f t="shared" si="11"/>
        <v>0</v>
      </c>
      <c r="K133" s="120">
        <f t="shared" si="11"/>
        <v>0</v>
      </c>
      <c r="L133" s="119">
        <f t="shared" si="11"/>
        <v>0</v>
      </c>
    </row>
    <row r="134" spans="1:12" ht="25.5" hidden="1" customHeight="1">
      <c r="A134" s="130">
        <v>2</v>
      </c>
      <c r="B134" s="131">
        <v>6</v>
      </c>
      <c r="C134" s="130">
        <v>5</v>
      </c>
      <c r="D134" s="130">
        <v>1</v>
      </c>
      <c r="E134" s="132">
        <v>1</v>
      </c>
      <c r="F134" s="165">
        <v>1</v>
      </c>
      <c r="G134" s="130" t="s">
        <v>97</v>
      </c>
      <c r="H134" s="110">
        <v>101</v>
      </c>
      <c r="I134" s="137">
        <v>0</v>
      </c>
      <c r="J134" s="137">
        <v>0</v>
      </c>
      <c r="K134" s="137">
        <v>0</v>
      </c>
      <c r="L134" s="137">
        <v>0</v>
      </c>
    </row>
    <row r="135" spans="1:12" ht="26.25" hidden="1" customHeight="1">
      <c r="A135" s="134">
        <v>2</v>
      </c>
      <c r="B135" s="131">
        <v>6</v>
      </c>
      <c r="C135" s="130">
        <v>6</v>
      </c>
      <c r="D135" s="131"/>
      <c r="E135" s="132"/>
      <c r="F135" s="133"/>
      <c r="G135" s="176" t="s">
        <v>98</v>
      </c>
      <c r="H135" s="110">
        <v>102</v>
      </c>
      <c r="I135" s="120">
        <f t="shared" ref="I135:L137" si="12">I136</f>
        <v>0</v>
      </c>
      <c r="J135" s="119">
        <f t="shared" si="12"/>
        <v>0</v>
      </c>
      <c r="K135" s="119">
        <f t="shared" si="12"/>
        <v>0</v>
      </c>
      <c r="L135" s="119">
        <f t="shared" si="12"/>
        <v>0</v>
      </c>
    </row>
    <row r="136" spans="1:12" ht="26.25" hidden="1" customHeight="1">
      <c r="A136" s="134">
        <v>2</v>
      </c>
      <c r="B136" s="131">
        <v>6</v>
      </c>
      <c r="C136" s="130">
        <v>6</v>
      </c>
      <c r="D136" s="131">
        <v>1</v>
      </c>
      <c r="E136" s="132"/>
      <c r="F136" s="133"/>
      <c r="G136" s="176" t="s">
        <v>98</v>
      </c>
      <c r="H136" s="177">
        <v>103</v>
      </c>
      <c r="I136" s="119">
        <f t="shared" si="12"/>
        <v>0</v>
      </c>
      <c r="J136" s="119">
        <f t="shared" si="12"/>
        <v>0</v>
      </c>
      <c r="K136" s="119">
        <f t="shared" si="12"/>
        <v>0</v>
      </c>
      <c r="L136" s="119">
        <f t="shared" si="12"/>
        <v>0</v>
      </c>
    </row>
    <row r="137" spans="1:12" ht="26.25" hidden="1" customHeight="1">
      <c r="A137" s="134">
        <v>2</v>
      </c>
      <c r="B137" s="131">
        <v>6</v>
      </c>
      <c r="C137" s="130">
        <v>6</v>
      </c>
      <c r="D137" s="131">
        <v>1</v>
      </c>
      <c r="E137" s="132">
        <v>1</v>
      </c>
      <c r="F137" s="133"/>
      <c r="G137" s="176" t="s">
        <v>98</v>
      </c>
      <c r="H137" s="177">
        <v>104</v>
      </c>
      <c r="I137" s="119">
        <f t="shared" si="12"/>
        <v>0</v>
      </c>
      <c r="J137" s="119">
        <f t="shared" si="12"/>
        <v>0</v>
      </c>
      <c r="K137" s="119">
        <f t="shared" si="12"/>
        <v>0</v>
      </c>
      <c r="L137" s="119">
        <f t="shared" si="12"/>
        <v>0</v>
      </c>
    </row>
    <row r="138" spans="1:12" ht="26.25" hidden="1" customHeight="1">
      <c r="A138" s="134">
        <v>2</v>
      </c>
      <c r="B138" s="131">
        <v>6</v>
      </c>
      <c r="C138" s="130">
        <v>6</v>
      </c>
      <c r="D138" s="131">
        <v>1</v>
      </c>
      <c r="E138" s="132">
        <v>1</v>
      </c>
      <c r="F138" s="133">
        <v>1</v>
      </c>
      <c r="G138" s="91" t="s">
        <v>98</v>
      </c>
      <c r="H138" s="177">
        <v>105</v>
      </c>
      <c r="I138" s="137">
        <v>0</v>
      </c>
      <c r="J138" s="178">
        <v>0</v>
      </c>
      <c r="K138" s="137">
        <v>0</v>
      </c>
      <c r="L138" s="137">
        <v>0</v>
      </c>
    </row>
    <row r="139" spans="1:12">
      <c r="A139" s="164">
        <v>2</v>
      </c>
      <c r="B139" s="115">
        <v>7</v>
      </c>
      <c r="C139" s="115"/>
      <c r="D139" s="116"/>
      <c r="E139" s="116"/>
      <c r="F139" s="118"/>
      <c r="G139" s="117" t="s">
        <v>99</v>
      </c>
      <c r="H139" s="177">
        <v>106</v>
      </c>
      <c r="I139" s="120">
        <f>SUM(I140+I145+I153)</f>
        <v>8000</v>
      </c>
      <c r="J139" s="160">
        <f>SUM(J140+J145+J153)</f>
        <v>8000</v>
      </c>
      <c r="K139" s="120">
        <f>SUM(K140+K145+K153)</f>
        <v>8000</v>
      </c>
      <c r="L139" s="119">
        <f>SUM(L140+L145+L153)</f>
        <v>8000</v>
      </c>
    </row>
    <row r="140" spans="1:12" hidden="1">
      <c r="A140" s="134">
        <v>2</v>
      </c>
      <c r="B140" s="130">
        <v>7</v>
      </c>
      <c r="C140" s="130">
        <v>1</v>
      </c>
      <c r="D140" s="131"/>
      <c r="E140" s="131"/>
      <c r="F140" s="133"/>
      <c r="G140" s="132" t="s">
        <v>100</v>
      </c>
      <c r="H140" s="177">
        <v>107</v>
      </c>
      <c r="I140" s="120">
        <f t="shared" ref="I140:L141" si="13">I141</f>
        <v>0</v>
      </c>
      <c r="J140" s="160">
        <f t="shared" si="13"/>
        <v>0</v>
      </c>
      <c r="K140" s="120">
        <f t="shared" si="13"/>
        <v>0</v>
      </c>
      <c r="L140" s="119">
        <f t="shared" si="13"/>
        <v>0</v>
      </c>
    </row>
    <row r="141" spans="1:12" hidden="1">
      <c r="A141" s="134">
        <v>2</v>
      </c>
      <c r="B141" s="130">
        <v>7</v>
      </c>
      <c r="C141" s="130">
        <v>1</v>
      </c>
      <c r="D141" s="131">
        <v>1</v>
      </c>
      <c r="E141" s="131"/>
      <c r="F141" s="133"/>
      <c r="G141" s="132" t="s">
        <v>100</v>
      </c>
      <c r="H141" s="177">
        <v>108</v>
      </c>
      <c r="I141" s="120">
        <f t="shared" si="13"/>
        <v>0</v>
      </c>
      <c r="J141" s="160">
        <f t="shared" si="13"/>
        <v>0</v>
      </c>
      <c r="K141" s="120">
        <f t="shared" si="13"/>
        <v>0</v>
      </c>
      <c r="L141" s="119">
        <f t="shared" si="13"/>
        <v>0</v>
      </c>
    </row>
    <row r="142" spans="1:12" hidden="1">
      <c r="A142" s="134">
        <v>2</v>
      </c>
      <c r="B142" s="130">
        <v>7</v>
      </c>
      <c r="C142" s="130">
        <v>1</v>
      </c>
      <c r="D142" s="131">
        <v>1</v>
      </c>
      <c r="E142" s="131">
        <v>1</v>
      </c>
      <c r="F142" s="133"/>
      <c r="G142" s="132" t="s">
        <v>100</v>
      </c>
      <c r="H142" s="177">
        <v>109</v>
      </c>
      <c r="I142" s="120">
        <f>SUM(I143:I144)</f>
        <v>0</v>
      </c>
      <c r="J142" s="160">
        <f>SUM(J143:J144)</f>
        <v>0</v>
      </c>
      <c r="K142" s="120">
        <f>SUM(K143:K144)</f>
        <v>0</v>
      </c>
      <c r="L142" s="119">
        <f>SUM(L143:L144)</f>
        <v>0</v>
      </c>
    </row>
    <row r="143" spans="1:12" hidden="1">
      <c r="A143" s="150">
        <v>2</v>
      </c>
      <c r="B143" s="125">
        <v>7</v>
      </c>
      <c r="C143" s="150">
        <v>1</v>
      </c>
      <c r="D143" s="130">
        <v>1</v>
      </c>
      <c r="E143" s="123">
        <v>1</v>
      </c>
      <c r="F143" s="126">
        <v>1</v>
      </c>
      <c r="G143" s="124" t="s">
        <v>101</v>
      </c>
      <c r="H143" s="177">
        <v>110</v>
      </c>
      <c r="I143" s="179">
        <v>0</v>
      </c>
      <c r="J143" s="179">
        <v>0</v>
      </c>
      <c r="K143" s="179">
        <v>0</v>
      </c>
      <c r="L143" s="179">
        <v>0</v>
      </c>
    </row>
    <row r="144" spans="1:12" hidden="1">
      <c r="A144" s="130">
        <v>2</v>
      </c>
      <c r="B144" s="130">
        <v>7</v>
      </c>
      <c r="C144" s="134">
        <v>1</v>
      </c>
      <c r="D144" s="130">
        <v>1</v>
      </c>
      <c r="E144" s="131">
        <v>1</v>
      </c>
      <c r="F144" s="133">
        <v>2</v>
      </c>
      <c r="G144" s="132" t="s">
        <v>102</v>
      </c>
      <c r="H144" s="177">
        <v>111</v>
      </c>
      <c r="I144" s="136">
        <v>0</v>
      </c>
      <c r="J144" s="136">
        <v>0</v>
      </c>
      <c r="K144" s="136">
        <v>0</v>
      </c>
      <c r="L144" s="136">
        <v>0</v>
      </c>
    </row>
    <row r="145" spans="1:12" ht="25.5" hidden="1" customHeight="1">
      <c r="A145" s="142">
        <v>2</v>
      </c>
      <c r="B145" s="143">
        <v>7</v>
      </c>
      <c r="C145" s="142">
        <v>2</v>
      </c>
      <c r="D145" s="143"/>
      <c r="E145" s="144"/>
      <c r="F145" s="146"/>
      <c r="G145" s="145" t="s">
        <v>103</v>
      </c>
      <c r="H145" s="177">
        <v>112</v>
      </c>
      <c r="I145" s="128">
        <f t="shared" ref="I145:L146" si="14">I146</f>
        <v>0</v>
      </c>
      <c r="J145" s="163">
        <f t="shared" si="14"/>
        <v>0</v>
      </c>
      <c r="K145" s="128">
        <f t="shared" si="14"/>
        <v>0</v>
      </c>
      <c r="L145" s="129">
        <f t="shared" si="14"/>
        <v>0</v>
      </c>
    </row>
    <row r="146" spans="1:12" ht="25.5" hidden="1" customHeight="1">
      <c r="A146" s="134">
        <v>2</v>
      </c>
      <c r="B146" s="130">
        <v>7</v>
      </c>
      <c r="C146" s="134">
        <v>2</v>
      </c>
      <c r="D146" s="130">
        <v>1</v>
      </c>
      <c r="E146" s="131"/>
      <c r="F146" s="133"/>
      <c r="G146" s="132" t="s">
        <v>104</v>
      </c>
      <c r="H146" s="177">
        <v>113</v>
      </c>
      <c r="I146" s="120">
        <f t="shared" si="14"/>
        <v>0</v>
      </c>
      <c r="J146" s="160">
        <f t="shared" si="14"/>
        <v>0</v>
      </c>
      <c r="K146" s="120">
        <f t="shared" si="14"/>
        <v>0</v>
      </c>
      <c r="L146" s="119">
        <f t="shared" si="14"/>
        <v>0</v>
      </c>
    </row>
    <row r="147" spans="1:12" ht="25.5" hidden="1" customHeight="1">
      <c r="A147" s="134">
        <v>2</v>
      </c>
      <c r="B147" s="130">
        <v>7</v>
      </c>
      <c r="C147" s="134">
        <v>2</v>
      </c>
      <c r="D147" s="130">
        <v>1</v>
      </c>
      <c r="E147" s="131">
        <v>1</v>
      </c>
      <c r="F147" s="133"/>
      <c r="G147" s="132" t="s">
        <v>104</v>
      </c>
      <c r="H147" s="177">
        <v>114</v>
      </c>
      <c r="I147" s="120">
        <f>SUM(I148:I149)</f>
        <v>0</v>
      </c>
      <c r="J147" s="160">
        <f>SUM(J148:J149)</f>
        <v>0</v>
      </c>
      <c r="K147" s="120">
        <f>SUM(K148:K149)</f>
        <v>0</v>
      </c>
      <c r="L147" s="119">
        <f>SUM(L148:L149)</f>
        <v>0</v>
      </c>
    </row>
    <row r="148" spans="1:12" hidden="1">
      <c r="A148" s="134">
        <v>2</v>
      </c>
      <c r="B148" s="130">
        <v>7</v>
      </c>
      <c r="C148" s="134">
        <v>2</v>
      </c>
      <c r="D148" s="130">
        <v>1</v>
      </c>
      <c r="E148" s="131">
        <v>1</v>
      </c>
      <c r="F148" s="133">
        <v>1</v>
      </c>
      <c r="G148" s="132" t="s">
        <v>105</v>
      </c>
      <c r="H148" s="177">
        <v>115</v>
      </c>
      <c r="I148" s="136">
        <v>0</v>
      </c>
      <c r="J148" s="136">
        <v>0</v>
      </c>
      <c r="K148" s="136">
        <v>0</v>
      </c>
      <c r="L148" s="136">
        <v>0</v>
      </c>
    </row>
    <row r="149" spans="1:12" hidden="1">
      <c r="A149" s="134">
        <v>2</v>
      </c>
      <c r="B149" s="130">
        <v>7</v>
      </c>
      <c r="C149" s="134">
        <v>2</v>
      </c>
      <c r="D149" s="130">
        <v>1</v>
      </c>
      <c r="E149" s="131">
        <v>1</v>
      </c>
      <c r="F149" s="133">
        <v>2</v>
      </c>
      <c r="G149" s="132" t="s">
        <v>106</v>
      </c>
      <c r="H149" s="177">
        <v>116</v>
      </c>
      <c r="I149" s="136">
        <v>0</v>
      </c>
      <c r="J149" s="136">
        <v>0</v>
      </c>
      <c r="K149" s="136">
        <v>0</v>
      </c>
      <c r="L149" s="136">
        <v>0</v>
      </c>
    </row>
    <row r="150" spans="1:12" hidden="1">
      <c r="A150" s="134">
        <v>2</v>
      </c>
      <c r="B150" s="130">
        <v>7</v>
      </c>
      <c r="C150" s="134">
        <v>2</v>
      </c>
      <c r="D150" s="130">
        <v>2</v>
      </c>
      <c r="E150" s="131"/>
      <c r="F150" s="133"/>
      <c r="G150" s="132" t="s">
        <v>107</v>
      </c>
      <c r="H150" s="177">
        <v>117</v>
      </c>
      <c r="I150" s="120">
        <f>I151</f>
        <v>0</v>
      </c>
      <c r="J150" s="120">
        <f>J151</f>
        <v>0</v>
      </c>
      <c r="K150" s="120">
        <f>K151</f>
        <v>0</v>
      </c>
      <c r="L150" s="120">
        <f>L151</f>
        <v>0</v>
      </c>
    </row>
    <row r="151" spans="1:12" hidden="1">
      <c r="A151" s="134">
        <v>2</v>
      </c>
      <c r="B151" s="130">
        <v>7</v>
      </c>
      <c r="C151" s="134">
        <v>2</v>
      </c>
      <c r="D151" s="130">
        <v>2</v>
      </c>
      <c r="E151" s="131">
        <v>1</v>
      </c>
      <c r="F151" s="133"/>
      <c r="G151" s="132" t="s">
        <v>107</v>
      </c>
      <c r="H151" s="177">
        <v>118</v>
      </c>
      <c r="I151" s="120">
        <f>SUM(I152)</f>
        <v>0</v>
      </c>
      <c r="J151" s="120">
        <f>SUM(J152)</f>
        <v>0</v>
      </c>
      <c r="K151" s="120">
        <f>SUM(K152)</f>
        <v>0</v>
      </c>
      <c r="L151" s="120">
        <f>SUM(L152)</f>
        <v>0</v>
      </c>
    </row>
    <row r="152" spans="1:12" hidden="1">
      <c r="A152" s="134">
        <v>2</v>
      </c>
      <c r="B152" s="130">
        <v>7</v>
      </c>
      <c r="C152" s="134">
        <v>2</v>
      </c>
      <c r="D152" s="130">
        <v>2</v>
      </c>
      <c r="E152" s="131">
        <v>1</v>
      </c>
      <c r="F152" s="133">
        <v>1</v>
      </c>
      <c r="G152" s="132" t="s">
        <v>107</v>
      </c>
      <c r="H152" s="177">
        <v>119</v>
      </c>
      <c r="I152" s="136">
        <v>0</v>
      </c>
      <c r="J152" s="136">
        <v>0</v>
      </c>
      <c r="K152" s="136">
        <v>0</v>
      </c>
      <c r="L152" s="136">
        <v>0</v>
      </c>
    </row>
    <row r="153" spans="1:12">
      <c r="A153" s="134">
        <v>2</v>
      </c>
      <c r="B153" s="130">
        <v>7</v>
      </c>
      <c r="C153" s="134">
        <v>3</v>
      </c>
      <c r="D153" s="130"/>
      <c r="E153" s="131"/>
      <c r="F153" s="133"/>
      <c r="G153" s="132" t="s">
        <v>108</v>
      </c>
      <c r="H153" s="177">
        <v>120</v>
      </c>
      <c r="I153" s="120">
        <f t="shared" ref="I153:L154" si="15">I154</f>
        <v>8000</v>
      </c>
      <c r="J153" s="160">
        <f t="shared" si="15"/>
        <v>8000</v>
      </c>
      <c r="K153" s="120">
        <f t="shared" si="15"/>
        <v>8000</v>
      </c>
      <c r="L153" s="119">
        <f t="shared" si="15"/>
        <v>8000</v>
      </c>
    </row>
    <row r="154" spans="1:12">
      <c r="A154" s="142">
        <v>2</v>
      </c>
      <c r="B154" s="151">
        <v>7</v>
      </c>
      <c r="C154" s="180">
        <v>3</v>
      </c>
      <c r="D154" s="151">
        <v>1</v>
      </c>
      <c r="E154" s="152"/>
      <c r="F154" s="153"/>
      <c r="G154" s="154" t="s">
        <v>108</v>
      </c>
      <c r="H154" s="177">
        <v>121</v>
      </c>
      <c r="I154" s="148">
        <f t="shared" si="15"/>
        <v>8000</v>
      </c>
      <c r="J154" s="175">
        <f t="shared" si="15"/>
        <v>8000</v>
      </c>
      <c r="K154" s="148">
        <f t="shared" si="15"/>
        <v>8000</v>
      </c>
      <c r="L154" s="147">
        <f t="shared" si="15"/>
        <v>8000</v>
      </c>
    </row>
    <row r="155" spans="1:12">
      <c r="A155" s="134">
        <v>2</v>
      </c>
      <c r="B155" s="130">
        <v>7</v>
      </c>
      <c r="C155" s="134">
        <v>3</v>
      </c>
      <c r="D155" s="130">
        <v>1</v>
      </c>
      <c r="E155" s="131">
        <v>1</v>
      </c>
      <c r="F155" s="133"/>
      <c r="G155" s="132" t="s">
        <v>108</v>
      </c>
      <c r="H155" s="177">
        <v>122</v>
      </c>
      <c r="I155" s="120">
        <f>SUM(I156:I157)</f>
        <v>8000</v>
      </c>
      <c r="J155" s="160">
        <f>SUM(J156:J157)</f>
        <v>8000</v>
      </c>
      <c r="K155" s="120">
        <f>SUM(K156:K157)</f>
        <v>8000</v>
      </c>
      <c r="L155" s="119">
        <f>SUM(L156:L157)</f>
        <v>8000</v>
      </c>
    </row>
    <row r="156" spans="1:12">
      <c r="A156" s="150">
        <v>2</v>
      </c>
      <c r="B156" s="125">
        <v>7</v>
      </c>
      <c r="C156" s="150">
        <v>3</v>
      </c>
      <c r="D156" s="125">
        <v>1</v>
      </c>
      <c r="E156" s="123">
        <v>1</v>
      </c>
      <c r="F156" s="126">
        <v>1</v>
      </c>
      <c r="G156" s="124" t="s">
        <v>109</v>
      </c>
      <c r="H156" s="177">
        <v>123</v>
      </c>
      <c r="I156" s="179">
        <v>8000</v>
      </c>
      <c r="J156" s="179">
        <v>8000</v>
      </c>
      <c r="K156" s="179">
        <v>8000</v>
      </c>
      <c r="L156" s="179">
        <v>8000</v>
      </c>
    </row>
    <row r="157" spans="1:12" hidden="1">
      <c r="A157" s="134">
        <v>2</v>
      </c>
      <c r="B157" s="130">
        <v>7</v>
      </c>
      <c r="C157" s="134">
        <v>3</v>
      </c>
      <c r="D157" s="130">
        <v>1</v>
      </c>
      <c r="E157" s="131">
        <v>1</v>
      </c>
      <c r="F157" s="133">
        <v>2</v>
      </c>
      <c r="G157" s="132" t="s">
        <v>110</v>
      </c>
      <c r="H157" s="177">
        <v>124</v>
      </c>
      <c r="I157" s="136">
        <v>0</v>
      </c>
      <c r="J157" s="137">
        <v>0</v>
      </c>
      <c r="K157" s="137">
        <v>0</v>
      </c>
      <c r="L157" s="137">
        <v>0</v>
      </c>
    </row>
    <row r="158" spans="1:12" hidden="1">
      <c r="A158" s="164">
        <v>2</v>
      </c>
      <c r="B158" s="164">
        <v>8</v>
      </c>
      <c r="C158" s="115"/>
      <c r="D158" s="139"/>
      <c r="E158" s="122"/>
      <c r="F158" s="181"/>
      <c r="G158" s="127" t="s">
        <v>111</v>
      </c>
      <c r="H158" s="177">
        <v>125</v>
      </c>
      <c r="I158" s="141">
        <f>I159</f>
        <v>0</v>
      </c>
      <c r="J158" s="162">
        <f>J159</f>
        <v>0</v>
      </c>
      <c r="K158" s="141">
        <f>K159</f>
        <v>0</v>
      </c>
      <c r="L158" s="140">
        <f>L159</f>
        <v>0</v>
      </c>
    </row>
    <row r="159" spans="1:12" hidden="1">
      <c r="A159" s="142">
        <v>2</v>
      </c>
      <c r="B159" s="142">
        <v>8</v>
      </c>
      <c r="C159" s="142">
        <v>1</v>
      </c>
      <c r="D159" s="143"/>
      <c r="E159" s="144"/>
      <c r="F159" s="146"/>
      <c r="G159" s="124" t="s">
        <v>111</v>
      </c>
      <c r="H159" s="177">
        <v>126</v>
      </c>
      <c r="I159" s="141">
        <f>I160+I165</f>
        <v>0</v>
      </c>
      <c r="J159" s="162">
        <f>J160+J165</f>
        <v>0</v>
      </c>
      <c r="K159" s="141">
        <f>K160+K165</f>
        <v>0</v>
      </c>
      <c r="L159" s="140">
        <f>L160+L165</f>
        <v>0</v>
      </c>
    </row>
    <row r="160" spans="1:12" hidden="1">
      <c r="A160" s="134">
        <v>2</v>
      </c>
      <c r="B160" s="130">
        <v>8</v>
      </c>
      <c r="C160" s="132">
        <v>1</v>
      </c>
      <c r="D160" s="130">
        <v>1</v>
      </c>
      <c r="E160" s="131"/>
      <c r="F160" s="133"/>
      <c r="G160" s="132" t="s">
        <v>112</v>
      </c>
      <c r="H160" s="177">
        <v>127</v>
      </c>
      <c r="I160" s="120">
        <f>I161</f>
        <v>0</v>
      </c>
      <c r="J160" s="160">
        <f>J161</f>
        <v>0</v>
      </c>
      <c r="K160" s="120">
        <f>K161</f>
        <v>0</v>
      </c>
      <c r="L160" s="119">
        <f>L161</f>
        <v>0</v>
      </c>
    </row>
    <row r="161" spans="1:15" hidden="1">
      <c r="A161" s="134">
        <v>2</v>
      </c>
      <c r="B161" s="130">
        <v>8</v>
      </c>
      <c r="C161" s="124">
        <v>1</v>
      </c>
      <c r="D161" s="125">
        <v>1</v>
      </c>
      <c r="E161" s="123">
        <v>1</v>
      </c>
      <c r="F161" s="126"/>
      <c r="G161" s="132" t="s">
        <v>112</v>
      </c>
      <c r="H161" s="177">
        <v>128</v>
      </c>
      <c r="I161" s="141">
        <f>SUM(I162:I164)</f>
        <v>0</v>
      </c>
      <c r="J161" s="141">
        <f>SUM(J162:J164)</f>
        <v>0</v>
      </c>
      <c r="K161" s="141">
        <f>SUM(K162:K164)</f>
        <v>0</v>
      </c>
      <c r="L161" s="141">
        <f>SUM(L162:L164)</f>
        <v>0</v>
      </c>
    </row>
    <row r="162" spans="1:15" hidden="1">
      <c r="A162" s="130">
        <v>2</v>
      </c>
      <c r="B162" s="125">
        <v>8</v>
      </c>
      <c r="C162" s="132">
        <v>1</v>
      </c>
      <c r="D162" s="130">
        <v>1</v>
      </c>
      <c r="E162" s="131">
        <v>1</v>
      </c>
      <c r="F162" s="133">
        <v>1</v>
      </c>
      <c r="G162" s="132" t="s">
        <v>113</v>
      </c>
      <c r="H162" s="177">
        <v>129</v>
      </c>
      <c r="I162" s="136">
        <v>0</v>
      </c>
      <c r="J162" s="136">
        <v>0</v>
      </c>
      <c r="K162" s="136">
        <v>0</v>
      </c>
      <c r="L162" s="136">
        <v>0</v>
      </c>
    </row>
    <row r="163" spans="1:15" ht="25.5" hidden="1" customHeight="1">
      <c r="A163" s="142">
        <v>2</v>
      </c>
      <c r="B163" s="151">
        <v>8</v>
      </c>
      <c r="C163" s="154">
        <v>1</v>
      </c>
      <c r="D163" s="151">
        <v>1</v>
      </c>
      <c r="E163" s="152">
        <v>1</v>
      </c>
      <c r="F163" s="153">
        <v>2</v>
      </c>
      <c r="G163" s="154" t="s">
        <v>114</v>
      </c>
      <c r="H163" s="177">
        <v>130</v>
      </c>
      <c r="I163" s="182">
        <v>0</v>
      </c>
      <c r="J163" s="182">
        <v>0</v>
      </c>
      <c r="K163" s="182">
        <v>0</v>
      </c>
      <c r="L163" s="182">
        <v>0</v>
      </c>
    </row>
    <row r="164" spans="1:15" hidden="1">
      <c r="A164" s="142">
        <v>2</v>
      </c>
      <c r="B164" s="151">
        <v>8</v>
      </c>
      <c r="C164" s="154">
        <v>1</v>
      </c>
      <c r="D164" s="151">
        <v>1</v>
      </c>
      <c r="E164" s="152">
        <v>1</v>
      </c>
      <c r="F164" s="153">
        <v>3</v>
      </c>
      <c r="G164" s="154" t="s">
        <v>115</v>
      </c>
      <c r="H164" s="177">
        <v>131</v>
      </c>
      <c r="I164" s="182">
        <v>0</v>
      </c>
      <c r="J164" s="183">
        <v>0</v>
      </c>
      <c r="K164" s="182">
        <v>0</v>
      </c>
      <c r="L164" s="155">
        <v>0</v>
      </c>
    </row>
    <row r="165" spans="1:15" hidden="1">
      <c r="A165" s="134">
        <v>2</v>
      </c>
      <c r="B165" s="130">
        <v>8</v>
      </c>
      <c r="C165" s="132">
        <v>1</v>
      </c>
      <c r="D165" s="130">
        <v>2</v>
      </c>
      <c r="E165" s="131"/>
      <c r="F165" s="133"/>
      <c r="G165" s="132" t="s">
        <v>116</v>
      </c>
      <c r="H165" s="177">
        <v>132</v>
      </c>
      <c r="I165" s="120">
        <f t="shared" ref="I165:L166" si="16">I166</f>
        <v>0</v>
      </c>
      <c r="J165" s="160">
        <f t="shared" si="16"/>
        <v>0</v>
      </c>
      <c r="K165" s="120">
        <f t="shared" si="16"/>
        <v>0</v>
      </c>
      <c r="L165" s="119">
        <f t="shared" si="16"/>
        <v>0</v>
      </c>
    </row>
    <row r="166" spans="1:15" hidden="1">
      <c r="A166" s="134">
        <v>2</v>
      </c>
      <c r="B166" s="130">
        <v>8</v>
      </c>
      <c r="C166" s="132">
        <v>1</v>
      </c>
      <c r="D166" s="130">
        <v>2</v>
      </c>
      <c r="E166" s="131">
        <v>1</v>
      </c>
      <c r="F166" s="133"/>
      <c r="G166" s="132" t="s">
        <v>116</v>
      </c>
      <c r="H166" s="177">
        <v>133</v>
      </c>
      <c r="I166" s="120">
        <f t="shared" si="16"/>
        <v>0</v>
      </c>
      <c r="J166" s="160">
        <f t="shared" si="16"/>
        <v>0</v>
      </c>
      <c r="K166" s="120">
        <f t="shared" si="16"/>
        <v>0</v>
      </c>
      <c r="L166" s="119">
        <f t="shared" si="16"/>
        <v>0</v>
      </c>
    </row>
    <row r="167" spans="1:15" hidden="1">
      <c r="A167" s="142">
        <v>2</v>
      </c>
      <c r="B167" s="143">
        <v>8</v>
      </c>
      <c r="C167" s="145">
        <v>1</v>
      </c>
      <c r="D167" s="143">
        <v>2</v>
      </c>
      <c r="E167" s="144">
        <v>1</v>
      </c>
      <c r="F167" s="146">
        <v>1</v>
      </c>
      <c r="G167" s="132" t="s">
        <v>116</v>
      </c>
      <c r="H167" s="177">
        <v>134</v>
      </c>
      <c r="I167" s="184">
        <v>0</v>
      </c>
      <c r="J167" s="137">
        <v>0</v>
      </c>
      <c r="K167" s="137">
        <v>0</v>
      </c>
      <c r="L167" s="137">
        <v>0</v>
      </c>
    </row>
    <row r="168" spans="1:15" ht="38.25" hidden="1" customHeight="1">
      <c r="A168" s="164">
        <v>2</v>
      </c>
      <c r="B168" s="115">
        <v>9</v>
      </c>
      <c r="C168" s="117"/>
      <c r="D168" s="115"/>
      <c r="E168" s="116"/>
      <c r="F168" s="118"/>
      <c r="G168" s="117" t="s">
        <v>117</v>
      </c>
      <c r="H168" s="177">
        <v>135</v>
      </c>
      <c r="I168" s="120">
        <f>I169+I173</f>
        <v>0</v>
      </c>
      <c r="J168" s="160">
        <f>J169+J173</f>
        <v>0</v>
      </c>
      <c r="K168" s="120">
        <f>K169+K173</f>
        <v>0</v>
      </c>
      <c r="L168" s="119">
        <f>L169+L173</f>
        <v>0</v>
      </c>
    </row>
    <row r="169" spans="1:15" ht="38.25" hidden="1" customHeight="1">
      <c r="A169" s="134">
        <v>2</v>
      </c>
      <c r="B169" s="130">
        <v>9</v>
      </c>
      <c r="C169" s="132">
        <v>1</v>
      </c>
      <c r="D169" s="130"/>
      <c r="E169" s="131"/>
      <c r="F169" s="133"/>
      <c r="G169" s="132" t="s">
        <v>118</v>
      </c>
      <c r="H169" s="177">
        <v>136</v>
      </c>
      <c r="I169" s="120">
        <f t="shared" ref="I169:L171" si="17">I170</f>
        <v>0</v>
      </c>
      <c r="J169" s="160">
        <f t="shared" si="17"/>
        <v>0</v>
      </c>
      <c r="K169" s="120">
        <f t="shared" si="17"/>
        <v>0</v>
      </c>
      <c r="L169" s="119">
        <f t="shared" si="17"/>
        <v>0</v>
      </c>
      <c r="M169" s="145"/>
      <c r="N169" s="145"/>
      <c r="O169" s="145"/>
    </row>
    <row r="170" spans="1:15" ht="38.25" hidden="1" customHeight="1">
      <c r="A170" s="150">
        <v>2</v>
      </c>
      <c r="B170" s="125">
        <v>9</v>
      </c>
      <c r="C170" s="124">
        <v>1</v>
      </c>
      <c r="D170" s="125">
        <v>1</v>
      </c>
      <c r="E170" s="123"/>
      <c r="F170" s="126"/>
      <c r="G170" s="132" t="s">
        <v>118</v>
      </c>
      <c r="H170" s="177">
        <v>137</v>
      </c>
      <c r="I170" s="141">
        <f t="shared" si="17"/>
        <v>0</v>
      </c>
      <c r="J170" s="162">
        <f t="shared" si="17"/>
        <v>0</v>
      </c>
      <c r="K170" s="141">
        <f t="shared" si="17"/>
        <v>0</v>
      </c>
      <c r="L170" s="140">
        <f t="shared" si="17"/>
        <v>0</v>
      </c>
    </row>
    <row r="171" spans="1:15" ht="38.25" hidden="1" customHeight="1">
      <c r="A171" s="134">
        <v>2</v>
      </c>
      <c r="B171" s="130">
        <v>9</v>
      </c>
      <c r="C171" s="134">
        <v>1</v>
      </c>
      <c r="D171" s="130">
        <v>1</v>
      </c>
      <c r="E171" s="131">
        <v>1</v>
      </c>
      <c r="F171" s="133"/>
      <c r="G171" s="132" t="s">
        <v>118</v>
      </c>
      <c r="H171" s="177">
        <v>138</v>
      </c>
      <c r="I171" s="120">
        <f t="shared" si="17"/>
        <v>0</v>
      </c>
      <c r="J171" s="160">
        <f t="shared" si="17"/>
        <v>0</v>
      </c>
      <c r="K171" s="120">
        <f t="shared" si="17"/>
        <v>0</v>
      </c>
      <c r="L171" s="119">
        <f t="shared" si="17"/>
        <v>0</v>
      </c>
    </row>
    <row r="172" spans="1:15" ht="38.25" hidden="1" customHeight="1">
      <c r="A172" s="150">
        <v>2</v>
      </c>
      <c r="B172" s="125">
        <v>9</v>
      </c>
      <c r="C172" s="125">
        <v>1</v>
      </c>
      <c r="D172" s="125">
        <v>1</v>
      </c>
      <c r="E172" s="123">
        <v>1</v>
      </c>
      <c r="F172" s="126">
        <v>1</v>
      </c>
      <c r="G172" s="132" t="s">
        <v>118</v>
      </c>
      <c r="H172" s="177">
        <v>139</v>
      </c>
      <c r="I172" s="179">
        <v>0</v>
      </c>
      <c r="J172" s="179">
        <v>0</v>
      </c>
      <c r="K172" s="179">
        <v>0</v>
      </c>
      <c r="L172" s="179">
        <v>0</v>
      </c>
    </row>
    <row r="173" spans="1:15" ht="38.25" hidden="1" customHeight="1">
      <c r="A173" s="134">
        <v>2</v>
      </c>
      <c r="B173" s="130">
        <v>9</v>
      </c>
      <c r="C173" s="130">
        <v>2</v>
      </c>
      <c r="D173" s="130"/>
      <c r="E173" s="131"/>
      <c r="F173" s="133"/>
      <c r="G173" s="132" t="s">
        <v>119</v>
      </c>
      <c r="H173" s="177">
        <v>140</v>
      </c>
      <c r="I173" s="120">
        <f>SUM(I174+I179)</f>
        <v>0</v>
      </c>
      <c r="J173" s="120">
        <f>SUM(J174+J179)</f>
        <v>0</v>
      </c>
      <c r="K173" s="120">
        <f>SUM(K174+K179)</f>
        <v>0</v>
      </c>
      <c r="L173" s="120">
        <f>SUM(L174+L179)</f>
        <v>0</v>
      </c>
    </row>
    <row r="174" spans="1:15" ht="51" hidden="1" customHeight="1">
      <c r="A174" s="134">
        <v>2</v>
      </c>
      <c r="B174" s="130">
        <v>9</v>
      </c>
      <c r="C174" s="130">
        <v>2</v>
      </c>
      <c r="D174" s="125">
        <v>1</v>
      </c>
      <c r="E174" s="123"/>
      <c r="F174" s="126"/>
      <c r="G174" s="124" t="s">
        <v>120</v>
      </c>
      <c r="H174" s="177">
        <v>141</v>
      </c>
      <c r="I174" s="141">
        <f>I175</f>
        <v>0</v>
      </c>
      <c r="J174" s="162">
        <f>J175</f>
        <v>0</v>
      </c>
      <c r="K174" s="141">
        <f>K175</f>
        <v>0</v>
      </c>
      <c r="L174" s="140">
        <f>L175</f>
        <v>0</v>
      </c>
    </row>
    <row r="175" spans="1:15" ht="51" hidden="1" customHeight="1">
      <c r="A175" s="150">
        <v>2</v>
      </c>
      <c r="B175" s="125">
        <v>9</v>
      </c>
      <c r="C175" s="125">
        <v>2</v>
      </c>
      <c r="D175" s="130">
        <v>1</v>
      </c>
      <c r="E175" s="131">
        <v>1</v>
      </c>
      <c r="F175" s="133"/>
      <c r="G175" s="124" t="s">
        <v>120</v>
      </c>
      <c r="H175" s="177">
        <v>142</v>
      </c>
      <c r="I175" s="120">
        <f>SUM(I176:I178)</f>
        <v>0</v>
      </c>
      <c r="J175" s="160">
        <f>SUM(J176:J178)</f>
        <v>0</v>
      </c>
      <c r="K175" s="120">
        <f>SUM(K176:K178)</f>
        <v>0</v>
      </c>
      <c r="L175" s="119">
        <f>SUM(L176:L178)</f>
        <v>0</v>
      </c>
    </row>
    <row r="176" spans="1:15" ht="51" hidden="1" customHeight="1">
      <c r="A176" s="142">
        <v>2</v>
      </c>
      <c r="B176" s="151">
        <v>9</v>
      </c>
      <c r="C176" s="151">
        <v>2</v>
      </c>
      <c r="D176" s="151">
        <v>1</v>
      </c>
      <c r="E176" s="152">
        <v>1</v>
      </c>
      <c r="F176" s="153">
        <v>1</v>
      </c>
      <c r="G176" s="124" t="s">
        <v>121</v>
      </c>
      <c r="H176" s="177">
        <v>143</v>
      </c>
      <c r="I176" s="182">
        <v>0</v>
      </c>
      <c r="J176" s="135">
        <v>0</v>
      </c>
      <c r="K176" s="135">
        <v>0</v>
      </c>
      <c r="L176" s="135">
        <v>0</v>
      </c>
    </row>
    <row r="177" spans="1:12" ht="63.75" hidden="1" customHeight="1">
      <c r="A177" s="134">
        <v>2</v>
      </c>
      <c r="B177" s="130">
        <v>9</v>
      </c>
      <c r="C177" s="130">
        <v>2</v>
      </c>
      <c r="D177" s="130">
        <v>1</v>
      </c>
      <c r="E177" s="131">
        <v>1</v>
      </c>
      <c r="F177" s="133">
        <v>2</v>
      </c>
      <c r="G177" s="124" t="s">
        <v>122</v>
      </c>
      <c r="H177" s="177">
        <v>144</v>
      </c>
      <c r="I177" s="136">
        <v>0</v>
      </c>
      <c r="J177" s="185">
        <v>0</v>
      </c>
      <c r="K177" s="185">
        <v>0</v>
      </c>
      <c r="L177" s="185">
        <v>0</v>
      </c>
    </row>
    <row r="178" spans="1:12" ht="51" hidden="1" customHeight="1">
      <c r="A178" s="134">
        <v>2</v>
      </c>
      <c r="B178" s="130">
        <v>9</v>
      </c>
      <c r="C178" s="130">
        <v>2</v>
      </c>
      <c r="D178" s="130">
        <v>1</v>
      </c>
      <c r="E178" s="131">
        <v>1</v>
      </c>
      <c r="F178" s="133">
        <v>3</v>
      </c>
      <c r="G178" s="124" t="s">
        <v>123</v>
      </c>
      <c r="H178" s="177">
        <v>145</v>
      </c>
      <c r="I178" s="136">
        <v>0</v>
      </c>
      <c r="J178" s="136">
        <v>0</v>
      </c>
      <c r="K178" s="136">
        <v>0</v>
      </c>
      <c r="L178" s="136">
        <v>0</v>
      </c>
    </row>
    <row r="179" spans="1:12" ht="38.25" hidden="1" customHeight="1">
      <c r="A179" s="186">
        <v>2</v>
      </c>
      <c r="B179" s="186">
        <v>9</v>
      </c>
      <c r="C179" s="186">
        <v>2</v>
      </c>
      <c r="D179" s="186">
        <v>2</v>
      </c>
      <c r="E179" s="186"/>
      <c r="F179" s="186"/>
      <c r="G179" s="132" t="s">
        <v>124</v>
      </c>
      <c r="H179" s="177">
        <v>146</v>
      </c>
      <c r="I179" s="120">
        <f>I180</f>
        <v>0</v>
      </c>
      <c r="J179" s="160">
        <f>J180</f>
        <v>0</v>
      </c>
      <c r="K179" s="120">
        <f>K180</f>
        <v>0</v>
      </c>
      <c r="L179" s="119">
        <f>L180</f>
        <v>0</v>
      </c>
    </row>
    <row r="180" spans="1:12" ht="38.25" hidden="1" customHeight="1">
      <c r="A180" s="134">
        <v>2</v>
      </c>
      <c r="B180" s="130">
        <v>9</v>
      </c>
      <c r="C180" s="130">
        <v>2</v>
      </c>
      <c r="D180" s="130">
        <v>2</v>
      </c>
      <c r="E180" s="131">
        <v>1</v>
      </c>
      <c r="F180" s="133"/>
      <c r="G180" s="124" t="s">
        <v>125</v>
      </c>
      <c r="H180" s="177">
        <v>147</v>
      </c>
      <c r="I180" s="141">
        <f>SUM(I181:I183)</f>
        <v>0</v>
      </c>
      <c r="J180" s="141">
        <f>SUM(J181:J183)</f>
        <v>0</v>
      </c>
      <c r="K180" s="141">
        <f>SUM(K181:K183)</f>
        <v>0</v>
      </c>
      <c r="L180" s="141">
        <f>SUM(L181:L183)</f>
        <v>0</v>
      </c>
    </row>
    <row r="181" spans="1:12" ht="51" hidden="1" customHeight="1">
      <c r="A181" s="134">
        <v>2</v>
      </c>
      <c r="B181" s="130">
        <v>9</v>
      </c>
      <c r="C181" s="130">
        <v>2</v>
      </c>
      <c r="D181" s="130">
        <v>2</v>
      </c>
      <c r="E181" s="130">
        <v>1</v>
      </c>
      <c r="F181" s="133">
        <v>1</v>
      </c>
      <c r="G181" s="187" t="s">
        <v>126</v>
      </c>
      <c r="H181" s="177">
        <v>148</v>
      </c>
      <c r="I181" s="136">
        <v>0</v>
      </c>
      <c r="J181" s="135">
        <v>0</v>
      </c>
      <c r="K181" s="135">
        <v>0</v>
      </c>
      <c r="L181" s="135">
        <v>0</v>
      </c>
    </row>
    <row r="182" spans="1:12" ht="51" hidden="1" customHeight="1">
      <c r="A182" s="143">
        <v>2</v>
      </c>
      <c r="B182" s="145">
        <v>9</v>
      </c>
      <c r="C182" s="143">
        <v>2</v>
      </c>
      <c r="D182" s="144">
        <v>2</v>
      </c>
      <c r="E182" s="144">
        <v>1</v>
      </c>
      <c r="F182" s="146">
        <v>2</v>
      </c>
      <c r="G182" s="145" t="s">
        <v>127</v>
      </c>
      <c r="H182" s="177">
        <v>149</v>
      </c>
      <c r="I182" s="135">
        <v>0</v>
      </c>
      <c r="J182" s="137">
        <v>0</v>
      </c>
      <c r="K182" s="137">
        <v>0</v>
      </c>
      <c r="L182" s="137">
        <v>0</v>
      </c>
    </row>
    <row r="183" spans="1:12" ht="51" hidden="1" customHeight="1">
      <c r="A183" s="130">
        <v>2</v>
      </c>
      <c r="B183" s="154">
        <v>9</v>
      </c>
      <c r="C183" s="151">
        <v>2</v>
      </c>
      <c r="D183" s="152">
        <v>2</v>
      </c>
      <c r="E183" s="152">
        <v>1</v>
      </c>
      <c r="F183" s="153">
        <v>3</v>
      </c>
      <c r="G183" s="154" t="s">
        <v>128</v>
      </c>
      <c r="H183" s="177">
        <v>150</v>
      </c>
      <c r="I183" s="185">
        <v>0</v>
      </c>
      <c r="J183" s="185">
        <v>0</v>
      </c>
      <c r="K183" s="185">
        <v>0</v>
      </c>
      <c r="L183" s="185">
        <v>0</v>
      </c>
    </row>
    <row r="184" spans="1:12" ht="76.5" hidden="1" customHeight="1">
      <c r="A184" s="115">
        <v>3</v>
      </c>
      <c r="B184" s="117"/>
      <c r="C184" s="115"/>
      <c r="D184" s="116"/>
      <c r="E184" s="116"/>
      <c r="F184" s="118"/>
      <c r="G184" s="170" t="s">
        <v>129</v>
      </c>
      <c r="H184" s="177">
        <v>151</v>
      </c>
      <c r="I184" s="119">
        <f>SUM(I185+I238+I303)</f>
        <v>0</v>
      </c>
      <c r="J184" s="160">
        <f>SUM(J185+J238+J303)</f>
        <v>0</v>
      </c>
      <c r="K184" s="120">
        <f>SUM(K185+K238+K303)</f>
        <v>0</v>
      </c>
      <c r="L184" s="119">
        <f>SUM(L185+L238+L303)</f>
        <v>0</v>
      </c>
    </row>
    <row r="185" spans="1:12" ht="25.5" hidden="1" customHeight="1">
      <c r="A185" s="164">
        <v>3</v>
      </c>
      <c r="B185" s="115">
        <v>1</v>
      </c>
      <c r="C185" s="139"/>
      <c r="D185" s="122"/>
      <c r="E185" s="122"/>
      <c r="F185" s="181"/>
      <c r="G185" s="159" t="s">
        <v>130</v>
      </c>
      <c r="H185" s="177">
        <v>152</v>
      </c>
      <c r="I185" s="119">
        <f>SUM(I186+I209+I216+I228+I232)</f>
        <v>0</v>
      </c>
      <c r="J185" s="140">
        <f>SUM(J186+J209+J216+J228+J232)</f>
        <v>0</v>
      </c>
      <c r="K185" s="140">
        <f>SUM(K186+K209+K216+K228+K232)</f>
        <v>0</v>
      </c>
      <c r="L185" s="140">
        <f>SUM(L186+L209+L216+L228+L232)</f>
        <v>0</v>
      </c>
    </row>
    <row r="186" spans="1:12" ht="25.5" hidden="1" customHeight="1">
      <c r="A186" s="125">
        <v>3</v>
      </c>
      <c r="B186" s="124">
        <v>1</v>
      </c>
      <c r="C186" s="125">
        <v>1</v>
      </c>
      <c r="D186" s="123"/>
      <c r="E186" s="123"/>
      <c r="F186" s="188"/>
      <c r="G186" s="134" t="s">
        <v>131</v>
      </c>
      <c r="H186" s="177">
        <v>153</v>
      </c>
      <c r="I186" s="140">
        <f>SUM(I187+I190+I195+I201+I206)</f>
        <v>0</v>
      </c>
      <c r="J186" s="160">
        <f>SUM(J187+J190+J195+J201+J206)</f>
        <v>0</v>
      </c>
      <c r="K186" s="120">
        <f>SUM(K187+K190+K195+K201+K206)</f>
        <v>0</v>
      </c>
      <c r="L186" s="119">
        <f>SUM(L187+L190+L195+L201+L206)</f>
        <v>0</v>
      </c>
    </row>
    <row r="187" spans="1:12" hidden="1">
      <c r="A187" s="130">
        <v>3</v>
      </c>
      <c r="B187" s="132">
        <v>1</v>
      </c>
      <c r="C187" s="130">
        <v>1</v>
      </c>
      <c r="D187" s="131">
        <v>1</v>
      </c>
      <c r="E187" s="131"/>
      <c r="F187" s="189"/>
      <c r="G187" s="134" t="s">
        <v>132</v>
      </c>
      <c r="H187" s="177">
        <v>154</v>
      </c>
      <c r="I187" s="119">
        <f t="shared" ref="I187:L188" si="18">I188</f>
        <v>0</v>
      </c>
      <c r="J187" s="162">
        <f t="shared" si="18"/>
        <v>0</v>
      </c>
      <c r="K187" s="141">
        <f t="shared" si="18"/>
        <v>0</v>
      </c>
      <c r="L187" s="140">
        <f t="shared" si="18"/>
        <v>0</v>
      </c>
    </row>
    <row r="188" spans="1:12" hidden="1">
      <c r="A188" s="130">
        <v>3</v>
      </c>
      <c r="B188" s="132">
        <v>1</v>
      </c>
      <c r="C188" s="130">
        <v>1</v>
      </c>
      <c r="D188" s="131">
        <v>1</v>
      </c>
      <c r="E188" s="131">
        <v>1</v>
      </c>
      <c r="F188" s="165"/>
      <c r="G188" s="134" t="s">
        <v>132</v>
      </c>
      <c r="H188" s="177">
        <v>155</v>
      </c>
      <c r="I188" s="140">
        <f t="shared" si="18"/>
        <v>0</v>
      </c>
      <c r="J188" s="119">
        <f t="shared" si="18"/>
        <v>0</v>
      </c>
      <c r="K188" s="119">
        <f t="shared" si="18"/>
        <v>0</v>
      </c>
      <c r="L188" s="119">
        <f t="shared" si="18"/>
        <v>0</v>
      </c>
    </row>
    <row r="189" spans="1:12" hidden="1">
      <c r="A189" s="130">
        <v>3</v>
      </c>
      <c r="B189" s="132">
        <v>1</v>
      </c>
      <c r="C189" s="130">
        <v>1</v>
      </c>
      <c r="D189" s="131">
        <v>1</v>
      </c>
      <c r="E189" s="131">
        <v>1</v>
      </c>
      <c r="F189" s="165">
        <v>1</v>
      </c>
      <c r="G189" s="134" t="s">
        <v>132</v>
      </c>
      <c r="H189" s="177">
        <v>156</v>
      </c>
      <c r="I189" s="137">
        <v>0</v>
      </c>
      <c r="J189" s="137">
        <v>0</v>
      </c>
      <c r="K189" s="137">
        <v>0</v>
      </c>
      <c r="L189" s="137">
        <v>0</v>
      </c>
    </row>
    <row r="190" spans="1:12" hidden="1">
      <c r="A190" s="125">
        <v>3</v>
      </c>
      <c r="B190" s="123">
        <v>1</v>
      </c>
      <c r="C190" s="123">
        <v>1</v>
      </c>
      <c r="D190" s="123">
        <v>2</v>
      </c>
      <c r="E190" s="123"/>
      <c r="F190" s="126"/>
      <c r="G190" s="124" t="s">
        <v>133</v>
      </c>
      <c r="H190" s="177">
        <v>157</v>
      </c>
      <c r="I190" s="140">
        <f>I191</f>
        <v>0</v>
      </c>
      <c r="J190" s="162">
        <f>J191</f>
        <v>0</v>
      </c>
      <c r="K190" s="141">
        <f>K191</f>
        <v>0</v>
      </c>
      <c r="L190" s="140">
        <f>L191</f>
        <v>0</v>
      </c>
    </row>
    <row r="191" spans="1:12" hidden="1">
      <c r="A191" s="130">
        <v>3</v>
      </c>
      <c r="B191" s="131">
        <v>1</v>
      </c>
      <c r="C191" s="131">
        <v>1</v>
      </c>
      <c r="D191" s="131">
        <v>2</v>
      </c>
      <c r="E191" s="131">
        <v>1</v>
      </c>
      <c r="F191" s="133"/>
      <c r="G191" s="124" t="s">
        <v>133</v>
      </c>
      <c r="H191" s="177">
        <v>158</v>
      </c>
      <c r="I191" s="119">
        <f>SUM(I192:I194)</f>
        <v>0</v>
      </c>
      <c r="J191" s="160">
        <f>SUM(J192:J194)</f>
        <v>0</v>
      </c>
      <c r="K191" s="120">
        <f>SUM(K192:K194)</f>
        <v>0</v>
      </c>
      <c r="L191" s="119">
        <f>SUM(L192:L194)</f>
        <v>0</v>
      </c>
    </row>
    <row r="192" spans="1:12" hidden="1">
      <c r="A192" s="125">
        <v>3</v>
      </c>
      <c r="B192" s="123">
        <v>1</v>
      </c>
      <c r="C192" s="123">
        <v>1</v>
      </c>
      <c r="D192" s="123">
        <v>2</v>
      </c>
      <c r="E192" s="123">
        <v>1</v>
      </c>
      <c r="F192" s="126">
        <v>1</v>
      </c>
      <c r="G192" s="124" t="s">
        <v>134</v>
      </c>
      <c r="H192" s="177">
        <v>159</v>
      </c>
      <c r="I192" s="135">
        <v>0</v>
      </c>
      <c r="J192" s="135">
        <v>0</v>
      </c>
      <c r="K192" s="135">
        <v>0</v>
      </c>
      <c r="L192" s="185">
        <v>0</v>
      </c>
    </row>
    <row r="193" spans="1:12" hidden="1">
      <c r="A193" s="130">
        <v>3</v>
      </c>
      <c r="B193" s="131">
        <v>1</v>
      </c>
      <c r="C193" s="131">
        <v>1</v>
      </c>
      <c r="D193" s="131">
        <v>2</v>
      </c>
      <c r="E193" s="131">
        <v>1</v>
      </c>
      <c r="F193" s="133">
        <v>2</v>
      </c>
      <c r="G193" s="132" t="s">
        <v>135</v>
      </c>
      <c r="H193" s="177">
        <v>160</v>
      </c>
      <c r="I193" s="137">
        <v>0</v>
      </c>
      <c r="J193" s="137">
        <v>0</v>
      </c>
      <c r="K193" s="137">
        <v>0</v>
      </c>
      <c r="L193" s="137">
        <v>0</v>
      </c>
    </row>
    <row r="194" spans="1:12" ht="25.5" hidden="1" customHeight="1">
      <c r="A194" s="125">
        <v>3</v>
      </c>
      <c r="B194" s="123">
        <v>1</v>
      </c>
      <c r="C194" s="123">
        <v>1</v>
      </c>
      <c r="D194" s="123">
        <v>2</v>
      </c>
      <c r="E194" s="123">
        <v>1</v>
      </c>
      <c r="F194" s="126">
        <v>3</v>
      </c>
      <c r="G194" s="124" t="s">
        <v>136</v>
      </c>
      <c r="H194" s="177">
        <v>161</v>
      </c>
      <c r="I194" s="135">
        <v>0</v>
      </c>
      <c r="J194" s="135">
        <v>0</v>
      </c>
      <c r="K194" s="135">
        <v>0</v>
      </c>
      <c r="L194" s="185">
        <v>0</v>
      </c>
    </row>
    <row r="195" spans="1:12" hidden="1">
      <c r="A195" s="130">
        <v>3</v>
      </c>
      <c r="B195" s="131">
        <v>1</v>
      </c>
      <c r="C195" s="131">
        <v>1</v>
      </c>
      <c r="D195" s="131">
        <v>3</v>
      </c>
      <c r="E195" s="131"/>
      <c r="F195" s="133"/>
      <c r="G195" s="132" t="s">
        <v>137</v>
      </c>
      <c r="H195" s="177">
        <v>162</v>
      </c>
      <c r="I195" s="119">
        <f>I196</f>
        <v>0</v>
      </c>
      <c r="J195" s="160">
        <f>J196</f>
        <v>0</v>
      </c>
      <c r="K195" s="120">
        <f>K196</f>
        <v>0</v>
      </c>
      <c r="L195" s="119">
        <f>L196</f>
        <v>0</v>
      </c>
    </row>
    <row r="196" spans="1:12" hidden="1">
      <c r="A196" s="130">
        <v>3</v>
      </c>
      <c r="B196" s="131">
        <v>1</v>
      </c>
      <c r="C196" s="131">
        <v>1</v>
      </c>
      <c r="D196" s="131">
        <v>3</v>
      </c>
      <c r="E196" s="131">
        <v>1</v>
      </c>
      <c r="F196" s="133"/>
      <c r="G196" s="132" t="s">
        <v>137</v>
      </c>
      <c r="H196" s="177">
        <v>163</v>
      </c>
      <c r="I196" s="119">
        <f>SUM(I197:I200)</f>
        <v>0</v>
      </c>
      <c r="J196" s="119">
        <f>SUM(J197:J200)</f>
        <v>0</v>
      </c>
      <c r="K196" s="119">
        <f>SUM(K197:K200)</f>
        <v>0</v>
      </c>
      <c r="L196" s="119">
        <f>SUM(L197:L200)</f>
        <v>0</v>
      </c>
    </row>
    <row r="197" spans="1:12" hidden="1">
      <c r="A197" s="130">
        <v>3</v>
      </c>
      <c r="B197" s="131">
        <v>1</v>
      </c>
      <c r="C197" s="131">
        <v>1</v>
      </c>
      <c r="D197" s="131">
        <v>3</v>
      </c>
      <c r="E197" s="131">
        <v>1</v>
      </c>
      <c r="F197" s="133">
        <v>1</v>
      </c>
      <c r="G197" s="132" t="s">
        <v>138</v>
      </c>
      <c r="H197" s="177">
        <v>164</v>
      </c>
      <c r="I197" s="137">
        <v>0</v>
      </c>
      <c r="J197" s="137">
        <v>0</v>
      </c>
      <c r="K197" s="137">
        <v>0</v>
      </c>
      <c r="L197" s="185">
        <v>0</v>
      </c>
    </row>
    <row r="198" spans="1:12" hidden="1">
      <c r="A198" s="130">
        <v>3</v>
      </c>
      <c r="B198" s="131">
        <v>1</v>
      </c>
      <c r="C198" s="131">
        <v>1</v>
      </c>
      <c r="D198" s="131">
        <v>3</v>
      </c>
      <c r="E198" s="131">
        <v>1</v>
      </c>
      <c r="F198" s="133">
        <v>2</v>
      </c>
      <c r="G198" s="132" t="s">
        <v>139</v>
      </c>
      <c r="H198" s="177">
        <v>165</v>
      </c>
      <c r="I198" s="135">
        <v>0</v>
      </c>
      <c r="J198" s="137">
        <v>0</v>
      </c>
      <c r="K198" s="137">
        <v>0</v>
      </c>
      <c r="L198" s="137">
        <v>0</v>
      </c>
    </row>
    <row r="199" spans="1:12" hidden="1">
      <c r="A199" s="130">
        <v>3</v>
      </c>
      <c r="B199" s="131">
        <v>1</v>
      </c>
      <c r="C199" s="131">
        <v>1</v>
      </c>
      <c r="D199" s="131">
        <v>3</v>
      </c>
      <c r="E199" s="131">
        <v>1</v>
      </c>
      <c r="F199" s="133">
        <v>3</v>
      </c>
      <c r="G199" s="134" t="s">
        <v>140</v>
      </c>
      <c r="H199" s="177">
        <v>166</v>
      </c>
      <c r="I199" s="135">
        <v>0</v>
      </c>
      <c r="J199" s="155">
        <v>0</v>
      </c>
      <c r="K199" s="155">
        <v>0</v>
      </c>
      <c r="L199" s="155">
        <v>0</v>
      </c>
    </row>
    <row r="200" spans="1:12" ht="26.25" hidden="1" customHeight="1">
      <c r="A200" s="143">
        <v>3</v>
      </c>
      <c r="B200" s="144">
        <v>1</v>
      </c>
      <c r="C200" s="144">
        <v>1</v>
      </c>
      <c r="D200" s="144">
        <v>3</v>
      </c>
      <c r="E200" s="144">
        <v>1</v>
      </c>
      <c r="F200" s="146">
        <v>4</v>
      </c>
      <c r="G200" s="91" t="s">
        <v>141</v>
      </c>
      <c r="H200" s="177">
        <v>167</v>
      </c>
      <c r="I200" s="190">
        <v>0</v>
      </c>
      <c r="J200" s="191">
        <v>0</v>
      </c>
      <c r="K200" s="137">
        <v>0</v>
      </c>
      <c r="L200" s="137">
        <v>0</v>
      </c>
    </row>
    <row r="201" spans="1:12" hidden="1">
      <c r="A201" s="143">
        <v>3</v>
      </c>
      <c r="B201" s="144">
        <v>1</v>
      </c>
      <c r="C201" s="144">
        <v>1</v>
      </c>
      <c r="D201" s="144">
        <v>4</v>
      </c>
      <c r="E201" s="144"/>
      <c r="F201" s="146"/>
      <c r="G201" s="145" t="s">
        <v>142</v>
      </c>
      <c r="H201" s="177">
        <v>168</v>
      </c>
      <c r="I201" s="119">
        <f>I202</f>
        <v>0</v>
      </c>
      <c r="J201" s="163">
        <f>J202</f>
        <v>0</v>
      </c>
      <c r="K201" s="128">
        <f>K202</f>
        <v>0</v>
      </c>
      <c r="L201" s="129">
        <f>L202</f>
        <v>0</v>
      </c>
    </row>
    <row r="202" spans="1:12" hidden="1">
      <c r="A202" s="130">
        <v>3</v>
      </c>
      <c r="B202" s="131">
        <v>1</v>
      </c>
      <c r="C202" s="131">
        <v>1</v>
      </c>
      <c r="D202" s="131">
        <v>4</v>
      </c>
      <c r="E202" s="131">
        <v>1</v>
      </c>
      <c r="F202" s="133"/>
      <c r="G202" s="145" t="s">
        <v>142</v>
      </c>
      <c r="H202" s="177">
        <v>169</v>
      </c>
      <c r="I202" s="140">
        <f>SUM(I203:I205)</f>
        <v>0</v>
      </c>
      <c r="J202" s="160">
        <f>SUM(J203:J205)</f>
        <v>0</v>
      </c>
      <c r="K202" s="120">
        <f>SUM(K203:K205)</f>
        <v>0</v>
      </c>
      <c r="L202" s="119">
        <f>SUM(L203:L205)</f>
        <v>0</v>
      </c>
    </row>
    <row r="203" spans="1:12" hidden="1">
      <c r="A203" s="130">
        <v>3</v>
      </c>
      <c r="B203" s="131">
        <v>1</v>
      </c>
      <c r="C203" s="131">
        <v>1</v>
      </c>
      <c r="D203" s="131">
        <v>4</v>
      </c>
      <c r="E203" s="131">
        <v>1</v>
      </c>
      <c r="F203" s="133">
        <v>1</v>
      </c>
      <c r="G203" s="132" t="s">
        <v>143</v>
      </c>
      <c r="H203" s="177">
        <v>170</v>
      </c>
      <c r="I203" s="137">
        <v>0</v>
      </c>
      <c r="J203" s="137">
        <v>0</v>
      </c>
      <c r="K203" s="137">
        <v>0</v>
      </c>
      <c r="L203" s="185">
        <v>0</v>
      </c>
    </row>
    <row r="204" spans="1:12" ht="25.5" hidden="1" customHeight="1">
      <c r="A204" s="125">
        <v>3</v>
      </c>
      <c r="B204" s="123">
        <v>1</v>
      </c>
      <c r="C204" s="123">
        <v>1</v>
      </c>
      <c r="D204" s="123">
        <v>4</v>
      </c>
      <c r="E204" s="123">
        <v>1</v>
      </c>
      <c r="F204" s="126">
        <v>2</v>
      </c>
      <c r="G204" s="124" t="s">
        <v>421</v>
      </c>
      <c r="H204" s="177">
        <v>171</v>
      </c>
      <c r="I204" s="135">
        <v>0</v>
      </c>
      <c r="J204" s="135">
        <v>0</v>
      </c>
      <c r="K204" s="136">
        <v>0</v>
      </c>
      <c r="L204" s="137">
        <v>0</v>
      </c>
    </row>
    <row r="205" spans="1:12" hidden="1">
      <c r="A205" s="130">
        <v>3</v>
      </c>
      <c r="B205" s="131">
        <v>1</v>
      </c>
      <c r="C205" s="131">
        <v>1</v>
      </c>
      <c r="D205" s="131">
        <v>4</v>
      </c>
      <c r="E205" s="131">
        <v>1</v>
      </c>
      <c r="F205" s="133">
        <v>3</v>
      </c>
      <c r="G205" s="132" t="s">
        <v>144</v>
      </c>
      <c r="H205" s="177">
        <v>172</v>
      </c>
      <c r="I205" s="135">
        <v>0</v>
      </c>
      <c r="J205" s="135">
        <v>0</v>
      </c>
      <c r="K205" s="135">
        <v>0</v>
      </c>
      <c r="L205" s="137">
        <v>0</v>
      </c>
    </row>
    <row r="206" spans="1:12" ht="25.5" hidden="1" customHeight="1">
      <c r="A206" s="130">
        <v>3</v>
      </c>
      <c r="B206" s="131">
        <v>1</v>
      </c>
      <c r="C206" s="131">
        <v>1</v>
      </c>
      <c r="D206" s="131">
        <v>5</v>
      </c>
      <c r="E206" s="131"/>
      <c r="F206" s="133"/>
      <c r="G206" s="132" t="s">
        <v>145</v>
      </c>
      <c r="H206" s="177">
        <v>173</v>
      </c>
      <c r="I206" s="119">
        <f t="shared" ref="I206:L207" si="19">I207</f>
        <v>0</v>
      </c>
      <c r="J206" s="160">
        <f t="shared" si="19"/>
        <v>0</v>
      </c>
      <c r="K206" s="120">
        <f t="shared" si="19"/>
        <v>0</v>
      </c>
      <c r="L206" s="119">
        <f t="shared" si="19"/>
        <v>0</v>
      </c>
    </row>
    <row r="207" spans="1:12" ht="25.5" hidden="1" customHeight="1">
      <c r="A207" s="143">
        <v>3</v>
      </c>
      <c r="B207" s="144">
        <v>1</v>
      </c>
      <c r="C207" s="144">
        <v>1</v>
      </c>
      <c r="D207" s="144">
        <v>5</v>
      </c>
      <c r="E207" s="144">
        <v>1</v>
      </c>
      <c r="F207" s="146"/>
      <c r="G207" s="132" t="s">
        <v>145</v>
      </c>
      <c r="H207" s="177">
        <v>174</v>
      </c>
      <c r="I207" s="120">
        <f t="shared" si="19"/>
        <v>0</v>
      </c>
      <c r="J207" s="120">
        <f t="shared" si="19"/>
        <v>0</v>
      </c>
      <c r="K207" s="120">
        <f t="shared" si="19"/>
        <v>0</v>
      </c>
      <c r="L207" s="120">
        <f t="shared" si="19"/>
        <v>0</v>
      </c>
    </row>
    <row r="208" spans="1:12" ht="25.5" hidden="1" customHeight="1">
      <c r="A208" s="130">
        <v>3</v>
      </c>
      <c r="B208" s="131">
        <v>1</v>
      </c>
      <c r="C208" s="131">
        <v>1</v>
      </c>
      <c r="D208" s="131">
        <v>5</v>
      </c>
      <c r="E208" s="131">
        <v>1</v>
      </c>
      <c r="F208" s="133">
        <v>1</v>
      </c>
      <c r="G208" s="132" t="s">
        <v>145</v>
      </c>
      <c r="H208" s="177">
        <v>175</v>
      </c>
      <c r="I208" s="135">
        <v>0</v>
      </c>
      <c r="J208" s="137">
        <v>0</v>
      </c>
      <c r="K208" s="137">
        <v>0</v>
      </c>
      <c r="L208" s="137">
        <v>0</v>
      </c>
    </row>
    <row r="209" spans="1:15" ht="25.5" hidden="1" customHeight="1">
      <c r="A209" s="143">
        <v>3</v>
      </c>
      <c r="B209" s="144">
        <v>1</v>
      </c>
      <c r="C209" s="144">
        <v>2</v>
      </c>
      <c r="D209" s="144"/>
      <c r="E209" s="144"/>
      <c r="F209" s="146"/>
      <c r="G209" s="145" t="s">
        <v>146</v>
      </c>
      <c r="H209" s="177">
        <v>176</v>
      </c>
      <c r="I209" s="119">
        <f t="shared" ref="I209:L210" si="20">I210</f>
        <v>0</v>
      </c>
      <c r="J209" s="163">
        <f t="shared" si="20"/>
        <v>0</v>
      </c>
      <c r="K209" s="128">
        <f t="shared" si="20"/>
        <v>0</v>
      </c>
      <c r="L209" s="129">
        <f t="shared" si="20"/>
        <v>0</v>
      </c>
    </row>
    <row r="210" spans="1:15" ht="25.5" hidden="1" customHeight="1">
      <c r="A210" s="130">
        <v>3</v>
      </c>
      <c r="B210" s="131">
        <v>1</v>
      </c>
      <c r="C210" s="131">
        <v>2</v>
      </c>
      <c r="D210" s="131">
        <v>1</v>
      </c>
      <c r="E210" s="131"/>
      <c r="F210" s="133"/>
      <c r="G210" s="145" t="s">
        <v>146</v>
      </c>
      <c r="H210" s="177">
        <v>177</v>
      </c>
      <c r="I210" s="140">
        <f t="shared" si="20"/>
        <v>0</v>
      </c>
      <c r="J210" s="160">
        <f t="shared" si="20"/>
        <v>0</v>
      </c>
      <c r="K210" s="120">
        <f t="shared" si="20"/>
        <v>0</v>
      </c>
      <c r="L210" s="119">
        <f t="shared" si="20"/>
        <v>0</v>
      </c>
    </row>
    <row r="211" spans="1:15" ht="25.5" hidden="1" customHeight="1">
      <c r="A211" s="125">
        <v>3</v>
      </c>
      <c r="B211" s="123">
        <v>1</v>
      </c>
      <c r="C211" s="123">
        <v>2</v>
      </c>
      <c r="D211" s="123">
        <v>1</v>
      </c>
      <c r="E211" s="123">
        <v>1</v>
      </c>
      <c r="F211" s="126"/>
      <c r="G211" s="145" t="s">
        <v>146</v>
      </c>
      <c r="H211" s="177">
        <v>178</v>
      </c>
      <c r="I211" s="119">
        <f>SUM(I212:I215)</f>
        <v>0</v>
      </c>
      <c r="J211" s="162">
        <f>SUM(J212:J215)</f>
        <v>0</v>
      </c>
      <c r="K211" s="141">
        <f>SUM(K212:K215)</f>
        <v>0</v>
      </c>
      <c r="L211" s="140">
        <f>SUM(L212:L215)</f>
        <v>0</v>
      </c>
    </row>
    <row r="212" spans="1:15" ht="38.25" hidden="1" customHeight="1">
      <c r="A212" s="130">
        <v>3</v>
      </c>
      <c r="B212" s="131">
        <v>1</v>
      </c>
      <c r="C212" s="131">
        <v>2</v>
      </c>
      <c r="D212" s="131">
        <v>1</v>
      </c>
      <c r="E212" s="131">
        <v>1</v>
      </c>
      <c r="F212" s="133">
        <v>2</v>
      </c>
      <c r="G212" s="132" t="s">
        <v>422</v>
      </c>
      <c r="H212" s="177">
        <v>179</v>
      </c>
      <c r="I212" s="137">
        <v>0</v>
      </c>
      <c r="J212" s="137">
        <v>0</v>
      </c>
      <c r="K212" s="137">
        <v>0</v>
      </c>
      <c r="L212" s="137">
        <v>0</v>
      </c>
    </row>
    <row r="213" spans="1:15" hidden="1">
      <c r="A213" s="130">
        <v>3</v>
      </c>
      <c r="B213" s="131">
        <v>1</v>
      </c>
      <c r="C213" s="131">
        <v>2</v>
      </c>
      <c r="D213" s="130">
        <v>1</v>
      </c>
      <c r="E213" s="131">
        <v>1</v>
      </c>
      <c r="F213" s="133">
        <v>3</v>
      </c>
      <c r="G213" s="132" t="s">
        <v>147</v>
      </c>
      <c r="H213" s="177">
        <v>180</v>
      </c>
      <c r="I213" s="137">
        <v>0</v>
      </c>
      <c r="J213" s="137">
        <v>0</v>
      </c>
      <c r="K213" s="137">
        <v>0</v>
      </c>
      <c r="L213" s="137">
        <v>0</v>
      </c>
    </row>
    <row r="214" spans="1:15" ht="25.5" hidden="1" customHeight="1">
      <c r="A214" s="130">
        <v>3</v>
      </c>
      <c r="B214" s="131">
        <v>1</v>
      </c>
      <c r="C214" s="131">
        <v>2</v>
      </c>
      <c r="D214" s="130">
        <v>1</v>
      </c>
      <c r="E214" s="131">
        <v>1</v>
      </c>
      <c r="F214" s="133">
        <v>4</v>
      </c>
      <c r="G214" s="132" t="s">
        <v>148</v>
      </c>
      <c r="H214" s="177">
        <v>181</v>
      </c>
      <c r="I214" s="137">
        <v>0</v>
      </c>
      <c r="J214" s="137">
        <v>0</v>
      </c>
      <c r="K214" s="137">
        <v>0</v>
      </c>
      <c r="L214" s="137">
        <v>0</v>
      </c>
    </row>
    <row r="215" spans="1:15" hidden="1">
      <c r="A215" s="143">
        <v>3</v>
      </c>
      <c r="B215" s="152">
        <v>1</v>
      </c>
      <c r="C215" s="152">
        <v>2</v>
      </c>
      <c r="D215" s="151">
        <v>1</v>
      </c>
      <c r="E215" s="152">
        <v>1</v>
      </c>
      <c r="F215" s="153">
        <v>5</v>
      </c>
      <c r="G215" s="154" t="s">
        <v>149</v>
      </c>
      <c r="H215" s="177">
        <v>182</v>
      </c>
      <c r="I215" s="137">
        <v>0</v>
      </c>
      <c r="J215" s="137">
        <v>0</v>
      </c>
      <c r="K215" s="137">
        <v>0</v>
      </c>
      <c r="L215" s="185">
        <v>0</v>
      </c>
    </row>
    <row r="216" spans="1:15" hidden="1">
      <c r="A216" s="130">
        <v>3</v>
      </c>
      <c r="B216" s="131">
        <v>1</v>
      </c>
      <c r="C216" s="131">
        <v>3</v>
      </c>
      <c r="D216" s="130"/>
      <c r="E216" s="131"/>
      <c r="F216" s="133"/>
      <c r="G216" s="132" t="s">
        <v>150</v>
      </c>
      <c r="H216" s="177">
        <v>183</v>
      </c>
      <c r="I216" s="119">
        <f>SUM(I217+I220)</f>
        <v>0</v>
      </c>
      <c r="J216" s="160">
        <f>SUM(J217+J220)</f>
        <v>0</v>
      </c>
      <c r="K216" s="120">
        <f>SUM(K217+K220)</f>
        <v>0</v>
      </c>
      <c r="L216" s="119">
        <f>SUM(L217+L220)</f>
        <v>0</v>
      </c>
    </row>
    <row r="217" spans="1:15" ht="25.5" hidden="1" customHeight="1">
      <c r="A217" s="125">
        <v>3</v>
      </c>
      <c r="B217" s="123">
        <v>1</v>
      </c>
      <c r="C217" s="123">
        <v>3</v>
      </c>
      <c r="D217" s="125">
        <v>1</v>
      </c>
      <c r="E217" s="130"/>
      <c r="F217" s="126"/>
      <c r="G217" s="124" t="s">
        <v>151</v>
      </c>
      <c r="H217" s="177">
        <v>184</v>
      </c>
      <c r="I217" s="140">
        <f t="shared" ref="I217:L218" si="21">I218</f>
        <v>0</v>
      </c>
      <c r="J217" s="162">
        <f t="shared" si="21"/>
        <v>0</v>
      </c>
      <c r="K217" s="141">
        <f t="shared" si="21"/>
        <v>0</v>
      </c>
      <c r="L217" s="140">
        <f t="shared" si="21"/>
        <v>0</v>
      </c>
    </row>
    <row r="218" spans="1:15" ht="25.5" hidden="1" customHeight="1">
      <c r="A218" s="130">
        <v>3</v>
      </c>
      <c r="B218" s="131">
        <v>1</v>
      </c>
      <c r="C218" s="131">
        <v>3</v>
      </c>
      <c r="D218" s="130">
        <v>1</v>
      </c>
      <c r="E218" s="130">
        <v>1</v>
      </c>
      <c r="F218" s="133"/>
      <c r="G218" s="124" t="s">
        <v>151</v>
      </c>
      <c r="H218" s="177">
        <v>185</v>
      </c>
      <c r="I218" s="119">
        <f t="shared" si="21"/>
        <v>0</v>
      </c>
      <c r="J218" s="160">
        <f t="shared" si="21"/>
        <v>0</v>
      </c>
      <c r="K218" s="120">
        <f t="shared" si="21"/>
        <v>0</v>
      </c>
      <c r="L218" s="119">
        <f t="shared" si="21"/>
        <v>0</v>
      </c>
    </row>
    <row r="219" spans="1:15" ht="25.5" hidden="1" customHeight="1">
      <c r="A219" s="130">
        <v>3</v>
      </c>
      <c r="B219" s="132">
        <v>1</v>
      </c>
      <c r="C219" s="130">
        <v>3</v>
      </c>
      <c r="D219" s="131">
        <v>1</v>
      </c>
      <c r="E219" s="131">
        <v>1</v>
      </c>
      <c r="F219" s="133">
        <v>1</v>
      </c>
      <c r="G219" s="124" t="s">
        <v>151</v>
      </c>
      <c r="H219" s="177">
        <v>186</v>
      </c>
      <c r="I219" s="185">
        <v>0</v>
      </c>
      <c r="J219" s="185">
        <v>0</v>
      </c>
      <c r="K219" s="185">
        <v>0</v>
      </c>
      <c r="L219" s="185">
        <v>0</v>
      </c>
    </row>
    <row r="220" spans="1:15" hidden="1">
      <c r="A220" s="130">
        <v>3</v>
      </c>
      <c r="B220" s="132">
        <v>1</v>
      </c>
      <c r="C220" s="130">
        <v>3</v>
      </c>
      <c r="D220" s="131">
        <v>2</v>
      </c>
      <c r="E220" s="131"/>
      <c r="F220" s="133"/>
      <c r="G220" s="132" t="s">
        <v>152</v>
      </c>
      <c r="H220" s="177">
        <v>187</v>
      </c>
      <c r="I220" s="119">
        <f>I221</f>
        <v>0</v>
      </c>
      <c r="J220" s="160">
        <f>J221</f>
        <v>0</v>
      </c>
      <c r="K220" s="120">
        <f>K221</f>
        <v>0</v>
      </c>
      <c r="L220" s="119">
        <f>L221</f>
        <v>0</v>
      </c>
    </row>
    <row r="221" spans="1:15" hidden="1">
      <c r="A221" s="125">
        <v>3</v>
      </c>
      <c r="B221" s="124">
        <v>1</v>
      </c>
      <c r="C221" s="125">
        <v>3</v>
      </c>
      <c r="D221" s="123">
        <v>2</v>
      </c>
      <c r="E221" s="123">
        <v>1</v>
      </c>
      <c r="F221" s="126"/>
      <c r="G221" s="132" t="s">
        <v>152</v>
      </c>
      <c r="H221" s="177">
        <v>188</v>
      </c>
      <c r="I221" s="119">
        <f>SUM(I222:I227)</f>
        <v>0</v>
      </c>
      <c r="J221" s="119">
        <f>SUM(J222:J227)</f>
        <v>0</v>
      </c>
      <c r="K221" s="119">
        <f>SUM(K222:K227)</f>
        <v>0</v>
      </c>
      <c r="L221" s="119">
        <f>SUM(L222:L227)</f>
        <v>0</v>
      </c>
      <c r="M221" s="192"/>
      <c r="N221" s="192"/>
      <c r="O221" s="192"/>
    </row>
    <row r="222" spans="1:15" hidden="1">
      <c r="A222" s="130">
        <v>3</v>
      </c>
      <c r="B222" s="132">
        <v>1</v>
      </c>
      <c r="C222" s="130">
        <v>3</v>
      </c>
      <c r="D222" s="131">
        <v>2</v>
      </c>
      <c r="E222" s="131">
        <v>1</v>
      </c>
      <c r="F222" s="133">
        <v>1</v>
      </c>
      <c r="G222" s="132" t="s">
        <v>153</v>
      </c>
      <c r="H222" s="177">
        <v>189</v>
      </c>
      <c r="I222" s="137">
        <v>0</v>
      </c>
      <c r="J222" s="137">
        <v>0</v>
      </c>
      <c r="K222" s="137">
        <v>0</v>
      </c>
      <c r="L222" s="185">
        <v>0</v>
      </c>
    </row>
    <row r="223" spans="1:15" ht="25.5" hidden="1" customHeight="1">
      <c r="A223" s="130">
        <v>3</v>
      </c>
      <c r="B223" s="132">
        <v>1</v>
      </c>
      <c r="C223" s="130">
        <v>3</v>
      </c>
      <c r="D223" s="131">
        <v>2</v>
      </c>
      <c r="E223" s="131">
        <v>1</v>
      </c>
      <c r="F223" s="133">
        <v>2</v>
      </c>
      <c r="G223" s="132" t="s">
        <v>154</v>
      </c>
      <c r="H223" s="177">
        <v>190</v>
      </c>
      <c r="I223" s="137">
        <v>0</v>
      </c>
      <c r="J223" s="137">
        <v>0</v>
      </c>
      <c r="K223" s="137">
        <v>0</v>
      </c>
      <c r="L223" s="137">
        <v>0</v>
      </c>
    </row>
    <row r="224" spans="1:15" hidden="1">
      <c r="A224" s="130">
        <v>3</v>
      </c>
      <c r="B224" s="132">
        <v>1</v>
      </c>
      <c r="C224" s="130">
        <v>3</v>
      </c>
      <c r="D224" s="131">
        <v>2</v>
      </c>
      <c r="E224" s="131">
        <v>1</v>
      </c>
      <c r="F224" s="133">
        <v>3</v>
      </c>
      <c r="G224" s="132" t="s">
        <v>155</v>
      </c>
      <c r="H224" s="177">
        <v>191</v>
      </c>
      <c r="I224" s="137">
        <v>0</v>
      </c>
      <c r="J224" s="137">
        <v>0</v>
      </c>
      <c r="K224" s="137">
        <v>0</v>
      </c>
      <c r="L224" s="137">
        <v>0</v>
      </c>
    </row>
    <row r="225" spans="1:12" ht="25.5" hidden="1" customHeight="1">
      <c r="A225" s="130">
        <v>3</v>
      </c>
      <c r="B225" s="132">
        <v>1</v>
      </c>
      <c r="C225" s="130">
        <v>3</v>
      </c>
      <c r="D225" s="131">
        <v>2</v>
      </c>
      <c r="E225" s="131">
        <v>1</v>
      </c>
      <c r="F225" s="133">
        <v>4</v>
      </c>
      <c r="G225" s="132" t="s">
        <v>423</v>
      </c>
      <c r="H225" s="177">
        <v>192</v>
      </c>
      <c r="I225" s="137">
        <v>0</v>
      </c>
      <c r="J225" s="137">
        <v>0</v>
      </c>
      <c r="K225" s="137">
        <v>0</v>
      </c>
      <c r="L225" s="185">
        <v>0</v>
      </c>
    </row>
    <row r="226" spans="1:12" hidden="1">
      <c r="A226" s="130">
        <v>3</v>
      </c>
      <c r="B226" s="132">
        <v>1</v>
      </c>
      <c r="C226" s="130">
        <v>3</v>
      </c>
      <c r="D226" s="131">
        <v>2</v>
      </c>
      <c r="E226" s="131">
        <v>1</v>
      </c>
      <c r="F226" s="133">
        <v>5</v>
      </c>
      <c r="G226" s="124" t="s">
        <v>156</v>
      </c>
      <c r="H226" s="177">
        <v>193</v>
      </c>
      <c r="I226" s="137">
        <v>0</v>
      </c>
      <c r="J226" s="137">
        <v>0</v>
      </c>
      <c r="K226" s="137">
        <v>0</v>
      </c>
      <c r="L226" s="137">
        <v>0</v>
      </c>
    </row>
    <row r="227" spans="1:12" hidden="1">
      <c r="A227" s="130">
        <v>3</v>
      </c>
      <c r="B227" s="132">
        <v>1</v>
      </c>
      <c r="C227" s="130">
        <v>3</v>
      </c>
      <c r="D227" s="131">
        <v>2</v>
      </c>
      <c r="E227" s="131">
        <v>1</v>
      </c>
      <c r="F227" s="133">
        <v>6</v>
      </c>
      <c r="G227" s="124" t="s">
        <v>152</v>
      </c>
      <c r="H227" s="177">
        <v>194</v>
      </c>
      <c r="I227" s="137">
        <v>0</v>
      </c>
      <c r="J227" s="137">
        <v>0</v>
      </c>
      <c r="K227" s="137">
        <v>0</v>
      </c>
      <c r="L227" s="185">
        <v>0</v>
      </c>
    </row>
    <row r="228" spans="1:12" ht="25.5" hidden="1" customHeight="1">
      <c r="A228" s="125">
        <v>3</v>
      </c>
      <c r="B228" s="123">
        <v>1</v>
      </c>
      <c r="C228" s="123">
        <v>4</v>
      </c>
      <c r="D228" s="123"/>
      <c r="E228" s="123"/>
      <c r="F228" s="126"/>
      <c r="G228" s="124" t="s">
        <v>157</v>
      </c>
      <c r="H228" s="177">
        <v>195</v>
      </c>
      <c r="I228" s="140">
        <f t="shared" ref="I228:L230" si="22">I229</f>
        <v>0</v>
      </c>
      <c r="J228" s="162">
        <f t="shared" si="22"/>
        <v>0</v>
      </c>
      <c r="K228" s="141">
        <f t="shared" si="22"/>
        <v>0</v>
      </c>
      <c r="L228" s="141">
        <f t="shared" si="22"/>
        <v>0</v>
      </c>
    </row>
    <row r="229" spans="1:12" ht="25.5" hidden="1" customHeight="1">
      <c r="A229" s="143">
        <v>3</v>
      </c>
      <c r="B229" s="152">
        <v>1</v>
      </c>
      <c r="C229" s="152">
        <v>4</v>
      </c>
      <c r="D229" s="152">
        <v>1</v>
      </c>
      <c r="E229" s="152"/>
      <c r="F229" s="153"/>
      <c r="G229" s="124" t="s">
        <v>157</v>
      </c>
      <c r="H229" s="177">
        <v>196</v>
      </c>
      <c r="I229" s="147">
        <f t="shared" si="22"/>
        <v>0</v>
      </c>
      <c r="J229" s="175">
        <f t="shared" si="22"/>
        <v>0</v>
      </c>
      <c r="K229" s="148">
        <f t="shared" si="22"/>
        <v>0</v>
      </c>
      <c r="L229" s="148">
        <f t="shared" si="22"/>
        <v>0</v>
      </c>
    </row>
    <row r="230" spans="1:12" ht="25.5" hidden="1" customHeight="1">
      <c r="A230" s="130">
        <v>3</v>
      </c>
      <c r="B230" s="131">
        <v>1</v>
      </c>
      <c r="C230" s="131">
        <v>4</v>
      </c>
      <c r="D230" s="131">
        <v>1</v>
      </c>
      <c r="E230" s="131">
        <v>1</v>
      </c>
      <c r="F230" s="133"/>
      <c r="G230" s="124" t="s">
        <v>158</v>
      </c>
      <c r="H230" s="177">
        <v>197</v>
      </c>
      <c r="I230" s="119">
        <f t="shared" si="22"/>
        <v>0</v>
      </c>
      <c r="J230" s="160">
        <f t="shared" si="22"/>
        <v>0</v>
      </c>
      <c r="K230" s="120">
        <f t="shared" si="22"/>
        <v>0</v>
      </c>
      <c r="L230" s="120">
        <f t="shared" si="22"/>
        <v>0</v>
      </c>
    </row>
    <row r="231" spans="1:12" ht="25.5" hidden="1" customHeight="1">
      <c r="A231" s="134">
        <v>3</v>
      </c>
      <c r="B231" s="130">
        <v>1</v>
      </c>
      <c r="C231" s="131">
        <v>4</v>
      </c>
      <c r="D231" s="131">
        <v>1</v>
      </c>
      <c r="E231" s="131">
        <v>1</v>
      </c>
      <c r="F231" s="133">
        <v>1</v>
      </c>
      <c r="G231" s="124" t="s">
        <v>158</v>
      </c>
      <c r="H231" s="177">
        <v>198</v>
      </c>
      <c r="I231" s="137">
        <v>0</v>
      </c>
      <c r="J231" s="137">
        <v>0</v>
      </c>
      <c r="K231" s="137">
        <v>0</v>
      </c>
      <c r="L231" s="137">
        <v>0</v>
      </c>
    </row>
    <row r="232" spans="1:12" ht="25.5" hidden="1" customHeight="1">
      <c r="A232" s="134">
        <v>3</v>
      </c>
      <c r="B232" s="131">
        <v>1</v>
      </c>
      <c r="C232" s="131">
        <v>5</v>
      </c>
      <c r="D232" s="131"/>
      <c r="E232" s="131"/>
      <c r="F232" s="133"/>
      <c r="G232" s="132" t="s">
        <v>424</v>
      </c>
      <c r="H232" s="177">
        <v>199</v>
      </c>
      <c r="I232" s="119">
        <f t="shared" ref="I232:L233" si="23">I233</f>
        <v>0</v>
      </c>
      <c r="J232" s="119">
        <f t="shared" si="23"/>
        <v>0</v>
      </c>
      <c r="K232" s="119">
        <f t="shared" si="23"/>
        <v>0</v>
      </c>
      <c r="L232" s="119">
        <f t="shared" si="23"/>
        <v>0</v>
      </c>
    </row>
    <row r="233" spans="1:12" ht="25.5" hidden="1" customHeight="1">
      <c r="A233" s="134">
        <v>3</v>
      </c>
      <c r="B233" s="131">
        <v>1</v>
      </c>
      <c r="C233" s="131">
        <v>5</v>
      </c>
      <c r="D233" s="131">
        <v>1</v>
      </c>
      <c r="E233" s="131"/>
      <c r="F233" s="133"/>
      <c r="G233" s="132" t="s">
        <v>424</v>
      </c>
      <c r="H233" s="177">
        <v>200</v>
      </c>
      <c r="I233" s="119">
        <f t="shared" si="23"/>
        <v>0</v>
      </c>
      <c r="J233" s="119">
        <f t="shared" si="23"/>
        <v>0</v>
      </c>
      <c r="K233" s="119">
        <f t="shared" si="23"/>
        <v>0</v>
      </c>
      <c r="L233" s="119">
        <f t="shared" si="23"/>
        <v>0</v>
      </c>
    </row>
    <row r="234" spans="1:12" ht="25.5" hidden="1" customHeight="1">
      <c r="A234" s="134">
        <v>3</v>
      </c>
      <c r="B234" s="131">
        <v>1</v>
      </c>
      <c r="C234" s="131">
        <v>5</v>
      </c>
      <c r="D234" s="131">
        <v>1</v>
      </c>
      <c r="E234" s="131">
        <v>1</v>
      </c>
      <c r="F234" s="133"/>
      <c r="G234" s="132" t="s">
        <v>424</v>
      </c>
      <c r="H234" s="177">
        <v>201</v>
      </c>
      <c r="I234" s="119">
        <f>SUM(I235:I237)</f>
        <v>0</v>
      </c>
      <c r="J234" s="119">
        <f>SUM(J235:J237)</f>
        <v>0</v>
      </c>
      <c r="K234" s="119">
        <f>SUM(K235:K237)</f>
        <v>0</v>
      </c>
      <c r="L234" s="119">
        <f>SUM(L235:L237)</f>
        <v>0</v>
      </c>
    </row>
    <row r="235" spans="1:12" hidden="1">
      <c r="A235" s="134">
        <v>3</v>
      </c>
      <c r="B235" s="131">
        <v>1</v>
      </c>
      <c r="C235" s="131">
        <v>5</v>
      </c>
      <c r="D235" s="131">
        <v>1</v>
      </c>
      <c r="E235" s="131">
        <v>1</v>
      </c>
      <c r="F235" s="133">
        <v>1</v>
      </c>
      <c r="G235" s="187" t="s">
        <v>159</v>
      </c>
      <c r="H235" s="177">
        <v>202</v>
      </c>
      <c r="I235" s="137">
        <v>0</v>
      </c>
      <c r="J235" s="137">
        <v>0</v>
      </c>
      <c r="K235" s="137">
        <v>0</v>
      </c>
      <c r="L235" s="137">
        <v>0</v>
      </c>
    </row>
    <row r="236" spans="1:12" hidden="1">
      <c r="A236" s="134">
        <v>3</v>
      </c>
      <c r="B236" s="131">
        <v>1</v>
      </c>
      <c r="C236" s="131">
        <v>5</v>
      </c>
      <c r="D236" s="131">
        <v>1</v>
      </c>
      <c r="E236" s="131">
        <v>1</v>
      </c>
      <c r="F236" s="133">
        <v>2</v>
      </c>
      <c r="G236" s="187" t="s">
        <v>160</v>
      </c>
      <c r="H236" s="177">
        <v>203</v>
      </c>
      <c r="I236" s="137">
        <v>0</v>
      </c>
      <c r="J236" s="137">
        <v>0</v>
      </c>
      <c r="K236" s="137">
        <v>0</v>
      </c>
      <c r="L236" s="137">
        <v>0</v>
      </c>
    </row>
    <row r="237" spans="1:12" ht="25.5" hidden="1" customHeight="1">
      <c r="A237" s="134">
        <v>3</v>
      </c>
      <c r="B237" s="131">
        <v>1</v>
      </c>
      <c r="C237" s="131">
        <v>5</v>
      </c>
      <c r="D237" s="131">
        <v>1</v>
      </c>
      <c r="E237" s="131">
        <v>1</v>
      </c>
      <c r="F237" s="133">
        <v>3</v>
      </c>
      <c r="G237" s="187" t="s">
        <v>161</v>
      </c>
      <c r="H237" s="177">
        <v>204</v>
      </c>
      <c r="I237" s="137">
        <v>0</v>
      </c>
      <c r="J237" s="137">
        <v>0</v>
      </c>
      <c r="K237" s="137">
        <v>0</v>
      </c>
      <c r="L237" s="137">
        <v>0</v>
      </c>
    </row>
    <row r="238" spans="1:12" ht="38.25" hidden="1" customHeight="1">
      <c r="A238" s="115">
        <v>3</v>
      </c>
      <c r="B238" s="116">
        <v>2</v>
      </c>
      <c r="C238" s="116"/>
      <c r="D238" s="116"/>
      <c r="E238" s="116"/>
      <c r="F238" s="118"/>
      <c r="G238" s="117" t="s">
        <v>162</v>
      </c>
      <c r="H238" s="177">
        <v>205</v>
      </c>
      <c r="I238" s="119">
        <f>SUM(I239+I271)</f>
        <v>0</v>
      </c>
      <c r="J238" s="160">
        <f>SUM(J239+J271)</f>
        <v>0</v>
      </c>
      <c r="K238" s="120">
        <f>SUM(K239+K271)</f>
        <v>0</v>
      </c>
      <c r="L238" s="120">
        <f>SUM(L239+L271)</f>
        <v>0</v>
      </c>
    </row>
    <row r="239" spans="1:12" ht="38.25" hidden="1" customHeight="1">
      <c r="A239" s="143">
        <v>3</v>
      </c>
      <c r="B239" s="151">
        <v>2</v>
      </c>
      <c r="C239" s="152">
        <v>1</v>
      </c>
      <c r="D239" s="152"/>
      <c r="E239" s="152"/>
      <c r="F239" s="153"/>
      <c r="G239" s="154" t="s">
        <v>163</v>
      </c>
      <c r="H239" s="177">
        <v>206</v>
      </c>
      <c r="I239" s="147">
        <f>SUM(I240+I249+I253+I257+I261+I264+I267)</f>
        <v>0</v>
      </c>
      <c r="J239" s="175">
        <f>SUM(J240+J249+J253+J257+J261+J264+J267)</f>
        <v>0</v>
      </c>
      <c r="K239" s="148">
        <f>SUM(K240+K249+K253+K257+K261+K264+K267)</f>
        <v>0</v>
      </c>
      <c r="L239" s="148">
        <f>SUM(L240+L249+L253+L257+L261+L264+L267)</f>
        <v>0</v>
      </c>
    </row>
    <row r="240" spans="1:12" hidden="1">
      <c r="A240" s="130">
        <v>3</v>
      </c>
      <c r="B240" s="131">
        <v>2</v>
      </c>
      <c r="C240" s="131">
        <v>1</v>
      </c>
      <c r="D240" s="131">
        <v>1</v>
      </c>
      <c r="E240" s="131"/>
      <c r="F240" s="133"/>
      <c r="G240" s="132" t="s">
        <v>164</v>
      </c>
      <c r="H240" s="177">
        <v>207</v>
      </c>
      <c r="I240" s="147">
        <f>I241</f>
        <v>0</v>
      </c>
      <c r="J240" s="147">
        <f>J241</f>
        <v>0</v>
      </c>
      <c r="K240" s="147">
        <f>K241</f>
        <v>0</v>
      </c>
      <c r="L240" s="147">
        <f>L241</f>
        <v>0</v>
      </c>
    </row>
    <row r="241" spans="1:12" hidden="1">
      <c r="A241" s="130">
        <v>3</v>
      </c>
      <c r="B241" s="130">
        <v>2</v>
      </c>
      <c r="C241" s="131">
        <v>1</v>
      </c>
      <c r="D241" s="131">
        <v>1</v>
      </c>
      <c r="E241" s="131">
        <v>1</v>
      </c>
      <c r="F241" s="133"/>
      <c r="G241" s="132" t="s">
        <v>165</v>
      </c>
      <c r="H241" s="177">
        <v>208</v>
      </c>
      <c r="I241" s="119">
        <f>SUM(I242:I242)</f>
        <v>0</v>
      </c>
      <c r="J241" s="160">
        <f>SUM(J242:J242)</f>
        <v>0</v>
      </c>
      <c r="K241" s="120">
        <f>SUM(K242:K242)</f>
        <v>0</v>
      </c>
      <c r="L241" s="120">
        <f>SUM(L242:L242)</f>
        <v>0</v>
      </c>
    </row>
    <row r="242" spans="1:12" hidden="1">
      <c r="A242" s="143">
        <v>3</v>
      </c>
      <c r="B242" s="143">
        <v>2</v>
      </c>
      <c r="C242" s="152">
        <v>1</v>
      </c>
      <c r="D242" s="152">
        <v>1</v>
      </c>
      <c r="E242" s="152">
        <v>1</v>
      </c>
      <c r="F242" s="153">
        <v>1</v>
      </c>
      <c r="G242" s="154" t="s">
        <v>165</v>
      </c>
      <c r="H242" s="177">
        <v>209</v>
      </c>
      <c r="I242" s="137">
        <v>0</v>
      </c>
      <c r="J242" s="137">
        <v>0</v>
      </c>
      <c r="K242" s="137">
        <v>0</v>
      </c>
      <c r="L242" s="137">
        <v>0</v>
      </c>
    </row>
    <row r="243" spans="1:12" hidden="1">
      <c r="A243" s="143">
        <v>3</v>
      </c>
      <c r="B243" s="152">
        <v>2</v>
      </c>
      <c r="C243" s="152">
        <v>1</v>
      </c>
      <c r="D243" s="152">
        <v>1</v>
      </c>
      <c r="E243" s="152">
        <v>2</v>
      </c>
      <c r="F243" s="153"/>
      <c r="G243" s="154" t="s">
        <v>166</v>
      </c>
      <c r="H243" s="177">
        <v>210</v>
      </c>
      <c r="I243" s="119">
        <f>SUM(I244:I245)</f>
        <v>0</v>
      </c>
      <c r="J243" s="119">
        <f>SUM(J244:J245)</f>
        <v>0</v>
      </c>
      <c r="K243" s="119">
        <f>SUM(K244:K245)</f>
        <v>0</v>
      </c>
      <c r="L243" s="119">
        <f>SUM(L244:L245)</f>
        <v>0</v>
      </c>
    </row>
    <row r="244" spans="1:12" hidden="1">
      <c r="A244" s="143">
        <v>3</v>
      </c>
      <c r="B244" s="152">
        <v>2</v>
      </c>
      <c r="C244" s="152">
        <v>1</v>
      </c>
      <c r="D244" s="152">
        <v>1</v>
      </c>
      <c r="E244" s="152">
        <v>2</v>
      </c>
      <c r="F244" s="153">
        <v>1</v>
      </c>
      <c r="G244" s="154" t="s">
        <v>167</v>
      </c>
      <c r="H244" s="177">
        <v>211</v>
      </c>
      <c r="I244" s="137">
        <v>0</v>
      </c>
      <c r="J244" s="137">
        <v>0</v>
      </c>
      <c r="K244" s="137">
        <v>0</v>
      </c>
      <c r="L244" s="137">
        <v>0</v>
      </c>
    </row>
    <row r="245" spans="1:12" hidden="1">
      <c r="A245" s="143">
        <v>3</v>
      </c>
      <c r="B245" s="152">
        <v>2</v>
      </c>
      <c r="C245" s="152">
        <v>1</v>
      </c>
      <c r="D245" s="152">
        <v>1</v>
      </c>
      <c r="E245" s="152">
        <v>2</v>
      </c>
      <c r="F245" s="153">
        <v>2</v>
      </c>
      <c r="G245" s="154" t="s">
        <v>168</v>
      </c>
      <c r="H245" s="177">
        <v>212</v>
      </c>
      <c r="I245" s="137">
        <v>0</v>
      </c>
      <c r="J245" s="137">
        <v>0</v>
      </c>
      <c r="K245" s="137">
        <v>0</v>
      </c>
      <c r="L245" s="137">
        <v>0</v>
      </c>
    </row>
    <row r="246" spans="1:12" hidden="1">
      <c r="A246" s="143">
        <v>3</v>
      </c>
      <c r="B246" s="152">
        <v>2</v>
      </c>
      <c r="C246" s="152">
        <v>1</v>
      </c>
      <c r="D246" s="152">
        <v>1</v>
      </c>
      <c r="E246" s="152">
        <v>3</v>
      </c>
      <c r="F246" s="193"/>
      <c r="G246" s="154" t="s">
        <v>169</v>
      </c>
      <c r="H246" s="177">
        <v>213</v>
      </c>
      <c r="I246" s="119">
        <f>SUM(I247:I248)</f>
        <v>0</v>
      </c>
      <c r="J246" s="119">
        <f>SUM(J247:J248)</f>
        <v>0</v>
      </c>
      <c r="K246" s="119">
        <f>SUM(K247:K248)</f>
        <v>0</v>
      </c>
      <c r="L246" s="119">
        <f>SUM(L247:L248)</f>
        <v>0</v>
      </c>
    </row>
    <row r="247" spans="1:12" hidden="1">
      <c r="A247" s="143">
        <v>3</v>
      </c>
      <c r="B247" s="152">
        <v>2</v>
      </c>
      <c r="C247" s="152">
        <v>1</v>
      </c>
      <c r="D247" s="152">
        <v>1</v>
      </c>
      <c r="E247" s="152">
        <v>3</v>
      </c>
      <c r="F247" s="153">
        <v>1</v>
      </c>
      <c r="G247" s="154" t="s">
        <v>170</v>
      </c>
      <c r="H247" s="177">
        <v>214</v>
      </c>
      <c r="I247" s="137">
        <v>0</v>
      </c>
      <c r="J247" s="137">
        <v>0</v>
      </c>
      <c r="K247" s="137">
        <v>0</v>
      </c>
      <c r="L247" s="137">
        <v>0</v>
      </c>
    </row>
    <row r="248" spans="1:12" hidden="1">
      <c r="A248" s="143">
        <v>3</v>
      </c>
      <c r="B248" s="152">
        <v>2</v>
      </c>
      <c r="C248" s="152">
        <v>1</v>
      </c>
      <c r="D248" s="152">
        <v>1</v>
      </c>
      <c r="E248" s="152">
        <v>3</v>
      </c>
      <c r="F248" s="153">
        <v>2</v>
      </c>
      <c r="G248" s="154" t="s">
        <v>171</v>
      </c>
      <c r="H248" s="177">
        <v>215</v>
      </c>
      <c r="I248" s="137">
        <v>0</v>
      </c>
      <c r="J248" s="137">
        <v>0</v>
      </c>
      <c r="K248" s="137">
        <v>0</v>
      </c>
      <c r="L248" s="137">
        <v>0</v>
      </c>
    </row>
    <row r="249" spans="1:12" hidden="1">
      <c r="A249" s="130">
        <v>3</v>
      </c>
      <c r="B249" s="131">
        <v>2</v>
      </c>
      <c r="C249" s="131">
        <v>1</v>
      </c>
      <c r="D249" s="131">
        <v>2</v>
      </c>
      <c r="E249" s="131"/>
      <c r="F249" s="133"/>
      <c r="G249" s="132" t="s">
        <v>172</v>
      </c>
      <c r="H249" s="177">
        <v>216</v>
      </c>
      <c r="I249" s="119">
        <f>I250</f>
        <v>0</v>
      </c>
      <c r="J249" s="119">
        <f>J250</f>
        <v>0</v>
      </c>
      <c r="K249" s="119">
        <f>K250</f>
        <v>0</v>
      </c>
      <c r="L249" s="119">
        <f>L250</f>
        <v>0</v>
      </c>
    </row>
    <row r="250" spans="1:12" hidden="1">
      <c r="A250" s="130">
        <v>3</v>
      </c>
      <c r="B250" s="131">
        <v>2</v>
      </c>
      <c r="C250" s="131">
        <v>1</v>
      </c>
      <c r="D250" s="131">
        <v>2</v>
      </c>
      <c r="E250" s="131">
        <v>1</v>
      </c>
      <c r="F250" s="133"/>
      <c r="G250" s="132" t="s">
        <v>172</v>
      </c>
      <c r="H250" s="177">
        <v>217</v>
      </c>
      <c r="I250" s="119">
        <f>SUM(I251:I252)</f>
        <v>0</v>
      </c>
      <c r="J250" s="160">
        <f>SUM(J251:J252)</f>
        <v>0</v>
      </c>
      <c r="K250" s="120">
        <f>SUM(K251:K252)</f>
        <v>0</v>
      </c>
      <c r="L250" s="120">
        <f>SUM(L251:L252)</f>
        <v>0</v>
      </c>
    </row>
    <row r="251" spans="1:12" ht="25.5" hidden="1" customHeight="1">
      <c r="A251" s="143">
        <v>3</v>
      </c>
      <c r="B251" s="151">
        <v>2</v>
      </c>
      <c r="C251" s="152">
        <v>1</v>
      </c>
      <c r="D251" s="152">
        <v>2</v>
      </c>
      <c r="E251" s="152">
        <v>1</v>
      </c>
      <c r="F251" s="153">
        <v>1</v>
      </c>
      <c r="G251" s="154" t="s">
        <v>173</v>
      </c>
      <c r="H251" s="177">
        <v>218</v>
      </c>
      <c r="I251" s="137">
        <v>0</v>
      </c>
      <c r="J251" s="137">
        <v>0</v>
      </c>
      <c r="K251" s="137">
        <v>0</v>
      </c>
      <c r="L251" s="137">
        <v>0</v>
      </c>
    </row>
    <row r="252" spans="1:12" ht="25.5" hidden="1" customHeight="1">
      <c r="A252" s="130">
        <v>3</v>
      </c>
      <c r="B252" s="131">
        <v>2</v>
      </c>
      <c r="C252" s="131">
        <v>1</v>
      </c>
      <c r="D252" s="131">
        <v>2</v>
      </c>
      <c r="E252" s="131">
        <v>1</v>
      </c>
      <c r="F252" s="133">
        <v>2</v>
      </c>
      <c r="G252" s="132" t="s">
        <v>174</v>
      </c>
      <c r="H252" s="177">
        <v>219</v>
      </c>
      <c r="I252" s="137">
        <v>0</v>
      </c>
      <c r="J252" s="137">
        <v>0</v>
      </c>
      <c r="K252" s="137">
        <v>0</v>
      </c>
      <c r="L252" s="137">
        <v>0</v>
      </c>
    </row>
    <row r="253" spans="1:12" ht="25.5" hidden="1" customHeight="1">
      <c r="A253" s="125">
        <v>3</v>
      </c>
      <c r="B253" s="123">
        <v>2</v>
      </c>
      <c r="C253" s="123">
        <v>1</v>
      </c>
      <c r="D253" s="123">
        <v>3</v>
      </c>
      <c r="E253" s="123"/>
      <c r="F253" s="126"/>
      <c r="G253" s="124" t="s">
        <v>175</v>
      </c>
      <c r="H253" s="177">
        <v>220</v>
      </c>
      <c r="I253" s="140">
        <f>I254</f>
        <v>0</v>
      </c>
      <c r="J253" s="162">
        <f>J254</f>
        <v>0</v>
      </c>
      <c r="K253" s="141">
        <f>K254</f>
        <v>0</v>
      </c>
      <c r="L253" s="141">
        <f>L254</f>
        <v>0</v>
      </c>
    </row>
    <row r="254" spans="1:12" ht="25.5" hidden="1" customHeight="1">
      <c r="A254" s="130">
        <v>3</v>
      </c>
      <c r="B254" s="131">
        <v>2</v>
      </c>
      <c r="C254" s="131">
        <v>1</v>
      </c>
      <c r="D254" s="131">
        <v>3</v>
      </c>
      <c r="E254" s="131">
        <v>1</v>
      </c>
      <c r="F254" s="133"/>
      <c r="G254" s="124" t="s">
        <v>175</v>
      </c>
      <c r="H254" s="177">
        <v>221</v>
      </c>
      <c r="I254" s="119">
        <f>I255+I256</f>
        <v>0</v>
      </c>
      <c r="J254" s="119">
        <f>J255+J256</f>
        <v>0</v>
      </c>
      <c r="K254" s="119">
        <f>K255+K256</f>
        <v>0</v>
      </c>
      <c r="L254" s="119">
        <f>L255+L256</f>
        <v>0</v>
      </c>
    </row>
    <row r="255" spans="1:12" ht="25.5" hidden="1" customHeight="1">
      <c r="A255" s="130">
        <v>3</v>
      </c>
      <c r="B255" s="131">
        <v>2</v>
      </c>
      <c r="C255" s="131">
        <v>1</v>
      </c>
      <c r="D255" s="131">
        <v>3</v>
      </c>
      <c r="E255" s="131">
        <v>1</v>
      </c>
      <c r="F255" s="133">
        <v>1</v>
      </c>
      <c r="G255" s="132" t="s">
        <v>176</v>
      </c>
      <c r="H255" s="177">
        <v>222</v>
      </c>
      <c r="I255" s="137">
        <v>0</v>
      </c>
      <c r="J255" s="137">
        <v>0</v>
      </c>
      <c r="K255" s="137">
        <v>0</v>
      </c>
      <c r="L255" s="137">
        <v>0</v>
      </c>
    </row>
    <row r="256" spans="1:12" ht="25.5" hidden="1" customHeight="1">
      <c r="A256" s="130">
        <v>3</v>
      </c>
      <c r="B256" s="131">
        <v>2</v>
      </c>
      <c r="C256" s="131">
        <v>1</v>
      </c>
      <c r="D256" s="131">
        <v>3</v>
      </c>
      <c r="E256" s="131">
        <v>1</v>
      </c>
      <c r="F256" s="133">
        <v>2</v>
      </c>
      <c r="G256" s="132" t="s">
        <v>177</v>
      </c>
      <c r="H256" s="177">
        <v>223</v>
      </c>
      <c r="I256" s="185">
        <v>0</v>
      </c>
      <c r="J256" s="182">
        <v>0</v>
      </c>
      <c r="K256" s="185">
        <v>0</v>
      </c>
      <c r="L256" s="185">
        <v>0</v>
      </c>
    </row>
    <row r="257" spans="1:12" hidden="1">
      <c r="A257" s="130">
        <v>3</v>
      </c>
      <c r="B257" s="131">
        <v>2</v>
      </c>
      <c r="C257" s="131">
        <v>1</v>
      </c>
      <c r="D257" s="131">
        <v>4</v>
      </c>
      <c r="E257" s="131"/>
      <c r="F257" s="133"/>
      <c r="G257" s="132" t="s">
        <v>178</v>
      </c>
      <c r="H257" s="177">
        <v>224</v>
      </c>
      <c r="I257" s="119">
        <f>I258</f>
        <v>0</v>
      </c>
      <c r="J257" s="120">
        <f>J258</f>
        <v>0</v>
      </c>
      <c r="K257" s="119">
        <f>K258</f>
        <v>0</v>
      </c>
      <c r="L257" s="120">
        <f>L258</f>
        <v>0</v>
      </c>
    </row>
    <row r="258" spans="1:12" hidden="1">
      <c r="A258" s="125">
        <v>3</v>
      </c>
      <c r="B258" s="123">
        <v>2</v>
      </c>
      <c r="C258" s="123">
        <v>1</v>
      </c>
      <c r="D258" s="123">
        <v>4</v>
      </c>
      <c r="E258" s="123">
        <v>1</v>
      </c>
      <c r="F258" s="126"/>
      <c r="G258" s="124" t="s">
        <v>178</v>
      </c>
      <c r="H258" s="177">
        <v>225</v>
      </c>
      <c r="I258" s="140">
        <f>SUM(I259:I260)</f>
        <v>0</v>
      </c>
      <c r="J258" s="162">
        <f>SUM(J259:J260)</f>
        <v>0</v>
      </c>
      <c r="K258" s="141">
        <f>SUM(K259:K260)</f>
        <v>0</v>
      </c>
      <c r="L258" s="141">
        <f>SUM(L259:L260)</f>
        <v>0</v>
      </c>
    </row>
    <row r="259" spans="1:12" ht="25.5" hidden="1" customHeight="1">
      <c r="A259" s="130">
        <v>3</v>
      </c>
      <c r="B259" s="131">
        <v>2</v>
      </c>
      <c r="C259" s="131">
        <v>1</v>
      </c>
      <c r="D259" s="131">
        <v>4</v>
      </c>
      <c r="E259" s="131">
        <v>1</v>
      </c>
      <c r="F259" s="133">
        <v>1</v>
      </c>
      <c r="G259" s="132" t="s">
        <v>179</v>
      </c>
      <c r="H259" s="177">
        <v>226</v>
      </c>
      <c r="I259" s="137">
        <v>0</v>
      </c>
      <c r="J259" s="137">
        <v>0</v>
      </c>
      <c r="K259" s="137">
        <v>0</v>
      </c>
      <c r="L259" s="137">
        <v>0</v>
      </c>
    </row>
    <row r="260" spans="1:12" ht="25.5" hidden="1" customHeight="1">
      <c r="A260" s="130">
        <v>3</v>
      </c>
      <c r="B260" s="131">
        <v>2</v>
      </c>
      <c r="C260" s="131">
        <v>1</v>
      </c>
      <c r="D260" s="131">
        <v>4</v>
      </c>
      <c r="E260" s="131">
        <v>1</v>
      </c>
      <c r="F260" s="133">
        <v>2</v>
      </c>
      <c r="G260" s="132" t="s">
        <v>180</v>
      </c>
      <c r="H260" s="177">
        <v>227</v>
      </c>
      <c r="I260" s="137">
        <v>0</v>
      </c>
      <c r="J260" s="137">
        <v>0</v>
      </c>
      <c r="K260" s="137">
        <v>0</v>
      </c>
      <c r="L260" s="137">
        <v>0</v>
      </c>
    </row>
    <row r="261" spans="1:12" hidden="1">
      <c r="A261" s="130">
        <v>3</v>
      </c>
      <c r="B261" s="131">
        <v>2</v>
      </c>
      <c r="C261" s="131">
        <v>1</v>
      </c>
      <c r="D261" s="131">
        <v>5</v>
      </c>
      <c r="E261" s="131"/>
      <c r="F261" s="133"/>
      <c r="G261" s="132" t="s">
        <v>181</v>
      </c>
      <c r="H261" s="177">
        <v>228</v>
      </c>
      <c r="I261" s="119">
        <f t="shared" ref="I261:L262" si="24">I262</f>
        <v>0</v>
      </c>
      <c r="J261" s="160">
        <f t="shared" si="24"/>
        <v>0</v>
      </c>
      <c r="K261" s="120">
        <f t="shared" si="24"/>
        <v>0</v>
      </c>
      <c r="L261" s="120">
        <f t="shared" si="24"/>
        <v>0</v>
      </c>
    </row>
    <row r="262" spans="1:12" hidden="1">
      <c r="A262" s="130">
        <v>3</v>
      </c>
      <c r="B262" s="131">
        <v>2</v>
      </c>
      <c r="C262" s="131">
        <v>1</v>
      </c>
      <c r="D262" s="131">
        <v>5</v>
      </c>
      <c r="E262" s="131">
        <v>1</v>
      </c>
      <c r="F262" s="133"/>
      <c r="G262" s="132" t="s">
        <v>181</v>
      </c>
      <c r="H262" s="177">
        <v>229</v>
      </c>
      <c r="I262" s="120">
        <f t="shared" si="24"/>
        <v>0</v>
      </c>
      <c r="J262" s="160">
        <f t="shared" si="24"/>
        <v>0</v>
      </c>
      <c r="K262" s="120">
        <f t="shared" si="24"/>
        <v>0</v>
      </c>
      <c r="L262" s="120">
        <f t="shared" si="24"/>
        <v>0</v>
      </c>
    </row>
    <row r="263" spans="1:12" hidden="1">
      <c r="A263" s="151">
        <v>3</v>
      </c>
      <c r="B263" s="152">
        <v>2</v>
      </c>
      <c r="C263" s="152">
        <v>1</v>
      </c>
      <c r="D263" s="152">
        <v>5</v>
      </c>
      <c r="E263" s="152">
        <v>1</v>
      </c>
      <c r="F263" s="153">
        <v>1</v>
      </c>
      <c r="G263" s="132" t="s">
        <v>181</v>
      </c>
      <c r="H263" s="177">
        <v>230</v>
      </c>
      <c r="I263" s="185">
        <v>0</v>
      </c>
      <c r="J263" s="185">
        <v>0</v>
      </c>
      <c r="K263" s="185">
        <v>0</v>
      </c>
      <c r="L263" s="185">
        <v>0</v>
      </c>
    </row>
    <row r="264" spans="1:12" hidden="1">
      <c r="A264" s="130">
        <v>3</v>
      </c>
      <c r="B264" s="131">
        <v>2</v>
      </c>
      <c r="C264" s="131">
        <v>1</v>
      </c>
      <c r="D264" s="131">
        <v>6</v>
      </c>
      <c r="E264" s="131"/>
      <c r="F264" s="133"/>
      <c r="G264" s="132" t="s">
        <v>182</v>
      </c>
      <c r="H264" s="177">
        <v>231</v>
      </c>
      <c r="I264" s="119">
        <f t="shared" ref="I264:L265" si="25">I265</f>
        <v>0</v>
      </c>
      <c r="J264" s="160">
        <f t="shared" si="25"/>
        <v>0</v>
      </c>
      <c r="K264" s="120">
        <f t="shared" si="25"/>
        <v>0</v>
      </c>
      <c r="L264" s="120">
        <f t="shared" si="25"/>
        <v>0</v>
      </c>
    </row>
    <row r="265" spans="1:12" hidden="1">
      <c r="A265" s="130">
        <v>3</v>
      </c>
      <c r="B265" s="130">
        <v>2</v>
      </c>
      <c r="C265" s="131">
        <v>1</v>
      </c>
      <c r="D265" s="131">
        <v>6</v>
      </c>
      <c r="E265" s="131">
        <v>1</v>
      </c>
      <c r="F265" s="133"/>
      <c r="G265" s="132" t="s">
        <v>182</v>
      </c>
      <c r="H265" s="177">
        <v>232</v>
      </c>
      <c r="I265" s="119">
        <f t="shared" si="25"/>
        <v>0</v>
      </c>
      <c r="J265" s="160">
        <f t="shared" si="25"/>
        <v>0</v>
      </c>
      <c r="K265" s="120">
        <f t="shared" si="25"/>
        <v>0</v>
      </c>
      <c r="L265" s="120">
        <f t="shared" si="25"/>
        <v>0</v>
      </c>
    </row>
    <row r="266" spans="1:12" hidden="1">
      <c r="A266" s="125">
        <v>3</v>
      </c>
      <c r="B266" s="125">
        <v>2</v>
      </c>
      <c r="C266" s="131">
        <v>1</v>
      </c>
      <c r="D266" s="131">
        <v>6</v>
      </c>
      <c r="E266" s="131">
        <v>1</v>
      </c>
      <c r="F266" s="133">
        <v>1</v>
      </c>
      <c r="G266" s="132" t="s">
        <v>182</v>
      </c>
      <c r="H266" s="177">
        <v>233</v>
      </c>
      <c r="I266" s="185">
        <v>0</v>
      </c>
      <c r="J266" s="185">
        <v>0</v>
      </c>
      <c r="K266" s="185">
        <v>0</v>
      </c>
      <c r="L266" s="185">
        <v>0</v>
      </c>
    </row>
    <row r="267" spans="1:12" hidden="1">
      <c r="A267" s="130">
        <v>3</v>
      </c>
      <c r="B267" s="130">
        <v>2</v>
      </c>
      <c r="C267" s="131">
        <v>1</v>
      </c>
      <c r="D267" s="131">
        <v>7</v>
      </c>
      <c r="E267" s="131"/>
      <c r="F267" s="133"/>
      <c r="G267" s="132" t="s">
        <v>183</v>
      </c>
      <c r="H267" s="177">
        <v>234</v>
      </c>
      <c r="I267" s="119">
        <f>I268</f>
        <v>0</v>
      </c>
      <c r="J267" s="160">
        <f>J268</f>
        <v>0</v>
      </c>
      <c r="K267" s="120">
        <f>K268</f>
        <v>0</v>
      </c>
      <c r="L267" s="120">
        <f>L268</f>
        <v>0</v>
      </c>
    </row>
    <row r="268" spans="1:12" hidden="1">
      <c r="A268" s="130">
        <v>3</v>
      </c>
      <c r="B268" s="131">
        <v>2</v>
      </c>
      <c r="C268" s="131">
        <v>1</v>
      </c>
      <c r="D268" s="131">
        <v>7</v>
      </c>
      <c r="E268" s="131">
        <v>1</v>
      </c>
      <c r="F268" s="133"/>
      <c r="G268" s="132" t="s">
        <v>183</v>
      </c>
      <c r="H268" s="177">
        <v>235</v>
      </c>
      <c r="I268" s="119">
        <f>I269+I270</f>
        <v>0</v>
      </c>
      <c r="J268" s="119">
        <f>J269+J270</f>
        <v>0</v>
      </c>
      <c r="K268" s="119">
        <f>K269+K270</f>
        <v>0</v>
      </c>
      <c r="L268" s="119">
        <f>L269+L270</f>
        <v>0</v>
      </c>
    </row>
    <row r="269" spans="1:12" ht="25.5" hidden="1" customHeight="1">
      <c r="A269" s="130">
        <v>3</v>
      </c>
      <c r="B269" s="131">
        <v>2</v>
      </c>
      <c r="C269" s="131">
        <v>1</v>
      </c>
      <c r="D269" s="131">
        <v>7</v>
      </c>
      <c r="E269" s="131">
        <v>1</v>
      </c>
      <c r="F269" s="133">
        <v>1</v>
      </c>
      <c r="G269" s="132" t="s">
        <v>184</v>
      </c>
      <c r="H269" s="177">
        <v>236</v>
      </c>
      <c r="I269" s="136">
        <v>0</v>
      </c>
      <c r="J269" s="137">
        <v>0</v>
      </c>
      <c r="K269" s="137">
        <v>0</v>
      </c>
      <c r="L269" s="137">
        <v>0</v>
      </c>
    </row>
    <row r="270" spans="1:12" ht="25.5" hidden="1" customHeight="1">
      <c r="A270" s="130">
        <v>3</v>
      </c>
      <c r="B270" s="131">
        <v>2</v>
      </c>
      <c r="C270" s="131">
        <v>1</v>
      </c>
      <c r="D270" s="131">
        <v>7</v>
      </c>
      <c r="E270" s="131">
        <v>1</v>
      </c>
      <c r="F270" s="133">
        <v>2</v>
      </c>
      <c r="G270" s="132" t="s">
        <v>185</v>
      </c>
      <c r="H270" s="177">
        <v>237</v>
      </c>
      <c r="I270" s="137">
        <v>0</v>
      </c>
      <c r="J270" s="137">
        <v>0</v>
      </c>
      <c r="K270" s="137">
        <v>0</v>
      </c>
      <c r="L270" s="137">
        <v>0</v>
      </c>
    </row>
    <row r="271" spans="1:12" ht="38.25" hidden="1" customHeight="1">
      <c r="A271" s="130">
        <v>3</v>
      </c>
      <c r="B271" s="131">
        <v>2</v>
      </c>
      <c r="C271" s="131">
        <v>2</v>
      </c>
      <c r="D271" s="194"/>
      <c r="E271" s="194"/>
      <c r="F271" s="195"/>
      <c r="G271" s="132" t="s">
        <v>186</v>
      </c>
      <c r="H271" s="177">
        <v>238</v>
      </c>
      <c r="I271" s="119">
        <f>SUM(I272+I281+I285+I289+I293+I296+I299)</f>
        <v>0</v>
      </c>
      <c r="J271" s="160">
        <f>SUM(J272+J281+J285+J289+J293+J296+J299)</f>
        <v>0</v>
      </c>
      <c r="K271" s="120">
        <f>SUM(K272+K281+K285+K289+K293+K296+K299)</f>
        <v>0</v>
      </c>
      <c r="L271" s="120">
        <f>SUM(L272+L281+L285+L289+L293+L296+L299)</f>
        <v>0</v>
      </c>
    </row>
    <row r="272" spans="1:12" hidden="1">
      <c r="A272" s="130">
        <v>3</v>
      </c>
      <c r="B272" s="131">
        <v>2</v>
      </c>
      <c r="C272" s="131">
        <v>2</v>
      </c>
      <c r="D272" s="131">
        <v>1</v>
      </c>
      <c r="E272" s="131"/>
      <c r="F272" s="133"/>
      <c r="G272" s="132" t="s">
        <v>187</v>
      </c>
      <c r="H272" s="177">
        <v>239</v>
      </c>
      <c r="I272" s="119">
        <f>I273</f>
        <v>0</v>
      </c>
      <c r="J272" s="119">
        <f>J273</f>
        <v>0</v>
      </c>
      <c r="K272" s="119">
        <f>K273</f>
        <v>0</v>
      </c>
      <c r="L272" s="119">
        <f>L273</f>
        <v>0</v>
      </c>
    </row>
    <row r="273" spans="1:12" hidden="1">
      <c r="A273" s="134">
        <v>3</v>
      </c>
      <c r="B273" s="130">
        <v>2</v>
      </c>
      <c r="C273" s="131">
        <v>2</v>
      </c>
      <c r="D273" s="131">
        <v>1</v>
      </c>
      <c r="E273" s="131">
        <v>1</v>
      </c>
      <c r="F273" s="133"/>
      <c r="G273" s="132" t="s">
        <v>165</v>
      </c>
      <c r="H273" s="177">
        <v>240</v>
      </c>
      <c r="I273" s="119">
        <f>SUM(I274)</f>
        <v>0</v>
      </c>
      <c r="J273" s="119">
        <f>SUM(J274)</f>
        <v>0</v>
      </c>
      <c r="K273" s="119">
        <f>SUM(K274)</f>
        <v>0</v>
      </c>
      <c r="L273" s="119">
        <f>SUM(L274)</f>
        <v>0</v>
      </c>
    </row>
    <row r="274" spans="1:12" hidden="1">
      <c r="A274" s="134">
        <v>3</v>
      </c>
      <c r="B274" s="130">
        <v>2</v>
      </c>
      <c r="C274" s="131">
        <v>2</v>
      </c>
      <c r="D274" s="131">
        <v>1</v>
      </c>
      <c r="E274" s="131">
        <v>1</v>
      </c>
      <c r="F274" s="133">
        <v>1</v>
      </c>
      <c r="G274" s="132" t="s">
        <v>165</v>
      </c>
      <c r="H274" s="177">
        <v>241</v>
      </c>
      <c r="I274" s="137">
        <v>0</v>
      </c>
      <c r="J274" s="137">
        <v>0</v>
      </c>
      <c r="K274" s="137">
        <v>0</v>
      </c>
      <c r="L274" s="137">
        <v>0</v>
      </c>
    </row>
    <row r="275" spans="1:12" hidden="1">
      <c r="A275" s="134">
        <v>3</v>
      </c>
      <c r="B275" s="130">
        <v>2</v>
      </c>
      <c r="C275" s="131">
        <v>2</v>
      </c>
      <c r="D275" s="131">
        <v>1</v>
      </c>
      <c r="E275" s="131">
        <v>2</v>
      </c>
      <c r="F275" s="133"/>
      <c r="G275" s="132" t="s">
        <v>188</v>
      </c>
      <c r="H275" s="177">
        <v>242</v>
      </c>
      <c r="I275" s="119">
        <f>SUM(I276:I277)</f>
        <v>0</v>
      </c>
      <c r="J275" s="119">
        <f>SUM(J276:J277)</f>
        <v>0</v>
      </c>
      <c r="K275" s="119">
        <f>SUM(K276:K277)</f>
        <v>0</v>
      </c>
      <c r="L275" s="119">
        <f>SUM(L276:L277)</f>
        <v>0</v>
      </c>
    </row>
    <row r="276" spans="1:12" hidden="1">
      <c r="A276" s="134">
        <v>3</v>
      </c>
      <c r="B276" s="130">
        <v>2</v>
      </c>
      <c r="C276" s="131">
        <v>2</v>
      </c>
      <c r="D276" s="131">
        <v>1</v>
      </c>
      <c r="E276" s="131">
        <v>2</v>
      </c>
      <c r="F276" s="133">
        <v>1</v>
      </c>
      <c r="G276" s="132" t="s">
        <v>167</v>
      </c>
      <c r="H276" s="177">
        <v>243</v>
      </c>
      <c r="I276" s="137">
        <v>0</v>
      </c>
      <c r="J276" s="136">
        <v>0</v>
      </c>
      <c r="K276" s="137">
        <v>0</v>
      </c>
      <c r="L276" s="137">
        <v>0</v>
      </c>
    </row>
    <row r="277" spans="1:12" hidden="1">
      <c r="A277" s="134">
        <v>3</v>
      </c>
      <c r="B277" s="130">
        <v>2</v>
      </c>
      <c r="C277" s="131">
        <v>2</v>
      </c>
      <c r="D277" s="131">
        <v>1</v>
      </c>
      <c r="E277" s="131">
        <v>2</v>
      </c>
      <c r="F277" s="133">
        <v>2</v>
      </c>
      <c r="G277" s="132" t="s">
        <v>168</v>
      </c>
      <c r="H277" s="177">
        <v>244</v>
      </c>
      <c r="I277" s="137">
        <v>0</v>
      </c>
      <c r="J277" s="136">
        <v>0</v>
      </c>
      <c r="K277" s="137">
        <v>0</v>
      </c>
      <c r="L277" s="137">
        <v>0</v>
      </c>
    </row>
    <row r="278" spans="1:12" hidden="1">
      <c r="A278" s="134">
        <v>3</v>
      </c>
      <c r="B278" s="130">
        <v>2</v>
      </c>
      <c r="C278" s="131">
        <v>2</v>
      </c>
      <c r="D278" s="131">
        <v>1</v>
      </c>
      <c r="E278" s="131">
        <v>3</v>
      </c>
      <c r="F278" s="133"/>
      <c r="G278" s="132" t="s">
        <v>169</v>
      </c>
      <c r="H278" s="177">
        <v>245</v>
      </c>
      <c r="I278" s="119">
        <f>SUM(I279:I280)</f>
        <v>0</v>
      </c>
      <c r="J278" s="119">
        <f>SUM(J279:J280)</f>
        <v>0</v>
      </c>
      <c r="K278" s="119">
        <f>SUM(K279:K280)</f>
        <v>0</v>
      </c>
      <c r="L278" s="119">
        <f>SUM(L279:L280)</f>
        <v>0</v>
      </c>
    </row>
    <row r="279" spans="1:12" hidden="1">
      <c r="A279" s="134">
        <v>3</v>
      </c>
      <c r="B279" s="130">
        <v>2</v>
      </c>
      <c r="C279" s="131">
        <v>2</v>
      </c>
      <c r="D279" s="131">
        <v>1</v>
      </c>
      <c r="E279" s="131">
        <v>3</v>
      </c>
      <c r="F279" s="133">
        <v>1</v>
      </c>
      <c r="G279" s="132" t="s">
        <v>170</v>
      </c>
      <c r="H279" s="177">
        <v>246</v>
      </c>
      <c r="I279" s="137">
        <v>0</v>
      </c>
      <c r="J279" s="136">
        <v>0</v>
      </c>
      <c r="K279" s="137">
        <v>0</v>
      </c>
      <c r="L279" s="137">
        <v>0</v>
      </c>
    </row>
    <row r="280" spans="1:12" hidden="1">
      <c r="A280" s="134">
        <v>3</v>
      </c>
      <c r="B280" s="130">
        <v>2</v>
      </c>
      <c r="C280" s="131">
        <v>2</v>
      </c>
      <c r="D280" s="131">
        <v>1</v>
      </c>
      <c r="E280" s="131">
        <v>3</v>
      </c>
      <c r="F280" s="133">
        <v>2</v>
      </c>
      <c r="G280" s="132" t="s">
        <v>189</v>
      </c>
      <c r="H280" s="177">
        <v>247</v>
      </c>
      <c r="I280" s="137">
        <v>0</v>
      </c>
      <c r="J280" s="136">
        <v>0</v>
      </c>
      <c r="K280" s="137">
        <v>0</v>
      </c>
      <c r="L280" s="137">
        <v>0</v>
      </c>
    </row>
    <row r="281" spans="1:12" ht="25.5" hidden="1" customHeight="1">
      <c r="A281" s="134">
        <v>3</v>
      </c>
      <c r="B281" s="130">
        <v>2</v>
      </c>
      <c r="C281" s="131">
        <v>2</v>
      </c>
      <c r="D281" s="131">
        <v>2</v>
      </c>
      <c r="E281" s="131"/>
      <c r="F281" s="133"/>
      <c r="G281" s="132" t="s">
        <v>190</v>
      </c>
      <c r="H281" s="177">
        <v>248</v>
      </c>
      <c r="I281" s="119">
        <f>I282</f>
        <v>0</v>
      </c>
      <c r="J281" s="120">
        <f>J282</f>
        <v>0</v>
      </c>
      <c r="K281" s="119">
        <f>K282</f>
        <v>0</v>
      </c>
      <c r="L281" s="120">
        <f>L282</f>
        <v>0</v>
      </c>
    </row>
    <row r="282" spans="1:12" ht="25.5" hidden="1" customHeight="1">
      <c r="A282" s="130">
        <v>3</v>
      </c>
      <c r="B282" s="131">
        <v>2</v>
      </c>
      <c r="C282" s="123">
        <v>2</v>
      </c>
      <c r="D282" s="123">
        <v>2</v>
      </c>
      <c r="E282" s="123">
        <v>1</v>
      </c>
      <c r="F282" s="126"/>
      <c r="G282" s="132" t="s">
        <v>190</v>
      </c>
      <c r="H282" s="177">
        <v>249</v>
      </c>
      <c r="I282" s="140">
        <f>SUM(I283:I284)</f>
        <v>0</v>
      </c>
      <c r="J282" s="162">
        <f>SUM(J283:J284)</f>
        <v>0</v>
      </c>
      <c r="K282" s="141">
        <f>SUM(K283:K284)</f>
        <v>0</v>
      </c>
      <c r="L282" s="141">
        <f>SUM(L283:L284)</f>
        <v>0</v>
      </c>
    </row>
    <row r="283" spans="1:12" ht="25.5" hidden="1" customHeight="1">
      <c r="A283" s="130">
        <v>3</v>
      </c>
      <c r="B283" s="131">
        <v>2</v>
      </c>
      <c r="C283" s="131">
        <v>2</v>
      </c>
      <c r="D283" s="131">
        <v>2</v>
      </c>
      <c r="E283" s="131">
        <v>1</v>
      </c>
      <c r="F283" s="133">
        <v>1</v>
      </c>
      <c r="G283" s="132" t="s">
        <v>191</v>
      </c>
      <c r="H283" s="177">
        <v>250</v>
      </c>
      <c r="I283" s="137">
        <v>0</v>
      </c>
      <c r="J283" s="137">
        <v>0</v>
      </c>
      <c r="K283" s="137">
        <v>0</v>
      </c>
      <c r="L283" s="137">
        <v>0</v>
      </c>
    </row>
    <row r="284" spans="1:12" ht="25.5" hidden="1" customHeight="1">
      <c r="A284" s="130">
        <v>3</v>
      </c>
      <c r="B284" s="131">
        <v>2</v>
      </c>
      <c r="C284" s="131">
        <v>2</v>
      </c>
      <c r="D284" s="131">
        <v>2</v>
      </c>
      <c r="E284" s="131">
        <v>1</v>
      </c>
      <c r="F284" s="133">
        <v>2</v>
      </c>
      <c r="G284" s="134" t="s">
        <v>192</v>
      </c>
      <c r="H284" s="177">
        <v>251</v>
      </c>
      <c r="I284" s="137">
        <v>0</v>
      </c>
      <c r="J284" s="137">
        <v>0</v>
      </c>
      <c r="K284" s="137">
        <v>0</v>
      </c>
      <c r="L284" s="137">
        <v>0</v>
      </c>
    </row>
    <row r="285" spans="1:12" ht="25.5" hidden="1" customHeight="1">
      <c r="A285" s="130">
        <v>3</v>
      </c>
      <c r="B285" s="131">
        <v>2</v>
      </c>
      <c r="C285" s="131">
        <v>2</v>
      </c>
      <c r="D285" s="131">
        <v>3</v>
      </c>
      <c r="E285" s="131"/>
      <c r="F285" s="133"/>
      <c r="G285" s="132" t="s">
        <v>193</v>
      </c>
      <c r="H285" s="177">
        <v>252</v>
      </c>
      <c r="I285" s="119">
        <f>I286</f>
        <v>0</v>
      </c>
      <c r="J285" s="160">
        <f>J286</f>
        <v>0</v>
      </c>
      <c r="K285" s="120">
        <f>K286</f>
        <v>0</v>
      </c>
      <c r="L285" s="120">
        <f>L286</f>
        <v>0</v>
      </c>
    </row>
    <row r="286" spans="1:12" ht="25.5" hidden="1" customHeight="1">
      <c r="A286" s="125">
        <v>3</v>
      </c>
      <c r="B286" s="131">
        <v>2</v>
      </c>
      <c r="C286" s="131">
        <v>2</v>
      </c>
      <c r="D286" s="131">
        <v>3</v>
      </c>
      <c r="E286" s="131">
        <v>1</v>
      </c>
      <c r="F286" s="133"/>
      <c r="G286" s="132" t="s">
        <v>193</v>
      </c>
      <c r="H286" s="177">
        <v>253</v>
      </c>
      <c r="I286" s="119">
        <f>I287+I288</f>
        <v>0</v>
      </c>
      <c r="J286" s="119">
        <f>J287+J288</f>
        <v>0</v>
      </c>
      <c r="K286" s="119">
        <f>K287+K288</f>
        <v>0</v>
      </c>
      <c r="L286" s="119">
        <f>L287+L288</f>
        <v>0</v>
      </c>
    </row>
    <row r="287" spans="1:12" ht="25.5" hidden="1" customHeight="1">
      <c r="A287" s="125">
        <v>3</v>
      </c>
      <c r="B287" s="131">
        <v>2</v>
      </c>
      <c r="C287" s="131">
        <v>2</v>
      </c>
      <c r="D287" s="131">
        <v>3</v>
      </c>
      <c r="E287" s="131">
        <v>1</v>
      </c>
      <c r="F287" s="133">
        <v>1</v>
      </c>
      <c r="G287" s="132" t="s">
        <v>194</v>
      </c>
      <c r="H287" s="177">
        <v>254</v>
      </c>
      <c r="I287" s="137">
        <v>0</v>
      </c>
      <c r="J287" s="137">
        <v>0</v>
      </c>
      <c r="K287" s="137">
        <v>0</v>
      </c>
      <c r="L287" s="137">
        <v>0</v>
      </c>
    </row>
    <row r="288" spans="1:12" ht="25.5" hidden="1" customHeight="1">
      <c r="A288" s="125">
        <v>3</v>
      </c>
      <c r="B288" s="131">
        <v>2</v>
      </c>
      <c r="C288" s="131">
        <v>2</v>
      </c>
      <c r="D288" s="131">
        <v>3</v>
      </c>
      <c r="E288" s="131">
        <v>1</v>
      </c>
      <c r="F288" s="133">
        <v>2</v>
      </c>
      <c r="G288" s="132" t="s">
        <v>195</v>
      </c>
      <c r="H288" s="177">
        <v>255</v>
      </c>
      <c r="I288" s="137">
        <v>0</v>
      </c>
      <c r="J288" s="137">
        <v>0</v>
      </c>
      <c r="K288" s="137">
        <v>0</v>
      </c>
      <c r="L288" s="137">
        <v>0</v>
      </c>
    </row>
    <row r="289" spans="1:12" hidden="1">
      <c r="A289" s="130">
        <v>3</v>
      </c>
      <c r="B289" s="131">
        <v>2</v>
      </c>
      <c r="C289" s="131">
        <v>2</v>
      </c>
      <c r="D289" s="131">
        <v>4</v>
      </c>
      <c r="E289" s="131"/>
      <c r="F289" s="133"/>
      <c r="G289" s="132" t="s">
        <v>196</v>
      </c>
      <c r="H289" s="177">
        <v>256</v>
      </c>
      <c r="I289" s="119">
        <f>I290</f>
        <v>0</v>
      </c>
      <c r="J289" s="160">
        <f>J290</f>
        <v>0</v>
      </c>
      <c r="K289" s="120">
        <f>K290</f>
        <v>0</v>
      </c>
      <c r="L289" s="120">
        <f>L290</f>
        <v>0</v>
      </c>
    </row>
    <row r="290" spans="1:12" hidden="1">
      <c r="A290" s="130">
        <v>3</v>
      </c>
      <c r="B290" s="131">
        <v>2</v>
      </c>
      <c r="C290" s="131">
        <v>2</v>
      </c>
      <c r="D290" s="131">
        <v>4</v>
      </c>
      <c r="E290" s="131">
        <v>1</v>
      </c>
      <c r="F290" s="133"/>
      <c r="G290" s="132" t="s">
        <v>196</v>
      </c>
      <c r="H290" s="177">
        <v>257</v>
      </c>
      <c r="I290" s="119">
        <f>SUM(I291:I292)</f>
        <v>0</v>
      </c>
      <c r="J290" s="160">
        <f>SUM(J291:J292)</f>
        <v>0</v>
      </c>
      <c r="K290" s="120">
        <f>SUM(K291:K292)</f>
        <v>0</v>
      </c>
      <c r="L290" s="120">
        <f>SUM(L291:L292)</f>
        <v>0</v>
      </c>
    </row>
    <row r="291" spans="1:12" ht="25.5" hidden="1" customHeight="1">
      <c r="A291" s="130">
        <v>3</v>
      </c>
      <c r="B291" s="131">
        <v>2</v>
      </c>
      <c r="C291" s="131">
        <v>2</v>
      </c>
      <c r="D291" s="131">
        <v>4</v>
      </c>
      <c r="E291" s="131">
        <v>1</v>
      </c>
      <c r="F291" s="133">
        <v>1</v>
      </c>
      <c r="G291" s="132" t="s">
        <v>197</v>
      </c>
      <c r="H291" s="177">
        <v>258</v>
      </c>
      <c r="I291" s="137">
        <v>0</v>
      </c>
      <c r="J291" s="137">
        <v>0</v>
      </c>
      <c r="K291" s="137">
        <v>0</v>
      </c>
      <c r="L291" s="137">
        <v>0</v>
      </c>
    </row>
    <row r="292" spans="1:12" ht="25.5" hidden="1" customHeight="1">
      <c r="A292" s="125">
        <v>3</v>
      </c>
      <c r="B292" s="123">
        <v>2</v>
      </c>
      <c r="C292" s="123">
        <v>2</v>
      </c>
      <c r="D292" s="123">
        <v>4</v>
      </c>
      <c r="E292" s="123">
        <v>1</v>
      </c>
      <c r="F292" s="126">
        <v>2</v>
      </c>
      <c r="G292" s="134" t="s">
        <v>198</v>
      </c>
      <c r="H292" s="177">
        <v>259</v>
      </c>
      <c r="I292" s="137">
        <v>0</v>
      </c>
      <c r="J292" s="137">
        <v>0</v>
      </c>
      <c r="K292" s="137">
        <v>0</v>
      </c>
      <c r="L292" s="137">
        <v>0</v>
      </c>
    </row>
    <row r="293" spans="1:12" hidden="1">
      <c r="A293" s="130">
        <v>3</v>
      </c>
      <c r="B293" s="131">
        <v>2</v>
      </c>
      <c r="C293" s="131">
        <v>2</v>
      </c>
      <c r="D293" s="131">
        <v>5</v>
      </c>
      <c r="E293" s="131"/>
      <c r="F293" s="133"/>
      <c r="G293" s="132" t="s">
        <v>199</v>
      </c>
      <c r="H293" s="177">
        <v>260</v>
      </c>
      <c r="I293" s="119">
        <f t="shared" ref="I293:L294" si="26">I294</f>
        <v>0</v>
      </c>
      <c r="J293" s="160">
        <f t="shared" si="26"/>
        <v>0</v>
      </c>
      <c r="K293" s="120">
        <f t="shared" si="26"/>
        <v>0</v>
      </c>
      <c r="L293" s="120">
        <f t="shared" si="26"/>
        <v>0</v>
      </c>
    </row>
    <row r="294" spans="1:12" hidden="1">
      <c r="A294" s="130">
        <v>3</v>
      </c>
      <c r="B294" s="131">
        <v>2</v>
      </c>
      <c r="C294" s="131">
        <v>2</v>
      </c>
      <c r="D294" s="131">
        <v>5</v>
      </c>
      <c r="E294" s="131">
        <v>1</v>
      </c>
      <c r="F294" s="133"/>
      <c r="G294" s="132" t="s">
        <v>199</v>
      </c>
      <c r="H294" s="177">
        <v>261</v>
      </c>
      <c r="I294" s="119">
        <f t="shared" si="26"/>
        <v>0</v>
      </c>
      <c r="J294" s="160">
        <f t="shared" si="26"/>
        <v>0</v>
      </c>
      <c r="K294" s="120">
        <f t="shared" si="26"/>
        <v>0</v>
      </c>
      <c r="L294" s="120">
        <f t="shared" si="26"/>
        <v>0</v>
      </c>
    </row>
    <row r="295" spans="1:12" hidden="1">
      <c r="A295" s="130">
        <v>3</v>
      </c>
      <c r="B295" s="131">
        <v>2</v>
      </c>
      <c r="C295" s="131">
        <v>2</v>
      </c>
      <c r="D295" s="131">
        <v>5</v>
      </c>
      <c r="E295" s="131">
        <v>1</v>
      </c>
      <c r="F295" s="133">
        <v>1</v>
      </c>
      <c r="G295" s="132" t="s">
        <v>199</v>
      </c>
      <c r="H295" s="177">
        <v>262</v>
      </c>
      <c r="I295" s="137">
        <v>0</v>
      </c>
      <c r="J295" s="137">
        <v>0</v>
      </c>
      <c r="K295" s="137">
        <v>0</v>
      </c>
      <c r="L295" s="137">
        <v>0</v>
      </c>
    </row>
    <row r="296" spans="1:12" hidden="1">
      <c r="A296" s="130">
        <v>3</v>
      </c>
      <c r="B296" s="131">
        <v>2</v>
      </c>
      <c r="C296" s="131">
        <v>2</v>
      </c>
      <c r="D296" s="131">
        <v>6</v>
      </c>
      <c r="E296" s="131"/>
      <c r="F296" s="133"/>
      <c r="G296" s="132" t="s">
        <v>182</v>
      </c>
      <c r="H296" s="177">
        <v>263</v>
      </c>
      <c r="I296" s="119">
        <f t="shared" ref="I296:L297" si="27">I297</f>
        <v>0</v>
      </c>
      <c r="J296" s="196">
        <f t="shared" si="27"/>
        <v>0</v>
      </c>
      <c r="K296" s="120">
        <f t="shared" si="27"/>
        <v>0</v>
      </c>
      <c r="L296" s="120">
        <f t="shared" si="27"/>
        <v>0</v>
      </c>
    </row>
    <row r="297" spans="1:12" hidden="1">
      <c r="A297" s="130">
        <v>3</v>
      </c>
      <c r="B297" s="131">
        <v>2</v>
      </c>
      <c r="C297" s="131">
        <v>2</v>
      </c>
      <c r="D297" s="131">
        <v>6</v>
      </c>
      <c r="E297" s="131">
        <v>1</v>
      </c>
      <c r="F297" s="133"/>
      <c r="G297" s="132" t="s">
        <v>182</v>
      </c>
      <c r="H297" s="177">
        <v>264</v>
      </c>
      <c r="I297" s="119">
        <f t="shared" si="27"/>
        <v>0</v>
      </c>
      <c r="J297" s="196">
        <f t="shared" si="27"/>
        <v>0</v>
      </c>
      <c r="K297" s="120">
        <f t="shared" si="27"/>
        <v>0</v>
      </c>
      <c r="L297" s="120">
        <f t="shared" si="27"/>
        <v>0</v>
      </c>
    </row>
    <row r="298" spans="1:12" hidden="1">
      <c r="A298" s="130">
        <v>3</v>
      </c>
      <c r="B298" s="152">
        <v>2</v>
      </c>
      <c r="C298" s="152">
        <v>2</v>
      </c>
      <c r="D298" s="131">
        <v>6</v>
      </c>
      <c r="E298" s="152">
        <v>1</v>
      </c>
      <c r="F298" s="153">
        <v>1</v>
      </c>
      <c r="G298" s="154" t="s">
        <v>182</v>
      </c>
      <c r="H298" s="177">
        <v>265</v>
      </c>
      <c r="I298" s="137">
        <v>0</v>
      </c>
      <c r="J298" s="137">
        <v>0</v>
      </c>
      <c r="K298" s="137">
        <v>0</v>
      </c>
      <c r="L298" s="137">
        <v>0</v>
      </c>
    </row>
    <row r="299" spans="1:12" hidden="1">
      <c r="A299" s="134">
        <v>3</v>
      </c>
      <c r="B299" s="130">
        <v>2</v>
      </c>
      <c r="C299" s="131">
        <v>2</v>
      </c>
      <c r="D299" s="131">
        <v>7</v>
      </c>
      <c r="E299" s="131"/>
      <c r="F299" s="133"/>
      <c r="G299" s="132" t="s">
        <v>183</v>
      </c>
      <c r="H299" s="177">
        <v>266</v>
      </c>
      <c r="I299" s="119">
        <f>I300</f>
        <v>0</v>
      </c>
      <c r="J299" s="196">
        <f>J300</f>
        <v>0</v>
      </c>
      <c r="K299" s="120">
        <f>K300</f>
        <v>0</v>
      </c>
      <c r="L299" s="120">
        <f>L300</f>
        <v>0</v>
      </c>
    </row>
    <row r="300" spans="1:12" hidden="1">
      <c r="A300" s="134">
        <v>3</v>
      </c>
      <c r="B300" s="130">
        <v>2</v>
      </c>
      <c r="C300" s="131">
        <v>2</v>
      </c>
      <c r="D300" s="131">
        <v>7</v>
      </c>
      <c r="E300" s="131">
        <v>1</v>
      </c>
      <c r="F300" s="133"/>
      <c r="G300" s="132" t="s">
        <v>183</v>
      </c>
      <c r="H300" s="177">
        <v>267</v>
      </c>
      <c r="I300" s="119">
        <f>I301+I302</f>
        <v>0</v>
      </c>
      <c r="J300" s="119">
        <f>J301+J302</f>
        <v>0</v>
      </c>
      <c r="K300" s="119">
        <f>K301+K302</f>
        <v>0</v>
      </c>
      <c r="L300" s="119">
        <f>L301+L302</f>
        <v>0</v>
      </c>
    </row>
    <row r="301" spans="1:12" ht="25.5" hidden="1" customHeight="1">
      <c r="A301" s="134">
        <v>3</v>
      </c>
      <c r="B301" s="130">
        <v>2</v>
      </c>
      <c r="C301" s="130">
        <v>2</v>
      </c>
      <c r="D301" s="131">
        <v>7</v>
      </c>
      <c r="E301" s="131">
        <v>1</v>
      </c>
      <c r="F301" s="133">
        <v>1</v>
      </c>
      <c r="G301" s="132" t="s">
        <v>184</v>
      </c>
      <c r="H301" s="177">
        <v>268</v>
      </c>
      <c r="I301" s="137">
        <v>0</v>
      </c>
      <c r="J301" s="137">
        <v>0</v>
      </c>
      <c r="K301" s="137">
        <v>0</v>
      </c>
      <c r="L301" s="137">
        <v>0</v>
      </c>
    </row>
    <row r="302" spans="1:12" ht="25.5" hidden="1" customHeight="1">
      <c r="A302" s="134">
        <v>3</v>
      </c>
      <c r="B302" s="130">
        <v>2</v>
      </c>
      <c r="C302" s="130">
        <v>2</v>
      </c>
      <c r="D302" s="131">
        <v>7</v>
      </c>
      <c r="E302" s="131">
        <v>1</v>
      </c>
      <c r="F302" s="133">
        <v>2</v>
      </c>
      <c r="G302" s="132" t="s">
        <v>185</v>
      </c>
      <c r="H302" s="177">
        <v>269</v>
      </c>
      <c r="I302" s="137">
        <v>0</v>
      </c>
      <c r="J302" s="137">
        <v>0</v>
      </c>
      <c r="K302" s="137">
        <v>0</v>
      </c>
      <c r="L302" s="137">
        <v>0</v>
      </c>
    </row>
    <row r="303" spans="1:12" ht="25.5" hidden="1" customHeight="1">
      <c r="A303" s="138">
        <v>3</v>
      </c>
      <c r="B303" s="138">
        <v>3</v>
      </c>
      <c r="C303" s="115"/>
      <c r="D303" s="116"/>
      <c r="E303" s="116"/>
      <c r="F303" s="118"/>
      <c r="G303" s="117" t="s">
        <v>200</v>
      </c>
      <c r="H303" s="177">
        <v>270</v>
      </c>
      <c r="I303" s="119">
        <f>SUM(I304+I336)</f>
        <v>0</v>
      </c>
      <c r="J303" s="196">
        <f>SUM(J304+J336)</f>
        <v>0</v>
      </c>
      <c r="K303" s="120">
        <f>SUM(K304+K336)</f>
        <v>0</v>
      </c>
      <c r="L303" s="120">
        <f>SUM(L304+L336)</f>
        <v>0</v>
      </c>
    </row>
    <row r="304" spans="1:12" ht="38.25" hidden="1" customHeight="1">
      <c r="A304" s="134">
        <v>3</v>
      </c>
      <c r="B304" s="134">
        <v>3</v>
      </c>
      <c r="C304" s="130">
        <v>1</v>
      </c>
      <c r="D304" s="131"/>
      <c r="E304" s="131"/>
      <c r="F304" s="133"/>
      <c r="G304" s="132" t="s">
        <v>201</v>
      </c>
      <c r="H304" s="177">
        <v>271</v>
      </c>
      <c r="I304" s="119">
        <f>SUM(I305+I314+I318+I322+I326+I329+I332)</f>
        <v>0</v>
      </c>
      <c r="J304" s="196">
        <f>SUM(J305+J314+J318+J322+J326+J329+J332)</f>
        <v>0</v>
      </c>
      <c r="K304" s="120">
        <f>SUM(K305+K314+K318+K322+K326+K329+K332)</f>
        <v>0</v>
      </c>
      <c r="L304" s="120">
        <f>SUM(L305+L314+L318+L322+L326+L329+L332)</f>
        <v>0</v>
      </c>
    </row>
    <row r="305" spans="1:12" hidden="1">
      <c r="A305" s="134">
        <v>3</v>
      </c>
      <c r="B305" s="134">
        <v>3</v>
      </c>
      <c r="C305" s="130">
        <v>1</v>
      </c>
      <c r="D305" s="131">
        <v>1</v>
      </c>
      <c r="E305" s="131"/>
      <c r="F305" s="133"/>
      <c r="G305" s="132" t="s">
        <v>187</v>
      </c>
      <c r="H305" s="177">
        <v>272</v>
      </c>
      <c r="I305" s="119">
        <f>SUM(I306+I308+I311)</f>
        <v>0</v>
      </c>
      <c r="J305" s="119">
        <f>SUM(J306+J308+J311)</f>
        <v>0</v>
      </c>
      <c r="K305" s="119">
        <f>SUM(K306+K308+K311)</f>
        <v>0</v>
      </c>
      <c r="L305" s="119">
        <f>SUM(L306+L308+L311)</f>
        <v>0</v>
      </c>
    </row>
    <row r="306" spans="1:12" hidden="1">
      <c r="A306" s="134">
        <v>3</v>
      </c>
      <c r="B306" s="134">
        <v>3</v>
      </c>
      <c r="C306" s="130">
        <v>1</v>
      </c>
      <c r="D306" s="131">
        <v>1</v>
      </c>
      <c r="E306" s="131">
        <v>1</v>
      </c>
      <c r="F306" s="133"/>
      <c r="G306" s="132" t="s">
        <v>165</v>
      </c>
      <c r="H306" s="177">
        <v>273</v>
      </c>
      <c r="I306" s="119">
        <f>SUM(I307:I307)</f>
        <v>0</v>
      </c>
      <c r="J306" s="196">
        <f>SUM(J307:J307)</f>
        <v>0</v>
      </c>
      <c r="K306" s="120">
        <f>SUM(K307:K307)</f>
        <v>0</v>
      </c>
      <c r="L306" s="120">
        <f>SUM(L307:L307)</f>
        <v>0</v>
      </c>
    </row>
    <row r="307" spans="1:12" hidden="1">
      <c r="A307" s="134">
        <v>3</v>
      </c>
      <c r="B307" s="134">
        <v>3</v>
      </c>
      <c r="C307" s="130">
        <v>1</v>
      </c>
      <c r="D307" s="131">
        <v>1</v>
      </c>
      <c r="E307" s="131">
        <v>1</v>
      </c>
      <c r="F307" s="133">
        <v>1</v>
      </c>
      <c r="G307" s="132" t="s">
        <v>165</v>
      </c>
      <c r="H307" s="177">
        <v>274</v>
      </c>
      <c r="I307" s="137">
        <v>0</v>
      </c>
      <c r="J307" s="137">
        <v>0</v>
      </c>
      <c r="K307" s="137">
        <v>0</v>
      </c>
      <c r="L307" s="137">
        <v>0</v>
      </c>
    </row>
    <row r="308" spans="1:12" hidden="1">
      <c r="A308" s="134">
        <v>3</v>
      </c>
      <c r="B308" s="134">
        <v>3</v>
      </c>
      <c r="C308" s="130">
        <v>1</v>
      </c>
      <c r="D308" s="131">
        <v>1</v>
      </c>
      <c r="E308" s="131">
        <v>2</v>
      </c>
      <c r="F308" s="133"/>
      <c r="G308" s="132" t="s">
        <v>188</v>
      </c>
      <c r="H308" s="177">
        <v>275</v>
      </c>
      <c r="I308" s="119">
        <f>SUM(I309:I310)</f>
        <v>0</v>
      </c>
      <c r="J308" s="119">
        <f>SUM(J309:J310)</f>
        <v>0</v>
      </c>
      <c r="K308" s="119">
        <f>SUM(K309:K310)</f>
        <v>0</v>
      </c>
      <c r="L308" s="119">
        <f>SUM(L309:L310)</f>
        <v>0</v>
      </c>
    </row>
    <row r="309" spans="1:12" hidden="1">
      <c r="A309" s="134">
        <v>3</v>
      </c>
      <c r="B309" s="134">
        <v>3</v>
      </c>
      <c r="C309" s="130">
        <v>1</v>
      </c>
      <c r="D309" s="131">
        <v>1</v>
      </c>
      <c r="E309" s="131">
        <v>2</v>
      </c>
      <c r="F309" s="133">
        <v>1</v>
      </c>
      <c r="G309" s="132" t="s">
        <v>167</v>
      </c>
      <c r="H309" s="177">
        <v>276</v>
      </c>
      <c r="I309" s="137">
        <v>0</v>
      </c>
      <c r="J309" s="137">
        <v>0</v>
      </c>
      <c r="K309" s="137">
        <v>0</v>
      </c>
      <c r="L309" s="137">
        <v>0</v>
      </c>
    </row>
    <row r="310" spans="1:12" hidden="1">
      <c r="A310" s="134">
        <v>3</v>
      </c>
      <c r="B310" s="134">
        <v>3</v>
      </c>
      <c r="C310" s="130">
        <v>1</v>
      </c>
      <c r="D310" s="131">
        <v>1</v>
      </c>
      <c r="E310" s="131">
        <v>2</v>
      </c>
      <c r="F310" s="133">
        <v>2</v>
      </c>
      <c r="G310" s="132" t="s">
        <v>168</v>
      </c>
      <c r="H310" s="177">
        <v>277</v>
      </c>
      <c r="I310" s="137">
        <v>0</v>
      </c>
      <c r="J310" s="137">
        <v>0</v>
      </c>
      <c r="K310" s="137">
        <v>0</v>
      </c>
      <c r="L310" s="137">
        <v>0</v>
      </c>
    </row>
    <row r="311" spans="1:12" hidden="1">
      <c r="A311" s="134">
        <v>3</v>
      </c>
      <c r="B311" s="134">
        <v>3</v>
      </c>
      <c r="C311" s="130">
        <v>1</v>
      </c>
      <c r="D311" s="131">
        <v>1</v>
      </c>
      <c r="E311" s="131">
        <v>3</v>
      </c>
      <c r="F311" s="133"/>
      <c r="G311" s="132" t="s">
        <v>169</v>
      </c>
      <c r="H311" s="177">
        <v>278</v>
      </c>
      <c r="I311" s="119">
        <f>SUM(I312:I313)</f>
        <v>0</v>
      </c>
      <c r="J311" s="119">
        <f>SUM(J312:J313)</f>
        <v>0</v>
      </c>
      <c r="K311" s="119">
        <f>SUM(K312:K313)</f>
        <v>0</v>
      </c>
      <c r="L311" s="119">
        <f>SUM(L312:L313)</f>
        <v>0</v>
      </c>
    </row>
    <row r="312" spans="1:12" hidden="1">
      <c r="A312" s="134">
        <v>3</v>
      </c>
      <c r="B312" s="134">
        <v>3</v>
      </c>
      <c r="C312" s="130">
        <v>1</v>
      </c>
      <c r="D312" s="131">
        <v>1</v>
      </c>
      <c r="E312" s="131">
        <v>3</v>
      </c>
      <c r="F312" s="133">
        <v>1</v>
      </c>
      <c r="G312" s="132" t="s">
        <v>170</v>
      </c>
      <c r="H312" s="177">
        <v>279</v>
      </c>
      <c r="I312" s="137">
        <v>0</v>
      </c>
      <c r="J312" s="137">
        <v>0</v>
      </c>
      <c r="K312" s="137">
        <v>0</v>
      </c>
      <c r="L312" s="137">
        <v>0</v>
      </c>
    </row>
    <row r="313" spans="1:12" hidden="1">
      <c r="A313" s="134">
        <v>3</v>
      </c>
      <c r="B313" s="134">
        <v>3</v>
      </c>
      <c r="C313" s="130">
        <v>1</v>
      </c>
      <c r="D313" s="131">
        <v>1</v>
      </c>
      <c r="E313" s="131">
        <v>3</v>
      </c>
      <c r="F313" s="133">
        <v>2</v>
      </c>
      <c r="G313" s="132" t="s">
        <v>189</v>
      </c>
      <c r="H313" s="177">
        <v>280</v>
      </c>
      <c r="I313" s="137">
        <v>0</v>
      </c>
      <c r="J313" s="137">
        <v>0</v>
      </c>
      <c r="K313" s="137">
        <v>0</v>
      </c>
      <c r="L313" s="137">
        <v>0</v>
      </c>
    </row>
    <row r="314" spans="1:12" hidden="1">
      <c r="A314" s="150">
        <v>3</v>
      </c>
      <c r="B314" s="125">
        <v>3</v>
      </c>
      <c r="C314" s="130">
        <v>1</v>
      </c>
      <c r="D314" s="131">
        <v>2</v>
      </c>
      <c r="E314" s="131"/>
      <c r="F314" s="133"/>
      <c r="G314" s="132" t="s">
        <v>202</v>
      </c>
      <c r="H314" s="177">
        <v>281</v>
      </c>
      <c r="I314" s="119">
        <f>I315</f>
        <v>0</v>
      </c>
      <c r="J314" s="196">
        <f>J315</f>
        <v>0</v>
      </c>
      <c r="K314" s="120">
        <f>K315</f>
        <v>0</v>
      </c>
      <c r="L314" s="120">
        <f>L315</f>
        <v>0</v>
      </c>
    </row>
    <row r="315" spans="1:12" hidden="1">
      <c r="A315" s="150">
        <v>3</v>
      </c>
      <c r="B315" s="150">
        <v>3</v>
      </c>
      <c r="C315" s="125">
        <v>1</v>
      </c>
      <c r="D315" s="123">
        <v>2</v>
      </c>
      <c r="E315" s="123">
        <v>1</v>
      </c>
      <c r="F315" s="126"/>
      <c r="G315" s="132" t="s">
        <v>202</v>
      </c>
      <c r="H315" s="177">
        <v>282</v>
      </c>
      <c r="I315" s="140">
        <f>SUM(I316:I317)</f>
        <v>0</v>
      </c>
      <c r="J315" s="197">
        <f>SUM(J316:J317)</f>
        <v>0</v>
      </c>
      <c r="K315" s="141">
        <f>SUM(K316:K317)</f>
        <v>0</v>
      </c>
      <c r="L315" s="141">
        <f>SUM(L316:L317)</f>
        <v>0</v>
      </c>
    </row>
    <row r="316" spans="1:12" ht="25.5" hidden="1" customHeight="1">
      <c r="A316" s="134">
        <v>3</v>
      </c>
      <c r="B316" s="134">
        <v>3</v>
      </c>
      <c r="C316" s="130">
        <v>1</v>
      </c>
      <c r="D316" s="131">
        <v>2</v>
      </c>
      <c r="E316" s="131">
        <v>1</v>
      </c>
      <c r="F316" s="133">
        <v>1</v>
      </c>
      <c r="G316" s="132" t="s">
        <v>203</v>
      </c>
      <c r="H316" s="177">
        <v>283</v>
      </c>
      <c r="I316" s="137">
        <v>0</v>
      </c>
      <c r="J316" s="137">
        <v>0</v>
      </c>
      <c r="K316" s="137">
        <v>0</v>
      </c>
      <c r="L316" s="137">
        <v>0</v>
      </c>
    </row>
    <row r="317" spans="1:12" hidden="1">
      <c r="A317" s="142">
        <v>3</v>
      </c>
      <c r="B317" s="180">
        <v>3</v>
      </c>
      <c r="C317" s="151">
        <v>1</v>
      </c>
      <c r="D317" s="152">
        <v>2</v>
      </c>
      <c r="E317" s="152">
        <v>1</v>
      </c>
      <c r="F317" s="153">
        <v>2</v>
      </c>
      <c r="G317" s="154" t="s">
        <v>204</v>
      </c>
      <c r="H317" s="177">
        <v>284</v>
      </c>
      <c r="I317" s="137">
        <v>0</v>
      </c>
      <c r="J317" s="137">
        <v>0</v>
      </c>
      <c r="K317" s="137">
        <v>0</v>
      </c>
      <c r="L317" s="137">
        <v>0</v>
      </c>
    </row>
    <row r="318" spans="1:12" ht="25.5" hidden="1" customHeight="1">
      <c r="A318" s="130">
        <v>3</v>
      </c>
      <c r="B318" s="132">
        <v>3</v>
      </c>
      <c r="C318" s="130">
        <v>1</v>
      </c>
      <c r="D318" s="131">
        <v>3</v>
      </c>
      <c r="E318" s="131"/>
      <c r="F318" s="133"/>
      <c r="G318" s="132" t="s">
        <v>205</v>
      </c>
      <c r="H318" s="177">
        <v>285</v>
      </c>
      <c r="I318" s="119">
        <f>I319</f>
        <v>0</v>
      </c>
      <c r="J318" s="196">
        <f>J319</f>
        <v>0</v>
      </c>
      <c r="K318" s="120">
        <f>K319</f>
        <v>0</v>
      </c>
      <c r="L318" s="120">
        <f>L319</f>
        <v>0</v>
      </c>
    </row>
    <row r="319" spans="1:12" ht="25.5" hidden="1" customHeight="1">
      <c r="A319" s="130">
        <v>3</v>
      </c>
      <c r="B319" s="154">
        <v>3</v>
      </c>
      <c r="C319" s="151">
        <v>1</v>
      </c>
      <c r="D319" s="152">
        <v>3</v>
      </c>
      <c r="E319" s="152">
        <v>1</v>
      </c>
      <c r="F319" s="153"/>
      <c r="G319" s="132" t="s">
        <v>205</v>
      </c>
      <c r="H319" s="177">
        <v>286</v>
      </c>
      <c r="I319" s="120">
        <f>I320+I321</f>
        <v>0</v>
      </c>
      <c r="J319" s="120">
        <f>J320+J321</f>
        <v>0</v>
      </c>
      <c r="K319" s="120">
        <f>K320+K321</f>
        <v>0</v>
      </c>
      <c r="L319" s="120">
        <f>L320+L321</f>
        <v>0</v>
      </c>
    </row>
    <row r="320" spans="1:12" ht="25.5" hidden="1" customHeight="1">
      <c r="A320" s="130">
        <v>3</v>
      </c>
      <c r="B320" s="132">
        <v>3</v>
      </c>
      <c r="C320" s="130">
        <v>1</v>
      </c>
      <c r="D320" s="131">
        <v>3</v>
      </c>
      <c r="E320" s="131">
        <v>1</v>
      </c>
      <c r="F320" s="133">
        <v>1</v>
      </c>
      <c r="G320" s="132" t="s">
        <v>206</v>
      </c>
      <c r="H320" s="177">
        <v>287</v>
      </c>
      <c r="I320" s="185">
        <v>0</v>
      </c>
      <c r="J320" s="185">
        <v>0</v>
      </c>
      <c r="K320" s="185">
        <v>0</v>
      </c>
      <c r="L320" s="184">
        <v>0</v>
      </c>
    </row>
    <row r="321" spans="1:12" ht="25.5" hidden="1" customHeight="1">
      <c r="A321" s="130">
        <v>3</v>
      </c>
      <c r="B321" s="132">
        <v>3</v>
      </c>
      <c r="C321" s="130">
        <v>1</v>
      </c>
      <c r="D321" s="131">
        <v>3</v>
      </c>
      <c r="E321" s="131">
        <v>1</v>
      </c>
      <c r="F321" s="133">
        <v>2</v>
      </c>
      <c r="G321" s="132" t="s">
        <v>207</v>
      </c>
      <c r="H321" s="177">
        <v>288</v>
      </c>
      <c r="I321" s="137">
        <v>0</v>
      </c>
      <c r="J321" s="137">
        <v>0</v>
      </c>
      <c r="K321" s="137">
        <v>0</v>
      </c>
      <c r="L321" s="137">
        <v>0</v>
      </c>
    </row>
    <row r="322" spans="1:12" hidden="1">
      <c r="A322" s="130">
        <v>3</v>
      </c>
      <c r="B322" s="132">
        <v>3</v>
      </c>
      <c r="C322" s="130">
        <v>1</v>
      </c>
      <c r="D322" s="131">
        <v>4</v>
      </c>
      <c r="E322" s="131"/>
      <c r="F322" s="133"/>
      <c r="G322" s="132" t="s">
        <v>208</v>
      </c>
      <c r="H322" s="177">
        <v>289</v>
      </c>
      <c r="I322" s="119">
        <f>I323</f>
        <v>0</v>
      </c>
      <c r="J322" s="196">
        <f>J323</f>
        <v>0</v>
      </c>
      <c r="K322" s="120">
        <f>K323</f>
        <v>0</v>
      </c>
      <c r="L322" s="120">
        <f>L323</f>
        <v>0</v>
      </c>
    </row>
    <row r="323" spans="1:12" hidden="1">
      <c r="A323" s="134">
        <v>3</v>
      </c>
      <c r="B323" s="130">
        <v>3</v>
      </c>
      <c r="C323" s="131">
        <v>1</v>
      </c>
      <c r="D323" s="131">
        <v>4</v>
      </c>
      <c r="E323" s="131">
        <v>1</v>
      </c>
      <c r="F323" s="133"/>
      <c r="G323" s="132" t="s">
        <v>208</v>
      </c>
      <c r="H323" s="177">
        <v>290</v>
      </c>
      <c r="I323" s="119">
        <f>SUM(I324:I325)</f>
        <v>0</v>
      </c>
      <c r="J323" s="119">
        <f>SUM(J324:J325)</f>
        <v>0</v>
      </c>
      <c r="K323" s="119">
        <f>SUM(K324:K325)</f>
        <v>0</v>
      </c>
      <c r="L323" s="119">
        <f>SUM(L324:L325)</f>
        <v>0</v>
      </c>
    </row>
    <row r="324" spans="1:12" hidden="1">
      <c r="A324" s="134">
        <v>3</v>
      </c>
      <c r="B324" s="130">
        <v>3</v>
      </c>
      <c r="C324" s="131">
        <v>1</v>
      </c>
      <c r="D324" s="131">
        <v>4</v>
      </c>
      <c r="E324" s="131">
        <v>1</v>
      </c>
      <c r="F324" s="133">
        <v>1</v>
      </c>
      <c r="G324" s="132" t="s">
        <v>209</v>
      </c>
      <c r="H324" s="177">
        <v>291</v>
      </c>
      <c r="I324" s="136">
        <v>0</v>
      </c>
      <c r="J324" s="137">
        <v>0</v>
      </c>
      <c r="K324" s="137">
        <v>0</v>
      </c>
      <c r="L324" s="136">
        <v>0</v>
      </c>
    </row>
    <row r="325" spans="1:12" hidden="1">
      <c r="A325" s="130">
        <v>3</v>
      </c>
      <c r="B325" s="131">
        <v>3</v>
      </c>
      <c r="C325" s="131">
        <v>1</v>
      </c>
      <c r="D325" s="131">
        <v>4</v>
      </c>
      <c r="E325" s="131">
        <v>1</v>
      </c>
      <c r="F325" s="133">
        <v>2</v>
      </c>
      <c r="G325" s="132" t="s">
        <v>210</v>
      </c>
      <c r="H325" s="177">
        <v>292</v>
      </c>
      <c r="I325" s="137">
        <v>0</v>
      </c>
      <c r="J325" s="185">
        <v>0</v>
      </c>
      <c r="K325" s="185">
        <v>0</v>
      </c>
      <c r="L325" s="184">
        <v>0</v>
      </c>
    </row>
    <row r="326" spans="1:12" hidden="1">
      <c r="A326" s="130">
        <v>3</v>
      </c>
      <c r="B326" s="131">
        <v>3</v>
      </c>
      <c r="C326" s="131">
        <v>1</v>
      </c>
      <c r="D326" s="131">
        <v>5</v>
      </c>
      <c r="E326" s="131"/>
      <c r="F326" s="133"/>
      <c r="G326" s="132" t="s">
        <v>211</v>
      </c>
      <c r="H326" s="177">
        <v>293</v>
      </c>
      <c r="I326" s="141">
        <f t="shared" ref="I326:L327" si="28">I327</f>
        <v>0</v>
      </c>
      <c r="J326" s="196">
        <f t="shared" si="28"/>
        <v>0</v>
      </c>
      <c r="K326" s="120">
        <f t="shared" si="28"/>
        <v>0</v>
      </c>
      <c r="L326" s="120">
        <f t="shared" si="28"/>
        <v>0</v>
      </c>
    </row>
    <row r="327" spans="1:12" hidden="1">
      <c r="A327" s="125">
        <v>3</v>
      </c>
      <c r="B327" s="152">
        <v>3</v>
      </c>
      <c r="C327" s="152">
        <v>1</v>
      </c>
      <c r="D327" s="152">
        <v>5</v>
      </c>
      <c r="E327" s="152">
        <v>1</v>
      </c>
      <c r="F327" s="153"/>
      <c r="G327" s="132" t="s">
        <v>211</v>
      </c>
      <c r="H327" s="177">
        <v>294</v>
      </c>
      <c r="I327" s="120">
        <f t="shared" si="28"/>
        <v>0</v>
      </c>
      <c r="J327" s="197">
        <f t="shared" si="28"/>
        <v>0</v>
      </c>
      <c r="K327" s="141">
        <f t="shared" si="28"/>
        <v>0</v>
      </c>
      <c r="L327" s="141">
        <f t="shared" si="28"/>
        <v>0</v>
      </c>
    </row>
    <row r="328" spans="1:12" hidden="1">
      <c r="A328" s="130">
        <v>3</v>
      </c>
      <c r="B328" s="131">
        <v>3</v>
      </c>
      <c r="C328" s="131">
        <v>1</v>
      </c>
      <c r="D328" s="131">
        <v>5</v>
      </c>
      <c r="E328" s="131">
        <v>1</v>
      </c>
      <c r="F328" s="133">
        <v>1</v>
      </c>
      <c r="G328" s="132" t="s">
        <v>212</v>
      </c>
      <c r="H328" s="177">
        <v>295</v>
      </c>
      <c r="I328" s="137">
        <v>0</v>
      </c>
      <c r="J328" s="185">
        <v>0</v>
      </c>
      <c r="K328" s="185">
        <v>0</v>
      </c>
      <c r="L328" s="184">
        <v>0</v>
      </c>
    </row>
    <row r="329" spans="1:12" hidden="1">
      <c r="A329" s="130">
        <v>3</v>
      </c>
      <c r="B329" s="131">
        <v>3</v>
      </c>
      <c r="C329" s="131">
        <v>1</v>
      </c>
      <c r="D329" s="131">
        <v>6</v>
      </c>
      <c r="E329" s="131"/>
      <c r="F329" s="133"/>
      <c r="G329" s="132" t="s">
        <v>182</v>
      </c>
      <c r="H329" s="177">
        <v>296</v>
      </c>
      <c r="I329" s="120">
        <f t="shared" ref="I329:L330" si="29">I330</f>
        <v>0</v>
      </c>
      <c r="J329" s="196">
        <f t="shared" si="29"/>
        <v>0</v>
      </c>
      <c r="K329" s="120">
        <f t="shared" si="29"/>
        <v>0</v>
      </c>
      <c r="L329" s="120">
        <f t="shared" si="29"/>
        <v>0</v>
      </c>
    </row>
    <row r="330" spans="1:12" hidden="1">
      <c r="A330" s="130">
        <v>3</v>
      </c>
      <c r="B330" s="131">
        <v>3</v>
      </c>
      <c r="C330" s="131">
        <v>1</v>
      </c>
      <c r="D330" s="131">
        <v>6</v>
      </c>
      <c r="E330" s="131">
        <v>1</v>
      </c>
      <c r="F330" s="133"/>
      <c r="G330" s="132" t="s">
        <v>182</v>
      </c>
      <c r="H330" s="177">
        <v>297</v>
      </c>
      <c r="I330" s="119">
        <f t="shared" si="29"/>
        <v>0</v>
      </c>
      <c r="J330" s="196">
        <f t="shared" si="29"/>
        <v>0</v>
      </c>
      <c r="K330" s="120">
        <f t="shared" si="29"/>
        <v>0</v>
      </c>
      <c r="L330" s="120">
        <f t="shared" si="29"/>
        <v>0</v>
      </c>
    </row>
    <row r="331" spans="1:12" hidden="1">
      <c r="A331" s="130">
        <v>3</v>
      </c>
      <c r="B331" s="131">
        <v>3</v>
      </c>
      <c r="C331" s="131">
        <v>1</v>
      </c>
      <c r="D331" s="131">
        <v>6</v>
      </c>
      <c r="E331" s="131">
        <v>1</v>
      </c>
      <c r="F331" s="133">
        <v>1</v>
      </c>
      <c r="G331" s="132" t="s">
        <v>182</v>
      </c>
      <c r="H331" s="177">
        <v>298</v>
      </c>
      <c r="I331" s="185">
        <v>0</v>
      </c>
      <c r="J331" s="185">
        <v>0</v>
      </c>
      <c r="K331" s="185">
        <v>0</v>
      </c>
      <c r="L331" s="184">
        <v>0</v>
      </c>
    </row>
    <row r="332" spans="1:12" hidden="1">
      <c r="A332" s="130">
        <v>3</v>
      </c>
      <c r="B332" s="131">
        <v>3</v>
      </c>
      <c r="C332" s="131">
        <v>1</v>
      </c>
      <c r="D332" s="131">
        <v>7</v>
      </c>
      <c r="E332" s="131"/>
      <c r="F332" s="133"/>
      <c r="G332" s="132" t="s">
        <v>213</v>
      </c>
      <c r="H332" s="177">
        <v>299</v>
      </c>
      <c r="I332" s="119">
        <f>I333</f>
        <v>0</v>
      </c>
      <c r="J332" s="196">
        <f>J333</f>
        <v>0</v>
      </c>
      <c r="K332" s="120">
        <f>K333</f>
        <v>0</v>
      </c>
      <c r="L332" s="120">
        <f>L333</f>
        <v>0</v>
      </c>
    </row>
    <row r="333" spans="1:12" hidden="1">
      <c r="A333" s="130">
        <v>3</v>
      </c>
      <c r="B333" s="131">
        <v>3</v>
      </c>
      <c r="C333" s="131">
        <v>1</v>
      </c>
      <c r="D333" s="131">
        <v>7</v>
      </c>
      <c r="E333" s="131">
        <v>1</v>
      </c>
      <c r="F333" s="133"/>
      <c r="G333" s="132" t="s">
        <v>213</v>
      </c>
      <c r="H333" s="177">
        <v>300</v>
      </c>
      <c r="I333" s="119">
        <f>I334+I335</f>
        <v>0</v>
      </c>
      <c r="J333" s="119">
        <f>J334+J335</f>
        <v>0</v>
      </c>
      <c r="K333" s="119">
        <f>K334+K335</f>
        <v>0</v>
      </c>
      <c r="L333" s="119">
        <f>L334+L335</f>
        <v>0</v>
      </c>
    </row>
    <row r="334" spans="1:12" ht="25.5" hidden="1" customHeight="1">
      <c r="A334" s="130">
        <v>3</v>
      </c>
      <c r="B334" s="131">
        <v>3</v>
      </c>
      <c r="C334" s="131">
        <v>1</v>
      </c>
      <c r="D334" s="131">
        <v>7</v>
      </c>
      <c r="E334" s="131">
        <v>1</v>
      </c>
      <c r="F334" s="133">
        <v>1</v>
      </c>
      <c r="G334" s="132" t="s">
        <v>214</v>
      </c>
      <c r="H334" s="177">
        <v>301</v>
      </c>
      <c r="I334" s="185">
        <v>0</v>
      </c>
      <c r="J334" s="185">
        <v>0</v>
      </c>
      <c r="K334" s="185">
        <v>0</v>
      </c>
      <c r="L334" s="184">
        <v>0</v>
      </c>
    </row>
    <row r="335" spans="1:12" ht="25.5" hidden="1" customHeight="1">
      <c r="A335" s="130">
        <v>3</v>
      </c>
      <c r="B335" s="131">
        <v>3</v>
      </c>
      <c r="C335" s="131">
        <v>1</v>
      </c>
      <c r="D335" s="131">
        <v>7</v>
      </c>
      <c r="E335" s="131">
        <v>1</v>
      </c>
      <c r="F335" s="133">
        <v>2</v>
      </c>
      <c r="G335" s="132" t="s">
        <v>215</v>
      </c>
      <c r="H335" s="177">
        <v>302</v>
      </c>
      <c r="I335" s="137">
        <v>0</v>
      </c>
      <c r="J335" s="137">
        <v>0</v>
      </c>
      <c r="K335" s="137">
        <v>0</v>
      </c>
      <c r="L335" s="137">
        <v>0</v>
      </c>
    </row>
    <row r="336" spans="1:12" ht="38.25" hidden="1" customHeight="1">
      <c r="A336" s="130">
        <v>3</v>
      </c>
      <c r="B336" s="131">
        <v>3</v>
      </c>
      <c r="C336" s="131">
        <v>2</v>
      </c>
      <c r="D336" s="131"/>
      <c r="E336" s="131"/>
      <c r="F336" s="133"/>
      <c r="G336" s="132" t="s">
        <v>216</v>
      </c>
      <c r="H336" s="177">
        <v>303</v>
      </c>
      <c r="I336" s="119">
        <f>SUM(I337+I346+I350+I354+I358+I361+I364)</f>
        <v>0</v>
      </c>
      <c r="J336" s="196">
        <f>SUM(J337+J346+J350+J354+J358+J361+J364)</f>
        <v>0</v>
      </c>
      <c r="K336" s="120">
        <f>SUM(K337+K346+K350+K354+K358+K361+K364)</f>
        <v>0</v>
      </c>
      <c r="L336" s="120">
        <f>SUM(L337+L346+L350+L354+L358+L361+L364)</f>
        <v>0</v>
      </c>
    </row>
    <row r="337" spans="1:15" hidden="1">
      <c r="A337" s="130">
        <v>3</v>
      </c>
      <c r="B337" s="131">
        <v>3</v>
      </c>
      <c r="C337" s="131">
        <v>2</v>
      </c>
      <c r="D337" s="131">
        <v>1</v>
      </c>
      <c r="E337" s="131"/>
      <c r="F337" s="133"/>
      <c r="G337" s="132" t="s">
        <v>164</v>
      </c>
      <c r="H337" s="177">
        <v>304</v>
      </c>
      <c r="I337" s="119">
        <f>I338</f>
        <v>0</v>
      </c>
      <c r="J337" s="196">
        <f>J338</f>
        <v>0</v>
      </c>
      <c r="K337" s="120">
        <f>K338</f>
        <v>0</v>
      </c>
      <c r="L337" s="120">
        <f>L338</f>
        <v>0</v>
      </c>
    </row>
    <row r="338" spans="1:15" hidden="1">
      <c r="A338" s="134">
        <v>3</v>
      </c>
      <c r="B338" s="130">
        <v>3</v>
      </c>
      <c r="C338" s="131">
        <v>2</v>
      </c>
      <c r="D338" s="132">
        <v>1</v>
      </c>
      <c r="E338" s="130">
        <v>1</v>
      </c>
      <c r="F338" s="133"/>
      <c r="G338" s="132" t="s">
        <v>164</v>
      </c>
      <c r="H338" s="177">
        <v>305</v>
      </c>
      <c r="I338" s="119">
        <f>SUM(I339:I339)</f>
        <v>0</v>
      </c>
      <c r="J338" s="119">
        <f>SUM(J339:J339)</f>
        <v>0</v>
      </c>
      <c r="K338" s="119">
        <f>SUM(K339:K339)</f>
        <v>0</v>
      </c>
      <c r="L338" s="119">
        <f>SUM(L339:L339)</f>
        <v>0</v>
      </c>
      <c r="M338" s="198"/>
      <c r="N338" s="198"/>
      <c r="O338" s="198"/>
    </row>
    <row r="339" spans="1:15" hidden="1">
      <c r="A339" s="134">
        <v>3</v>
      </c>
      <c r="B339" s="130">
        <v>3</v>
      </c>
      <c r="C339" s="131">
        <v>2</v>
      </c>
      <c r="D339" s="132">
        <v>1</v>
      </c>
      <c r="E339" s="130">
        <v>1</v>
      </c>
      <c r="F339" s="133">
        <v>1</v>
      </c>
      <c r="G339" s="132" t="s">
        <v>165</v>
      </c>
      <c r="H339" s="177">
        <v>306</v>
      </c>
      <c r="I339" s="185">
        <v>0</v>
      </c>
      <c r="J339" s="185">
        <v>0</v>
      </c>
      <c r="K339" s="185">
        <v>0</v>
      </c>
      <c r="L339" s="184">
        <v>0</v>
      </c>
    </row>
    <row r="340" spans="1:15" hidden="1">
      <c r="A340" s="134">
        <v>3</v>
      </c>
      <c r="B340" s="130">
        <v>3</v>
      </c>
      <c r="C340" s="131">
        <v>2</v>
      </c>
      <c r="D340" s="132">
        <v>1</v>
      </c>
      <c r="E340" s="130">
        <v>2</v>
      </c>
      <c r="F340" s="133"/>
      <c r="G340" s="154" t="s">
        <v>188</v>
      </c>
      <c r="H340" s="177">
        <v>307</v>
      </c>
      <c r="I340" s="119">
        <f>SUM(I341:I342)</f>
        <v>0</v>
      </c>
      <c r="J340" s="119">
        <f>SUM(J341:J342)</f>
        <v>0</v>
      </c>
      <c r="K340" s="119">
        <f>SUM(K341:K342)</f>
        <v>0</v>
      </c>
      <c r="L340" s="119">
        <f>SUM(L341:L342)</f>
        <v>0</v>
      </c>
    </row>
    <row r="341" spans="1:15" hidden="1">
      <c r="A341" s="134">
        <v>3</v>
      </c>
      <c r="B341" s="130">
        <v>3</v>
      </c>
      <c r="C341" s="131">
        <v>2</v>
      </c>
      <c r="D341" s="132">
        <v>1</v>
      </c>
      <c r="E341" s="130">
        <v>2</v>
      </c>
      <c r="F341" s="133">
        <v>1</v>
      </c>
      <c r="G341" s="154" t="s">
        <v>167</v>
      </c>
      <c r="H341" s="177">
        <v>308</v>
      </c>
      <c r="I341" s="185">
        <v>0</v>
      </c>
      <c r="J341" s="185">
        <v>0</v>
      </c>
      <c r="K341" s="185">
        <v>0</v>
      </c>
      <c r="L341" s="184">
        <v>0</v>
      </c>
    </row>
    <row r="342" spans="1:15" hidden="1">
      <c r="A342" s="134">
        <v>3</v>
      </c>
      <c r="B342" s="130">
        <v>3</v>
      </c>
      <c r="C342" s="131">
        <v>2</v>
      </c>
      <c r="D342" s="132">
        <v>1</v>
      </c>
      <c r="E342" s="130">
        <v>2</v>
      </c>
      <c r="F342" s="133">
        <v>2</v>
      </c>
      <c r="G342" s="154" t="s">
        <v>168</v>
      </c>
      <c r="H342" s="177">
        <v>309</v>
      </c>
      <c r="I342" s="137">
        <v>0</v>
      </c>
      <c r="J342" s="137">
        <v>0</v>
      </c>
      <c r="K342" s="137">
        <v>0</v>
      </c>
      <c r="L342" s="137">
        <v>0</v>
      </c>
    </row>
    <row r="343" spans="1:15" hidden="1">
      <c r="A343" s="134">
        <v>3</v>
      </c>
      <c r="B343" s="130">
        <v>3</v>
      </c>
      <c r="C343" s="131">
        <v>2</v>
      </c>
      <c r="D343" s="132">
        <v>1</v>
      </c>
      <c r="E343" s="130">
        <v>3</v>
      </c>
      <c r="F343" s="133"/>
      <c r="G343" s="154" t="s">
        <v>169</v>
      </c>
      <c r="H343" s="177">
        <v>310</v>
      </c>
      <c r="I343" s="119">
        <f>SUM(I344:I345)</f>
        <v>0</v>
      </c>
      <c r="J343" s="119">
        <f>SUM(J344:J345)</f>
        <v>0</v>
      </c>
      <c r="K343" s="119">
        <f>SUM(K344:K345)</f>
        <v>0</v>
      </c>
      <c r="L343" s="119">
        <f>SUM(L344:L345)</f>
        <v>0</v>
      </c>
    </row>
    <row r="344" spans="1:15" hidden="1">
      <c r="A344" s="134">
        <v>3</v>
      </c>
      <c r="B344" s="130">
        <v>3</v>
      </c>
      <c r="C344" s="131">
        <v>2</v>
      </c>
      <c r="D344" s="132">
        <v>1</v>
      </c>
      <c r="E344" s="130">
        <v>3</v>
      </c>
      <c r="F344" s="133">
        <v>1</v>
      </c>
      <c r="G344" s="154" t="s">
        <v>170</v>
      </c>
      <c r="H344" s="177">
        <v>311</v>
      </c>
      <c r="I344" s="137">
        <v>0</v>
      </c>
      <c r="J344" s="137">
        <v>0</v>
      </c>
      <c r="K344" s="137">
        <v>0</v>
      </c>
      <c r="L344" s="137">
        <v>0</v>
      </c>
    </row>
    <row r="345" spans="1:15" hidden="1">
      <c r="A345" s="134">
        <v>3</v>
      </c>
      <c r="B345" s="130">
        <v>3</v>
      </c>
      <c r="C345" s="131">
        <v>2</v>
      </c>
      <c r="D345" s="132">
        <v>1</v>
      </c>
      <c r="E345" s="130">
        <v>3</v>
      </c>
      <c r="F345" s="133">
        <v>2</v>
      </c>
      <c r="G345" s="154" t="s">
        <v>189</v>
      </c>
      <c r="H345" s="177">
        <v>312</v>
      </c>
      <c r="I345" s="155">
        <v>0</v>
      </c>
      <c r="J345" s="199">
        <v>0</v>
      </c>
      <c r="K345" s="155">
        <v>0</v>
      </c>
      <c r="L345" s="155">
        <v>0</v>
      </c>
    </row>
    <row r="346" spans="1:15" hidden="1">
      <c r="A346" s="142">
        <v>3</v>
      </c>
      <c r="B346" s="142">
        <v>3</v>
      </c>
      <c r="C346" s="151">
        <v>2</v>
      </c>
      <c r="D346" s="154">
        <v>2</v>
      </c>
      <c r="E346" s="151"/>
      <c r="F346" s="153"/>
      <c r="G346" s="154" t="s">
        <v>202</v>
      </c>
      <c r="H346" s="177">
        <v>313</v>
      </c>
      <c r="I346" s="147">
        <f>I347</f>
        <v>0</v>
      </c>
      <c r="J346" s="200">
        <f>J347</f>
        <v>0</v>
      </c>
      <c r="K346" s="148">
        <f>K347</f>
        <v>0</v>
      </c>
      <c r="L346" s="148">
        <f>L347</f>
        <v>0</v>
      </c>
    </row>
    <row r="347" spans="1:15" hidden="1">
      <c r="A347" s="134">
        <v>3</v>
      </c>
      <c r="B347" s="134">
        <v>3</v>
      </c>
      <c r="C347" s="130">
        <v>2</v>
      </c>
      <c r="D347" s="132">
        <v>2</v>
      </c>
      <c r="E347" s="130">
        <v>1</v>
      </c>
      <c r="F347" s="133"/>
      <c r="G347" s="154" t="s">
        <v>202</v>
      </c>
      <c r="H347" s="177">
        <v>314</v>
      </c>
      <c r="I347" s="119">
        <f>SUM(I348:I349)</f>
        <v>0</v>
      </c>
      <c r="J347" s="160">
        <f>SUM(J348:J349)</f>
        <v>0</v>
      </c>
      <c r="K347" s="120">
        <f>SUM(K348:K349)</f>
        <v>0</v>
      </c>
      <c r="L347" s="120">
        <f>SUM(L348:L349)</f>
        <v>0</v>
      </c>
    </row>
    <row r="348" spans="1:15" ht="25.5" hidden="1" customHeight="1">
      <c r="A348" s="134">
        <v>3</v>
      </c>
      <c r="B348" s="134">
        <v>3</v>
      </c>
      <c r="C348" s="130">
        <v>2</v>
      </c>
      <c r="D348" s="132">
        <v>2</v>
      </c>
      <c r="E348" s="134">
        <v>1</v>
      </c>
      <c r="F348" s="165">
        <v>1</v>
      </c>
      <c r="G348" s="132" t="s">
        <v>203</v>
      </c>
      <c r="H348" s="177">
        <v>315</v>
      </c>
      <c r="I348" s="137">
        <v>0</v>
      </c>
      <c r="J348" s="137">
        <v>0</v>
      </c>
      <c r="K348" s="137">
        <v>0</v>
      </c>
      <c r="L348" s="137">
        <v>0</v>
      </c>
    </row>
    <row r="349" spans="1:15" hidden="1">
      <c r="A349" s="142">
        <v>3</v>
      </c>
      <c r="B349" s="142">
        <v>3</v>
      </c>
      <c r="C349" s="143">
        <v>2</v>
      </c>
      <c r="D349" s="144">
        <v>2</v>
      </c>
      <c r="E349" s="145">
        <v>1</v>
      </c>
      <c r="F349" s="174">
        <v>2</v>
      </c>
      <c r="G349" s="145" t="s">
        <v>204</v>
      </c>
      <c r="H349" s="177">
        <v>316</v>
      </c>
      <c r="I349" s="137">
        <v>0</v>
      </c>
      <c r="J349" s="137">
        <v>0</v>
      </c>
      <c r="K349" s="137">
        <v>0</v>
      </c>
      <c r="L349" s="137">
        <v>0</v>
      </c>
    </row>
    <row r="350" spans="1:15" ht="25.5" hidden="1" customHeight="1">
      <c r="A350" s="134">
        <v>3</v>
      </c>
      <c r="B350" s="134">
        <v>3</v>
      </c>
      <c r="C350" s="130">
        <v>2</v>
      </c>
      <c r="D350" s="131">
        <v>3</v>
      </c>
      <c r="E350" s="132"/>
      <c r="F350" s="165"/>
      <c r="G350" s="132" t="s">
        <v>205</v>
      </c>
      <c r="H350" s="177">
        <v>317</v>
      </c>
      <c r="I350" s="119">
        <f>I351</f>
        <v>0</v>
      </c>
      <c r="J350" s="160">
        <f>J351</f>
        <v>0</v>
      </c>
      <c r="K350" s="120">
        <f>K351</f>
        <v>0</v>
      </c>
      <c r="L350" s="120">
        <f>L351</f>
        <v>0</v>
      </c>
    </row>
    <row r="351" spans="1:15" ht="25.5" hidden="1" customHeight="1">
      <c r="A351" s="134">
        <v>3</v>
      </c>
      <c r="B351" s="134">
        <v>3</v>
      </c>
      <c r="C351" s="130">
        <v>2</v>
      </c>
      <c r="D351" s="131">
        <v>3</v>
      </c>
      <c r="E351" s="132">
        <v>1</v>
      </c>
      <c r="F351" s="165"/>
      <c r="G351" s="132" t="s">
        <v>205</v>
      </c>
      <c r="H351" s="177">
        <v>318</v>
      </c>
      <c r="I351" s="119">
        <f>I352+I353</f>
        <v>0</v>
      </c>
      <c r="J351" s="119">
        <f>J352+J353</f>
        <v>0</v>
      </c>
      <c r="K351" s="119">
        <f>K352+K353</f>
        <v>0</v>
      </c>
      <c r="L351" s="119">
        <f>L352+L353</f>
        <v>0</v>
      </c>
    </row>
    <row r="352" spans="1:15" ht="25.5" hidden="1" customHeight="1">
      <c r="A352" s="134">
        <v>3</v>
      </c>
      <c r="B352" s="134">
        <v>3</v>
      </c>
      <c r="C352" s="130">
        <v>2</v>
      </c>
      <c r="D352" s="131">
        <v>3</v>
      </c>
      <c r="E352" s="132">
        <v>1</v>
      </c>
      <c r="F352" s="165">
        <v>1</v>
      </c>
      <c r="G352" s="132" t="s">
        <v>206</v>
      </c>
      <c r="H352" s="177">
        <v>319</v>
      </c>
      <c r="I352" s="185">
        <v>0</v>
      </c>
      <c r="J352" s="185">
        <v>0</v>
      </c>
      <c r="K352" s="185">
        <v>0</v>
      </c>
      <c r="L352" s="184">
        <v>0</v>
      </c>
    </row>
    <row r="353" spans="1:12" ht="25.5" hidden="1" customHeight="1">
      <c r="A353" s="134">
        <v>3</v>
      </c>
      <c r="B353" s="134">
        <v>3</v>
      </c>
      <c r="C353" s="130">
        <v>2</v>
      </c>
      <c r="D353" s="131">
        <v>3</v>
      </c>
      <c r="E353" s="132">
        <v>1</v>
      </c>
      <c r="F353" s="165">
        <v>2</v>
      </c>
      <c r="G353" s="132" t="s">
        <v>207</v>
      </c>
      <c r="H353" s="177">
        <v>320</v>
      </c>
      <c r="I353" s="137">
        <v>0</v>
      </c>
      <c r="J353" s="137">
        <v>0</v>
      </c>
      <c r="K353" s="137">
        <v>0</v>
      </c>
      <c r="L353" s="137">
        <v>0</v>
      </c>
    </row>
    <row r="354" spans="1:12" hidden="1">
      <c r="A354" s="134">
        <v>3</v>
      </c>
      <c r="B354" s="134">
        <v>3</v>
      </c>
      <c r="C354" s="130">
        <v>2</v>
      </c>
      <c r="D354" s="131">
        <v>4</v>
      </c>
      <c r="E354" s="131"/>
      <c r="F354" s="133"/>
      <c r="G354" s="132" t="s">
        <v>208</v>
      </c>
      <c r="H354" s="177">
        <v>321</v>
      </c>
      <c r="I354" s="119">
        <f>I355</f>
        <v>0</v>
      </c>
      <c r="J354" s="160">
        <f>J355</f>
        <v>0</v>
      </c>
      <c r="K354" s="120">
        <f>K355</f>
        <v>0</v>
      </c>
      <c r="L354" s="120">
        <f>L355</f>
        <v>0</v>
      </c>
    </row>
    <row r="355" spans="1:12" hidden="1">
      <c r="A355" s="150">
        <v>3</v>
      </c>
      <c r="B355" s="150">
        <v>3</v>
      </c>
      <c r="C355" s="125">
        <v>2</v>
      </c>
      <c r="D355" s="123">
        <v>4</v>
      </c>
      <c r="E355" s="123">
        <v>1</v>
      </c>
      <c r="F355" s="126"/>
      <c r="G355" s="132" t="s">
        <v>208</v>
      </c>
      <c r="H355" s="177">
        <v>322</v>
      </c>
      <c r="I355" s="140">
        <f>SUM(I356:I357)</f>
        <v>0</v>
      </c>
      <c r="J355" s="162">
        <f>SUM(J356:J357)</f>
        <v>0</v>
      </c>
      <c r="K355" s="141">
        <f>SUM(K356:K357)</f>
        <v>0</v>
      </c>
      <c r="L355" s="141">
        <f>SUM(L356:L357)</f>
        <v>0</v>
      </c>
    </row>
    <row r="356" spans="1:12" hidden="1">
      <c r="A356" s="134">
        <v>3</v>
      </c>
      <c r="B356" s="134">
        <v>3</v>
      </c>
      <c r="C356" s="130">
        <v>2</v>
      </c>
      <c r="D356" s="131">
        <v>4</v>
      </c>
      <c r="E356" s="131">
        <v>1</v>
      </c>
      <c r="F356" s="133">
        <v>1</v>
      </c>
      <c r="G356" s="132" t="s">
        <v>209</v>
      </c>
      <c r="H356" s="177">
        <v>323</v>
      </c>
      <c r="I356" s="137">
        <v>0</v>
      </c>
      <c r="J356" s="137">
        <v>0</v>
      </c>
      <c r="K356" s="137">
        <v>0</v>
      </c>
      <c r="L356" s="137">
        <v>0</v>
      </c>
    </row>
    <row r="357" spans="1:12" hidden="1">
      <c r="A357" s="134">
        <v>3</v>
      </c>
      <c r="B357" s="134">
        <v>3</v>
      </c>
      <c r="C357" s="130">
        <v>2</v>
      </c>
      <c r="D357" s="131">
        <v>4</v>
      </c>
      <c r="E357" s="131">
        <v>1</v>
      </c>
      <c r="F357" s="133">
        <v>2</v>
      </c>
      <c r="G357" s="132" t="s">
        <v>217</v>
      </c>
      <c r="H357" s="177">
        <v>324</v>
      </c>
      <c r="I357" s="137">
        <v>0</v>
      </c>
      <c r="J357" s="137">
        <v>0</v>
      </c>
      <c r="K357" s="137">
        <v>0</v>
      </c>
      <c r="L357" s="137">
        <v>0</v>
      </c>
    </row>
    <row r="358" spans="1:12" hidden="1">
      <c r="A358" s="134">
        <v>3</v>
      </c>
      <c r="B358" s="134">
        <v>3</v>
      </c>
      <c r="C358" s="130">
        <v>2</v>
      </c>
      <c r="D358" s="131">
        <v>5</v>
      </c>
      <c r="E358" s="131"/>
      <c r="F358" s="133"/>
      <c r="G358" s="132" t="s">
        <v>211</v>
      </c>
      <c r="H358" s="177">
        <v>325</v>
      </c>
      <c r="I358" s="119">
        <f t="shared" ref="I358:L359" si="30">I359</f>
        <v>0</v>
      </c>
      <c r="J358" s="160">
        <f t="shared" si="30"/>
        <v>0</v>
      </c>
      <c r="K358" s="120">
        <f t="shared" si="30"/>
        <v>0</v>
      </c>
      <c r="L358" s="120">
        <f t="shared" si="30"/>
        <v>0</v>
      </c>
    </row>
    <row r="359" spans="1:12" hidden="1">
      <c r="A359" s="150">
        <v>3</v>
      </c>
      <c r="B359" s="150">
        <v>3</v>
      </c>
      <c r="C359" s="125">
        <v>2</v>
      </c>
      <c r="D359" s="123">
        <v>5</v>
      </c>
      <c r="E359" s="123">
        <v>1</v>
      </c>
      <c r="F359" s="126"/>
      <c r="G359" s="132" t="s">
        <v>211</v>
      </c>
      <c r="H359" s="177">
        <v>326</v>
      </c>
      <c r="I359" s="140">
        <f t="shared" si="30"/>
        <v>0</v>
      </c>
      <c r="J359" s="162">
        <f t="shared" si="30"/>
        <v>0</v>
      </c>
      <c r="K359" s="141">
        <f t="shared" si="30"/>
        <v>0</v>
      </c>
      <c r="L359" s="141">
        <f t="shared" si="30"/>
        <v>0</v>
      </c>
    </row>
    <row r="360" spans="1:12" hidden="1">
      <c r="A360" s="134">
        <v>3</v>
      </c>
      <c r="B360" s="134">
        <v>3</v>
      </c>
      <c r="C360" s="130">
        <v>2</v>
      </c>
      <c r="D360" s="131">
        <v>5</v>
      </c>
      <c r="E360" s="131">
        <v>1</v>
      </c>
      <c r="F360" s="133">
        <v>1</v>
      </c>
      <c r="G360" s="132" t="s">
        <v>211</v>
      </c>
      <c r="H360" s="177">
        <v>327</v>
      </c>
      <c r="I360" s="185">
        <v>0</v>
      </c>
      <c r="J360" s="185">
        <v>0</v>
      </c>
      <c r="K360" s="185">
        <v>0</v>
      </c>
      <c r="L360" s="184">
        <v>0</v>
      </c>
    </row>
    <row r="361" spans="1:12" hidden="1">
      <c r="A361" s="134">
        <v>3</v>
      </c>
      <c r="B361" s="134">
        <v>3</v>
      </c>
      <c r="C361" s="130">
        <v>2</v>
      </c>
      <c r="D361" s="131">
        <v>6</v>
      </c>
      <c r="E361" s="131"/>
      <c r="F361" s="133"/>
      <c r="G361" s="132" t="s">
        <v>182</v>
      </c>
      <c r="H361" s="177">
        <v>328</v>
      </c>
      <c r="I361" s="119">
        <f t="shared" ref="I361:L362" si="31">I362</f>
        <v>0</v>
      </c>
      <c r="J361" s="160">
        <f t="shared" si="31"/>
        <v>0</v>
      </c>
      <c r="K361" s="120">
        <f t="shared" si="31"/>
        <v>0</v>
      </c>
      <c r="L361" s="120">
        <f t="shared" si="31"/>
        <v>0</v>
      </c>
    </row>
    <row r="362" spans="1:12" hidden="1">
      <c r="A362" s="134">
        <v>3</v>
      </c>
      <c r="B362" s="134">
        <v>3</v>
      </c>
      <c r="C362" s="130">
        <v>2</v>
      </c>
      <c r="D362" s="131">
        <v>6</v>
      </c>
      <c r="E362" s="131">
        <v>1</v>
      </c>
      <c r="F362" s="133"/>
      <c r="G362" s="132" t="s">
        <v>182</v>
      </c>
      <c r="H362" s="177">
        <v>329</v>
      </c>
      <c r="I362" s="119">
        <f t="shared" si="31"/>
        <v>0</v>
      </c>
      <c r="J362" s="160">
        <f t="shared" si="31"/>
        <v>0</v>
      </c>
      <c r="K362" s="120">
        <f t="shared" si="31"/>
        <v>0</v>
      </c>
      <c r="L362" s="120">
        <f t="shared" si="31"/>
        <v>0</v>
      </c>
    </row>
    <row r="363" spans="1:12" hidden="1">
      <c r="A363" s="142">
        <v>3</v>
      </c>
      <c r="B363" s="142">
        <v>3</v>
      </c>
      <c r="C363" s="143">
        <v>2</v>
      </c>
      <c r="D363" s="144">
        <v>6</v>
      </c>
      <c r="E363" s="144">
        <v>1</v>
      </c>
      <c r="F363" s="146">
        <v>1</v>
      </c>
      <c r="G363" s="145" t="s">
        <v>182</v>
      </c>
      <c r="H363" s="177">
        <v>330</v>
      </c>
      <c r="I363" s="185">
        <v>0</v>
      </c>
      <c r="J363" s="185">
        <v>0</v>
      </c>
      <c r="K363" s="185">
        <v>0</v>
      </c>
      <c r="L363" s="184">
        <v>0</v>
      </c>
    </row>
    <row r="364" spans="1:12" hidden="1">
      <c r="A364" s="134">
        <v>3</v>
      </c>
      <c r="B364" s="134">
        <v>3</v>
      </c>
      <c r="C364" s="130">
        <v>2</v>
      </c>
      <c r="D364" s="131">
        <v>7</v>
      </c>
      <c r="E364" s="131"/>
      <c r="F364" s="133"/>
      <c r="G364" s="132" t="s">
        <v>213</v>
      </c>
      <c r="H364" s="177">
        <v>331</v>
      </c>
      <c r="I364" s="119">
        <f>I365</f>
        <v>0</v>
      </c>
      <c r="J364" s="160">
        <f>J365</f>
        <v>0</v>
      </c>
      <c r="K364" s="120">
        <f>K365</f>
        <v>0</v>
      </c>
      <c r="L364" s="120">
        <f>L365</f>
        <v>0</v>
      </c>
    </row>
    <row r="365" spans="1:12" hidden="1">
      <c r="A365" s="142">
        <v>3</v>
      </c>
      <c r="B365" s="142">
        <v>3</v>
      </c>
      <c r="C365" s="143">
        <v>2</v>
      </c>
      <c r="D365" s="144">
        <v>7</v>
      </c>
      <c r="E365" s="144">
        <v>1</v>
      </c>
      <c r="F365" s="146"/>
      <c r="G365" s="132" t="s">
        <v>213</v>
      </c>
      <c r="H365" s="177">
        <v>332</v>
      </c>
      <c r="I365" s="119">
        <f>SUM(I366:I367)</f>
        <v>0</v>
      </c>
      <c r="J365" s="119">
        <f>SUM(J366:J367)</f>
        <v>0</v>
      </c>
      <c r="K365" s="119">
        <f>SUM(K366:K367)</f>
        <v>0</v>
      </c>
      <c r="L365" s="119">
        <f>SUM(L366:L367)</f>
        <v>0</v>
      </c>
    </row>
    <row r="366" spans="1:12" ht="25.5" hidden="1" customHeight="1">
      <c r="A366" s="134">
        <v>3</v>
      </c>
      <c r="B366" s="134">
        <v>3</v>
      </c>
      <c r="C366" s="130">
        <v>2</v>
      </c>
      <c r="D366" s="131">
        <v>7</v>
      </c>
      <c r="E366" s="131">
        <v>1</v>
      </c>
      <c r="F366" s="133">
        <v>1</v>
      </c>
      <c r="G366" s="132" t="s">
        <v>214</v>
      </c>
      <c r="H366" s="177">
        <v>333</v>
      </c>
      <c r="I366" s="185">
        <v>0</v>
      </c>
      <c r="J366" s="185">
        <v>0</v>
      </c>
      <c r="K366" s="185">
        <v>0</v>
      </c>
      <c r="L366" s="184">
        <v>0</v>
      </c>
    </row>
    <row r="367" spans="1:12" ht="25.5" hidden="1" customHeight="1">
      <c r="A367" s="134">
        <v>3</v>
      </c>
      <c r="B367" s="134">
        <v>3</v>
      </c>
      <c r="C367" s="130">
        <v>2</v>
      </c>
      <c r="D367" s="131">
        <v>7</v>
      </c>
      <c r="E367" s="131">
        <v>1</v>
      </c>
      <c r="F367" s="133">
        <v>2</v>
      </c>
      <c r="G367" s="132" t="s">
        <v>215</v>
      </c>
      <c r="H367" s="177">
        <v>334</v>
      </c>
      <c r="I367" s="137">
        <v>0</v>
      </c>
      <c r="J367" s="137">
        <v>0</v>
      </c>
      <c r="K367" s="137">
        <v>0</v>
      </c>
      <c r="L367" s="137">
        <v>0</v>
      </c>
    </row>
    <row r="368" spans="1:12">
      <c r="A368" s="100"/>
      <c r="B368" s="100"/>
      <c r="C368" s="101"/>
      <c r="D368" s="201"/>
      <c r="E368" s="202"/>
      <c r="F368" s="203"/>
      <c r="G368" s="204" t="s">
        <v>218</v>
      </c>
      <c r="H368" s="177">
        <v>335</v>
      </c>
      <c r="I368" s="171">
        <f>SUM(I34+I184)</f>
        <v>180700</v>
      </c>
      <c r="J368" s="171">
        <f>SUM(J34+J184)</f>
        <v>180700</v>
      </c>
      <c r="K368" s="171">
        <f>SUM(K34+K184)</f>
        <v>178786.07</v>
      </c>
      <c r="L368" s="171">
        <f>SUM(L34+L184)</f>
        <v>178786.07</v>
      </c>
    </row>
    <row r="369" spans="1:12">
      <c r="G369" s="121"/>
      <c r="H369" s="110"/>
      <c r="I369" s="205"/>
      <c r="J369" s="206"/>
      <c r="K369" s="206"/>
      <c r="L369" s="206"/>
    </row>
    <row r="370" spans="1:12">
      <c r="A370" s="516"/>
      <c r="B370" s="516"/>
      <c r="C370" s="516"/>
      <c r="D370" s="900" t="s">
        <v>416</v>
      </c>
      <c r="E370" s="900"/>
      <c r="F370" s="900"/>
      <c r="G370" s="900"/>
      <c r="H370" s="512"/>
      <c r="I370" s="207"/>
      <c r="J370" s="206"/>
      <c r="K370" s="900" t="s">
        <v>219</v>
      </c>
      <c r="L370" s="900"/>
    </row>
    <row r="371" spans="1:12" ht="18.75" customHeight="1">
      <c r="A371" s="470" t="s">
        <v>491</v>
      </c>
      <c r="B371" s="470"/>
      <c r="C371" s="470"/>
      <c r="D371" s="470"/>
      <c r="E371" s="470"/>
      <c r="F371" s="470"/>
      <c r="G371" s="470"/>
      <c r="I371" s="518" t="s">
        <v>220</v>
      </c>
      <c r="K371" s="901" t="s">
        <v>221</v>
      </c>
      <c r="L371" s="901"/>
    </row>
    <row r="372" spans="1:12" ht="15.75" customHeight="1">
      <c r="D372" s="471"/>
      <c r="I372" s="208"/>
      <c r="K372" s="208"/>
      <c r="L372" s="208"/>
    </row>
    <row r="373" spans="1:12" ht="28.5" customHeight="1">
      <c r="A373" s="516"/>
      <c r="B373" s="516"/>
      <c r="C373" s="516"/>
      <c r="D373" s="909" t="s">
        <v>313</v>
      </c>
      <c r="E373" s="909"/>
      <c r="F373" s="909"/>
      <c r="G373" s="909"/>
      <c r="I373" s="208"/>
      <c r="K373" s="900" t="s">
        <v>407</v>
      </c>
      <c r="L373" s="900"/>
    </row>
    <row r="374" spans="1:12" ht="24.75" customHeight="1">
      <c r="A374" s="910" t="s">
        <v>492</v>
      </c>
      <c r="B374" s="910"/>
      <c r="C374" s="910"/>
      <c r="D374" s="910"/>
      <c r="E374" s="910"/>
      <c r="F374" s="910"/>
      <c r="G374" s="910"/>
      <c r="H374" s="514"/>
      <c r="I374" s="209" t="s">
        <v>220</v>
      </c>
      <c r="K374" s="901" t="s">
        <v>221</v>
      </c>
      <c r="L374" s="901"/>
    </row>
  </sheetData>
  <mergeCells count="30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K373:L373"/>
    <mergeCell ref="K374:L374"/>
    <mergeCell ref="K31:K32"/>
    <mergeCell ref="L31:L32"/>
    <mergeCell ref="A33:F33"/>
    <mergeCell ref="D370:G370"/>
    <mergeCell ref="K370:L370"/>
    <mergeCell ref="K371:L371"/>
    <mergeCell ref="D373:G373"/>
    <mergeCell ref="A374:G374"/>
  </mergeCells>
  <pageMargins left="0.59055118110236227" right="0" top="0" bottom="0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4"/>
  <sheetViews>
    <sheetView topLeftCell="A25" workbookViewId="0">
      <selection activeCell="G20" sqref="G20"/>
    </sheetView>
  </sheetViews>
  <sheetFormatPr defaultRowHeight="15"/>
  <cols>
    <col min="1" max="4" width="2" style="76" customWidth="1"/>
    <col min="5" max="5" width="2.140625" style="76" customWidth="1"/>
    <col min="6" max="6" width="3" style="482" customWidth="1"/>
    <col min="7" max="7" width="34.85546875" style="76" customWidth="1"/>
    <col min="8" max="8" width="3.85546875" style="76" customWidth="1"/>
    <col min="9" max="9" width="10" style="76" customWidth="1"/>
    <col min="10" max="10" width="11.140625" style="76" customWidth="1"/>
    <col min="11" max="11" width="11" style="76" customWidth="1"/>
    <col min="12" max="12" width="10.5703125" style="76" customWidth="1"/>
    <col min="13" max="13" width="0.140625" style="76" hidden="1" customWidth="1"/>
    <col min="14" max="14" width="6.140625" style="76" hidden="1" customWidth="1"/>
    <col min="15" max="15" width="5.5703125" style="76" hidden="1" customWidth="1"/>
    <col min="16" max="16" width="9.140625" style="81"/>
    <col min="17" max="16384" width="9.140625" style="487"/>
  </cols>
  <sheetData>
    <row r="1" spans="1:15">
      <c r="G1" s="77"/>
      <c r="H1" s="78"/>
      <c r="I1" s="79"/>
      <c r="J1" s="483" t="s">
        <v>0</v>
      </c>
      <c r="K1" s="483"/>
      <c r="L1" s="483"/>
      <c r="M1" s="80"/>
      <c r="N1" s="483"/>
      <c r="O1" s="483"/>
    </row>
    <row r="2" spans="1:15">
      <c r="H2" s="78"/>
      <c r="I2" s="81"/>
      <c r="J2" s="483" t="s">
        <v>1</v>
      </c>
      <c r="K2" s="483"/>
      <c r="L2" s="483"/>
      <c r="M2" s="80"/>
      <c r="N2" s="483"/>
      <c r="O2" s="483"/>
    </row>
    <row r="3" spans="1:15">
      <c r="H3" s="82"/>
      <c r="I3" s="78"/>
      <c r="J3" s="483" t="s">
        <v>2</v>
      </c>
      <c r="K3" s="483"/>
      <c r="L3" s="483"/>
      <c r="M3" s="80"/>
      <c r="N3" s="483"/>
      <c r="O3" s="483"/>
    </row>
    <row r="4" spans="1:15">
      <c r="G4" s="83" t="s">
        <v>3</v>
      </c>
      <c r="H4" s="78"/>
      <c r="I4" s="81"/>
      <c r="J4" s="483" t="s">
        <v>4</v>
      </c>
      <c r="K4" s="483"/>
      <c r="L4" s="483"/>
      <c r="M4" s="80"/>
      <c r="N4" s="483"/>
      <c r="O4" s="483"/>
    </row>
    <row r="5" spans="1:15">
      <c r="H5" s="78"/>
      <c r="I5" s="81"/>
      <c r="J5" s="483" t="s">
        <v>417</v>
      </c>
      <c r="K5" s="483"/>
      <c r="L5" s="483"/>
      <c r="M5" s="80"/>
      <c r="N5" s="483"/>
      <c r="O5" s="483"/>
    </row>
    <row r="6" spans="1:15" ht="6" customHeight="1">
      <c r="H6" s="78"/>
      <c r="I6" s="81"/>
      <c r="J6" s="483"/>
      <c r="K6" s="483"/>
      <c r="L6" s="483"/>
      <c r="M6" s="80"/>
      <c r="N6" s="483"/>
      <c r="O6" s="483"/>
    </row>
    <row r="7" spans="1:15" ht="30" customHeight="1">
      <c r="A7" s="925" t="s">
        <v>487</v>
      </c>
      <c r="B7" s="925"/>
      <c r="C7" s="925"/>
      <c r="D7" s="925"/>
      <c r="E7" s="925"/>
      <c r="F7" s="925"/>
      <c r="G7" s="925"/>
      <c r="H7" s="925"/>
      <c r="I7" s="925"/>
      <c r="J7" s="925"/>
      <c r="K7" s="925"/>
      <c r="L7" s="925"/>
      <c r="M7" s="80"/>
    </row>
    <row r="8" spans="1:15" ht="11.25" customHeight="1">
      <c r="G8" s="84"/>
      <c r="H8" s="85"/>
      <c r="I8" s="85"/>
      <c r="J8" s="86"/>
      <c r="K8" s="86"/>
      <c r="L8" s="87"/>
      <c r="M8" s="80"/>
    </row>
    <row r="9" spans="1:15" ht="15.75" customHeight="1">
      <c r="A9" s="926" t="s">
        <v>5</v>
      </c>
      <c r="B9" s="926"/>
      <c r="C9" s="926"/>
      <c r="D9" s="926"/>
      <c r="E9" s="926"/>
      <c r="F9" s="926"/>
      <c r="G9" s="926"/>
      <c r="H9" s="926"/>
      <c r="I9" s="926"/>
      <c r="J9" s="926"/>
      <c r="K9" s="926"/>
      <c r="L9" s="926"/>
      <c r="M9" s="80"/>
    </row>
    <row r="10" spans="1:15">
      <c r="A10" s="927" t="s">
        <v>6</v>
      </c>
      <c r="B10" s="927"/>
      <c r="C10" s="927"/>
      <c r="D10" s="927"/>
      <c r="E10" s="927"/>
      <c r="F10" s="927"/>
      <c r="G10" s="927"/>
      <c r="H10" s="927"/>
      <c r="I10" s="927"/>
      <c r="J10" s="927"/>
      <c r="K10" s="927"/>
      <c r="L10" s="927"/>
      <c r="M10" s="80"/>
    </row>
    <row r="11" spans="1:15" ht="7.5" customHeight="1">
      <c r="A11" s="88"/>
      <c r="B11" s="483"/>
      <c r="C11" s="483"/>
      <c r="D11" s="483"/>
      <c r="E11" s="483"/>
      <c r="F11" s="483"/>
      <c r="G11" s="483"/>
      <c r="H11" s="483"/>
      <c r="I11" s="483"/>
      <c r="J11" s="483"/>
      <c r="K11" s="483"/>
      <c r="L11" s="483"/>
      <c r="M11" s="80"/>
    </row>
    <row r="12" spans="1:15" ht="15.75" customHeight="1">
      <c r="A12" s="88"/>
      <c r="B12" s="483"/>
      <c r="C12" s="483"/>
      <c r="D12" s="483"/>
      <c r="E12" s="483"/>
      <c r="F12" s="483"/>
      <c r="G12" s="928" t="s">
        <v>7</v>
      </c>
      <c r="H12" s="928"/>
      <c r="I12" s="928"/>
      <c r="J12" s="928"/>
      <c r="K12" s="928"/>
      <c r="L12" s="483"/>
      <c r="M12" s="80"/>
    </row>
    <row r="13" spans="1:15" ht="15.75" customHeight="1">
      <c r="A13" s="929" t="s">
        <v>488</v>
      </c>
      <c r="B13" s="929"/>
      <c r="C13" s="929"/>
      <c r="D13" s="929"/>
      <c r="E13" s="929"/>
      <c r="F13" s="929"/>
      <c r="G13" s="929"/>
      <c r="H13" s="929"/>
      <c r="I13" s="929"/>
      <c r="J13" s="929"/>
      <c r="K13" s="929"/>
      <c r="L13" s="929"/>
      <c r="M13" s="80"/>
    </row>
    <row r="14" spans="1:15" ht="12" customHeight="1">
      <c r="G14" s="930" t="s">
        <v>489</v>
      </c>
      <c r="H14" s="930"/>
      <c r="I14" s="930"/>
      <c r="J14" s="930"/>
      <c r="K14" s="930"/>
      <c r="M14" s="80"/>
    </row>
    <row r="15" spans="1:15">
      <c r="G15" s="931" t="s">
        <v>543</v>
      </c>
      <c r="H15" s="927"/>
      <c r="I15" s="927"/>
      <c r="J15" s="927"/>
      <c r="K15" s="927"/>
    </row>
    <row r="16" spans="1:15" ht="15.75" customHeight="1">
      <c r="B16" s="929" t="s">
        <v>8</v>
      </c>
      <c r="C16" s="929"/>
      <c r="D16" s="929"/>
      <c r="E16" s="929"/>
      <c r="F16" s="929"/>
      <c r="G16" s="929"/>
      <c r="H16" s="929"/>
      <c r="I16" s="929"/>
      <c r="J16" s="929"/>
      <c r="K16" s="929"/>
      <c r="L16" s="929"/>
    </row>
    <row r="17" spans="1:13" ht="7.5" customHeight="1"/>
    <row r="18" spans="1:13">
      <c r="G18" s="930" t="s">
        <v>490</v>
      </c>
      <c r="H18" s="930"/>
      <c r="I18" s="930"/>
      <c r="J18" s="930"/>
      <c r="K18" s="930"/>
    </row>
    <row r="19" spans="1:13">
      <c r="G19" s="932" t="s">
        <v>9</v>
      </c>
      <c r="H19" s="932"/>
      <c r="I19" s="932"/>
      <c r="J19" s="932"/>
      <c r="K19" s="932"/>
    </row>
    <row r="20" spans="1:13" ht="6.75" customHeight="1">
      <c r="G20" s="483"/>
      <c r="H20" s="483"/>
      <c r="I20" s="483"/>
      <c r="J20" s="483"/>
      <c r="K20" s="483"/>
    </row>
    <row r="21" spans="1:13">
      <c r="B21" s="81"/>
      <c r="C21" s="81"/>
      <c r="D21" s="81"/>
      <c r="E21" s="933" t="s">
        <v>10</v>
      </c>
      <c r="F21" s="933"/>
      <c r="G21" s="933"/>
      <c r="H21" s="933"/>
      <c r="I21" s="933"/>
      <c r="J21" s="933"/>
      <c r="K21" s="933"/>
      <c r="L21" s="81"/>
    </row>
    <row r="22" spans="1:13" ht="15" customHeight="1">
      <c r="A22" s="924" t="s">
        <v>11</v>
      </c>
      <c r="B22" s="924"/>
      <c r="C22" s="924"/>
      <c r="D22" s="924"/>
      <c r="E22" s="924"/>
      <c r="F22" s="924"/>
      <c r="G22" s="924"/>
      <c r="H22" s="924"/>
      <c r="I22" s="924"/>
      <c r="J22" s="924"/>
      <c r="K22" s="924"/>
      <c r="L22" s="924"/>
      <c r="M22" s="89"/>
    </row>
    <row r="23" spans="1:13">
      <c r="F23" s="76"/>
      <c r="J23" s="90"/>
      <c r="K23" s="91"/>
      <c r="L23" s="92" t="s">
        <v>12</v>
      </c>
      <c r="M23" s="89"/>
    </row>
    <row r="24" spans="1:13">
      <c r="F24" s="76"/>
      <c r="J24" s="93" t="s">
        <v>13</v>
      </c>
      <c r="K24" s="82"/>
      <c r="L24" s="94"/>
      <c r="M24" s="89"/>
    </row>
    <row r="25" spans="1:13">
      <c r="E25" s="483"/>
      <c r="F25" s="481"/>
      <c r="I25" s="95"/>
      <c r="J25" s="95"/>
      <c r="K25" s="96" t="s">
        <v>14</v>
      </c>
      <c r="L25" s="94"/>
      <c r="M25" s="89"/>
    </row>
    <row r="26" spans="1:13">
      <c r="A26" s="911" t="s">
        <v>15</v>
      </c>
      <c r="B26" s="911"/>
      <c r="C26" s="911"/>
      <c r="D26" s="911"/>
      <c r="E26" s="911"/>
      <c r="F26" s="911"/>
      <c r="G26" s="911"/>
      <c r="H26" s="911"/>
      <c r="I26" s="911"/>
      <c r="K26" s="96" t="s">
        <v>16</v>
      </c>
      <c r="L26" s="97" t="s">
        <v>17</v>
      </c>
      <c r="M26" s="89"/>
    </row>
    <row r="27" spans="1:13" ht="29.1" customHeight="1">
      <c r="A27" s="911" t="s">
        <v>231</v>
      </c>
      <c r="B27" s="911"/>
      <c r="C27" s="911"/>
      <c r="D27" s="911"/>
      <c r="E27" s="911"/>
      <c r="F27" s="911"/>
      <c r="G27" s="911"/>
      <c r="H27" s="911"/>
      <c r="I27" s="911"/>
      <c r="J27" s="485" t="s">
        <v>19</v>
      </c>
      <c r="K27" s="98" t="s">
        <v>20</v>
      </c>
      <c r="L27" s="94"/>
      <c r="M27" s="89"/>
    </row>
    <row r="28" spans="1:13">
      <c r="F28" s="76"/>
      <c r="G28" s="99" t="s">
        <v>21</v>
      </c>
      <c r="H28" s="100" t="s">
        <v>224</v>
      </c>
      <c r="I28" s="101"/>
      <c r="J28" s="102"/>
      <c r="K28" s="94"/>
      <c r="L28" s="94"/>
      <c r="M28" s="89"/>
    </row>
    <row r="29" spans="1:13">
      <c r="F29" s="76"/>
      <c r="G29" s="912" t="s">
        <v>23</v>
      </c>
      <c r="H29" s="912"/>
      <c r="I29" s="103" t="s">
        <v>24</v>
      </c>
      <c r="J29" s="104" t="s">
        <v>25</v>
      </c>
      <c r="K29" s="94" t="s">
        <v>25</v>
      </c>
      <c r="L29" s="94" t="s">
        <v>26</v>
      </c>
      <c r="M29" s="89"/>
    </row>
    <row r="30" spans="1:13">
      <c r="A30" s="913" t="s">
        <v>225</v>
      </c>
      <c r="B30" s="913"/>
      <c r="C30" s="913"/>
      <c r="D30" s="913"/>
      <c r="E30" s="913"/>
      <c r="F30" s="913"/>
      <c r="G30" s="913"/>
      <c r="H30" s="913"/>
      <c r="I30" s="913"/>
      <c r="J30" s="105"/>
      <c r="K30" s="105"/>
      <c r="L30" s="106" t="s">
        <v>28</v>
      </c>
      <c r="M30" s="107"/>
    </row>
    <row r="31" spans="1:13" ht="27" customHeight="1">
      <c r="A31" s="914" t="s">
        <v>29</v>
      </c>
      <c r="B31" s="915"/>
      <c r="C31" s="915"/>
      <c r="D31" s="915"/>
      <c r="E31" s="915"/>
      <c r="F31" s="915"/>
      <c r="G31" s="918" t="s">
        <v>30</v>
      </c>
      <c r="H31" s="920" t="s">
        <v>31</v>
      </c>
      <c r="I31" s="922" t="s">
        <v>32</v>
      </c>
      <c r="J31" s="923"/>
      <c r="K31" s="902" t="s">
        <v>33</v>
      </c>
      <c r="L31" s="904" t="s">
        <v>34</v>
      </c>
      <c r="M31" s="107"/>
    </row>
    <row r="32" spans="1:13" ht="58.5" customHeight="1">
      <c r="A32" s="916"/>
      <c r="B32" s="917"/>
      <c r="C32" s="917"/>
      <c r="D32" s="917"/>
      <c r="E32" s="917"/>
      <c r="F32" s="917"/>
      <c r="G32" s="919"/>
      <c r="H32" s="921"/>
      <c r="I32" s="108" t="s">
        <v>35</v>
      </c>
      <c r="J32" s="109" t="s">
        <v>36</v>
      </c>
      <c r="K32" s="903"/>
      <c r="L32" s="905"/>
    </row>
    <row r="33" spans="1:15">
      <c r="A33" s="906" t="s">
        <v>20</v>
      </c>
      <c r="B33" s="907"/>
      <c r="C33" s="907"/>
      <c r="D33" s="907"/>
      <c r="E33" s="907"/>
      <c r="F33" s="908"/>
      <c r="G33" s="110">
        <v>2</v>
      </c>
      <c r="H33" s="111">
        <v>3</v>
      </c>
      <c r="I33" s="112" t="s">
        <v>37</v>
      </c>
      <c r="J33" s="113" t="s">
        <v>38</v>
      </c>
      <c r="K33" s="114">
        <v>6</v>
      </c>
      <c r="L33" s="114">
        <v>7</v>
      </c>
    </row>
    <row r="34" spans="1:15">
      <c r="A34" s="115">
        <v>2</v>
      </c>
      <c r="B34" s="115"/>
      <c r="C34" s="116"/>
      <c r="D34" s="117"/>
      <c r="E34" s="115"/>
      <c r="F34" s="118"/>
      <c r="G34" s="117" t="s">
        <v>39</v>
      </c>
      <c r="H34" s="110">
        <v>1</v>
      </c>
      <c r="I34" s="119">
        <f>SUM(I35+I46+I65+I86+I93+I113+I139+I158+I168)</f>
        <v>3000</v>
      </c>
      <c r="J34" s="119">
        <f>SUM(J35+J46+J65+J86+J93+J113+J139+J158+J168)</f>
        <v>3000</v>
      </c>
      <c r="K34" s="120">
        <f>SUM(K35+K46+K65+K86+K93+K113+K139+K158+K168)</f>
        <v>2912</v>
      </c>
      <c r="L34" s="119">
        <f>SUM(L35+L46+L65+L86+L93+L113+L139+L158+L168)</f>
        <v>2912</v>
      </c>
      <c r="M34" s="121"/>
      <c r="N34" s="121"/>
      <c r="O34" s="121"/>
    </row>
    <row r="35" spans="1:15" ht="17.25" hidden="1" customHeight="1">
      <c r="A35" s="115">
        <v>2</v>
      </c>
      <c r="B35" s="122">
        <v>1</v>
      </c>
      <c r="C35" s="123"/>
      <c r="D35" s="124"/>
      <c r="E35" s="125"/>
      <c r="F35" s="126"/>
      <c r="G35" s="127" t="s">
        <v>40</v>
      </c>
      <c r="H35" s="110">
        <v>2</v>
      </c>
      <c r="I35" s="119">
        <f>SUM(I36+I42)</f>
        <v>0</v>
      </c>
      <c r="J35" s="119">
        <f>SUM(J36+J42)</f>
        <v>0</v>
      </c>
      <c r="K35" s="128">
        <f>SUM(K36+K42)</f>
        <v>0</v>
      </c>
      <c r="L35" s="129">
        <f>SUM(L36+L42)</f>
        <v>0</v>
      </c>
    </row>
    <row r="36" spans="1:15" hidden="1">
      <c r="A36" s="130">
        <v>2</v>
      </c>
      <c r="B36" s="130">
        <v>1</v>
      </c>
      <c r="C36" s="131">
        <v>1</v>
      </c>
      <c r="D36" s="132"/>
      <c r="E36" s="130"/>
      <c r="F36" s="133"/>
      <c r="G36" s="132" t="s">
        <v>41</v>
      </c>
      <c r="H36" s="110">
        <v>3</v>
      </c>
      <c r="I36" s="119">
        <f>SUM(I37)</f>
        <v>0</v>
      </c>
      <c r="J36" s="119">
        <f>SUM(J37)</f>
        <v>0</v>
      </c>
      <c r="K36" s="120">
        <f>SUM(K37)</f>
        <v>0</v>
      </c>
      <c r="L36" s="119">
        <f>SUM(L37)</f>
        <v>0</v>
      </c>
    </row>
    <row r="37" spans="1:15" hidden="1">
      <c r="A37" s="134">
        <v>2</v>
      </c>
      <c r="B37" s="130">
        <v>1</v>
      </c>
      <c r="C37" s="131">
        <v>1</v>
      </c>
      <c r="D37" s="132">
        <v>1</v>
      </c>
      <c r="E37" s="130"/>
      <c r="F37" s="133"/>
      <c r="G37" s="132" t="s">
        <v>41</v>
      </c>
      <c r="H37" s="110">
        <v>4</v>
      </c>
      <c r="I37" s="119">
        <f>SUM(I38+I40)</f>
        <v>0</v>
      </c>
      <c r="J37" s="119">
        <f t="shared" ref="J37:L38" si="0">SUM(J38)</f>
        <v>0</v>
      </c>
      <c r="K37" s="119">
        <f t="shared" si="0"/>
        <v>0</v>
      </c>
      <c r="L37" s="119">
        <f t="shared" si="0"/>
        <v>0</v>
      </c>
    </row>
    <row r="38" spans="1:15" hidden="1">
      <c r="A38" s="134">
        <v>2</v>
      </c>
      <c r="B38" s="130">
        <v>1</v>
      </c>
      <c r="C38" s="131">
        <v>1</v>
      </c>
      <c r="D38" s="132">
        <v>1</v>
      </c>
      <c r="E38" s="130">
        <v>1</v>
      </c>
      <c r="F38" s="133"/>
      <c r="G38" s="132" t="s">
        <v>42</v>
      </c>
      <c r="H38" s="110">
        <v>5</v>
      </c>
      <c r="I38" s="120">
        <f>SUM(I39)</f>
        <v>0</v>
      </c>
      <c r="J38" s="120">
        <f t="shared" si="0"/>
        <v>0</v>
      </c>
      <c r="K38" s="120">
        <f t="shared" si="0"/>
        <v>0</v>
      </c>
      <c r="L38" s="120">
        <f t="shared" si="0"/>
        <v>0</v>
      </c>
    </row>
    <row r="39" spans="1:15" hidden="1">
      <c r="A39" s="134">
        <v>2</v>
      </c>
      <c r="B39" s="130">
        <v>1</v>
      </c>
      <c r="C39" s="131">
        <v>1</v>
      </c>
      <c r="D39" s="132">
        <v>1</v>
      </c>
      <c r="E39" s="130">
        <v>1</v>
      </c>
      <c r="F39" s="133">
        <v>1</v>
      </c>
      <c r="G39" s="132" t="s">
        <v>42</v>
      </c>
      <c r="H39" s="110">
        <v>6</v>
      </c>
      <c r="I39" s="135">
        <v>0</v>
      </c>
      <c r="J39" s="136">
        <v>0</v>
      </c>
      <c r="K39" s="136">
        <v>0</v>
      </c>
      <c r="L39" s="136">
        <v>0</v>
      </c>
    </row>
    <row r="40" spans="1:15" hidden="1">
      <c r="A40" s="134">
        <v>2</v>
      </c>
      <c r="B40" s="130">
        <v>1</v>
      </c>
      <c r="C40" s="131">
        <v>1</v>
      </c>
      <c r="D40" s="132">
        <v>1</v>
      </c>
      <c r="E40" s="130">
        <v>2</v>
      </c>
      <c r="F40" s="133"/>
      <c r="G40" s="132" t="s">
        <v>43</v>
      </c>
      <c r="H40" s="110">
        <v>7</v>
      </c>
      <c r="I40" s="120">
        <f>I41</f>
        <v>0</v>
      </c>
      <c r="J40" s="120">
        <f>J41</f>
        <v>0</v>
      </c>
      <c r="K40" s="120">
        <f>K41</f>
        <v>0</v>
      </c>
      <c r="L40" s="120">
        <f>L41</f>
        <v>0</v>
      </c>
    </row>
    <row r="41" spans="1:15" hidden="1">
      <c r="A41" s="134">
        <v>2</v>
      </c>
      <c r="B41" s="130">
        <v>1</v>
      </c>
      <c r="C41" s="131">
        <v>1</v>
      </c>
      <c r="D41" s="132">
        <v>1</v>
      </c>
      <c r="E41" s="130">
        <v>2</v>
      </c>
      <c r="F41" s="133">
        <v>1</v>
      </c>
      <c r="G41" s="132" t="s">
        <v>43</v>
      </c>
      <c r="H41" s="110">
        <v>8</v>
      </c>
      <c r="I41" s="136">
        <v>0</v>
      </c>
      <c r="J41" s="137">
        <v>0</v>
      </c>
      <c r="K41" s="136">
        <v>0</v>
      </c>
      <c r="L41" s="137">
        <v>0</v>
      </c>
    </row>
    <row r="42" spans="1:15" hidden="1">
      <c r="A42" s="134">
        <v>2</v>
      </c>
      <c r="B42" s="130">
        <v>1</v>
      </c>
      <c r="C42" s="131">
        <v>2</v>
      </c>
      <c r="D42" s="132"/>
      <c r="E42" s="130"/>
      <c r="F42" s="133"/>
      <c r="G42" s="132" t="s">
        <v>44</v>
      </c>
      <c r="H42" s="110">
        <v>9</v>
      </c>
      <c r="I42" s="120">
        <f t="shared" ref="I42:L44" si="1">I43</f>
        <v>0</v>
      </c>
      <c r="J42" s="119">
        <f t="shared" si="1"/>
        <v>0</v>
      </c>
      <c r="K42" s="120">
        <f t="shared" si="1"/>
        <v>0</v>
      </c>
      <c r="L42" s="119">
        <f t="shared" si="1"/>
        <v>0</v>
      </c>
    </row>
    <row r="43" spans="1:15" hidden="1">
      <c r="A43" s="134">
        <v>2</v>
      </c>
      <c r="B43" s="130">
        <v>1</v>
      </c>
      <c r="C43" s="131">
        <v>2</v>
      </c>
      <c r="D43" s="132">
        <v>1</v>
      </c>
      <c r="E43" s="130"/>
      <c r="F43" s="133"/>
      <c r="G43" s="132" t="s">
        <v>44</v>
      </c>
      <c r="H43" s="110">
        <v>10</v>
      </c>
      <c r="I43" s="120">
        <f t="shared" si="1"/>
        <v>0</v>
      </c>
      <c r="J43" s="119">
        <f t="shared" si="1"/>
        <v>0</v>
      </c>
      <c r="K43" s="119">
        <f t="shared" si="1"/>
        <v>0</v>
      </c>
      <c r="L43" s="119">
        <f t="shared" si="1"/>
        <v>0</v>
      </c>
    </row>
    <row r="44" spans="1:15" hidden="1">
      <c r="A44" s="134">
        <v>2</v>
      </c>
      <c r="B44" s="130">
        <v>1</v>
      </c>
      <c r="C44" s="131">
        <v>2</v>
      </c>
      <c r="D44" s="132">
        <v>1</v>
      </c>
      <c r="E44" s="130">
        <v>1</v>
      </c>
      <c r="F44" s="133"/>
      <c r="G44" s="132" t="s">
        <v>44</v>
      </c>
      <c r="H44" s="110">
        <v>11</v>
      </c>
      <c r="I44" s="119">
        <f t="shared" si="1"/>
        <v>0</v>
      </c>
      <c r="J44" s="119">
        <f t="shared" si="1"/>
        <v>0</v>
      </c>
      <c r="K44" s="119">
        <f t="shared" si="1"/>
        <v>0</v>
      </c>
      <c r="L44" s="119">
        <f t="shared" si="1"/>
        <v>0</v>
      </c>
    </row>
    <row r="45" spans="1:15" hidden="1">
      <c r="A45" s="134">
        <v>2</v>
      </c>
      <c r="B45" s="130">
        <v>1</v>
      </c>
      <c r="C45" s="131">
        <v>2</v>
      </c>
      <c r="D45" s="132">
        <v>1</v>
      </c>
      <c r="E45" s="130">
        <v>1</v>
      </c>
      <c r="F45" s="133">
        <v>1</v>
      </c>
      <c r="G45" s="132" t="s">
        <v>44</v>
      </c>
      <c r="H45" s="110">
        <v>12</v>
      </c>
      <c r="I45" s="137">
        <v>0</v>
      </c>
      <c r="J45" s="136">
        <v>0</v>
      </c>
      <c r="K45" s="136">
        <v>0</v>
      </c>
      <c r="L45" s="136">
        <v>0</v>
      </c>
    </row>
    <row r="46" spans="1:15">
      <c r="A46" s="138">
        <v>2</v>
      </c>
      <c r="B46" s="139">
        <v>2</v>
      </c>
      <c r="C46" s="123"/>
      <c r="D46" s="124"/>
      <c r="E46" s="125"/>
      <c r="F46" s="126"/>
      <c r="G46" s="127" t="s">
        <v>45</v>
      </c>
      <c r="H46" s="110">
        <v>13</v>
      </c>
      <c r="I46" s="140">
        <f t="shared" ref="I46:L48" si="2">I47</f>
        <v>3000</v>
      </c>
      <c r="J46" s="141">
        <f t="shared" si="2"/>
        <v>3000</v>
      </c>
      <c r="K46" s="140">
        <f t="shared" si="2"/>
        <v>2912</v>
      </c>
      <c r="L46" s="140">
        <f t="shared" si="2"/>
        <v>2912</v>
      </c>
    </row>
    <row r="47" spans="1:15">
      <c r="A47" s="134">
        <v>2</v>
      </c>
      <c r="B47" s="130">
        <v>2</v>
      </c>
      <c r="C47" s="131">
        <v>1</v>
      </c>
      <c r="D47" s="132"/>
      <c r="E47" s="130"/>
      <c r="F47" s="133"/>
      <c r="G47" s="124" t="s">
        <v>45</v>
      </c>
      <c r="H47" s="110">
        <v>14</v>
      </c>
      <c r="I47" s="119">
        <f t="shared" si="2"/>
        <v>3000</v>
      </c>
      <c r="J47" s="120">
        <f t="shared" si="2"/>
        <v>3000</v>
      </c>
      <c r="K47" s="119">
        <f t="shared" si="2"/>
        <v>2912</v>
      </c>
      <c r="L47" s="120">
        <f t="shared" si="2"/>
        <v>2912</v>
      </c>
    </row>
    <row r="48" spans="1:15">
      <c r="A48" s="134">
        <v>2</v>
      </c>
      <c r="B48" s="130">
        <v>2</v>
      </c>
      <c r="C48" s="131">
        <v>1</v>
      </c>
      <c r="D48" s="132">
        <v>1</v>
      </c>
      <c r="E48" s="130"/>
      <c r="F48" s="133"/>
      <c r="G48" s="124" t="s">
        <v>45</v>
      </c>
      <c r="H48" s="110">
        <v>15</v>
      </c>
      <c r="I48" s="119">
        <f t="shared" si="2"/>
        <v>3000</v>
      </c>
      <c r="J48" s="120">
        <f t="shared" si="2"/>
        <v>3000</v>
      </c>
      <c r="K48" s="129">
        <f t="shared" si="2"/>
        <v>2912</v>
      </c>
      <c r="L48" s="129">
        <f t="shared" si="2"/>
        <v>2912</v>
      </c>
    </row>
    <row r="49" spans="1:12">
      <c r="A49" s="142">
        <v>2</v>
      </c>
      <c r="B49" s="143">
        <v>2</v>
      </c>
      <c r="C49" s="144">
        <v>1</v>
      </c>
      <c r="D49" s="145">
        <v>1</v>
      </c>
      <c r="E49" s="143">
        <v>1</v>
      </c>
      <c r="F49" s="146"/>
      <c r="G49" s="124" t="s">
        <v>45</v>
      </c>
      <c r="H49" s="110">
        <v>16</v>
      </c>
      <c r="I49" s="147">
        <f>SUM(I50:I64)</f>
        <v>3000</v>
      </c>
      <c r="J49" s="147">
        <f>SUM(J50:J64)</f>
        <v>3000</v>
      </c>
      <c r="K49" s="148">
        <f>SUM(K50:K64)</f>
        <v>2912</v>
      </c>
      <c r="L49" s="148">
        <f>SUM(L50:L64)</f>
        <v>2912</v>
      </c>
    </row>
    <row r="50" spans="1:12" hidden="1">
      <c r="A50" s="134">
        <v>2</v>
      </c>
      <c r="B50" s="130">
        <v>2</v>
      </c>
      <c r="C50" s="131">
        <v>1</v>
      </c>
      <c r="D50" s="132">
        <v>1</v>
      </c>
      <c r="E50" s="130">
        <v>1</v>
      </c>
      <c r="F50" s="149">
        <v>1</v>
      </c>
      <c r="G50" s="132" t="s">
        <v>46</v>
      </c>
      <c r="H50" s="110">
        <v>17</v>
      </c>
      <c r="I50" s="136">
        <v>0</v>
      </c>
      <c r="J50" s="136">
        <v>0</v>
      </c>
      <c r="K50" s="136">
        <v>0</v>
      </c>
      <c r="L50" s="136">
        <v>0</v>
      </c>
    </row>
    <row r="51" spans="1:12" ht="25.5" hidden="1" customHeight="1">
      <c r="A51" s="134">
        <v>2</v>
      </c>
      <c r="B51" s="130">
        <v>2</v>
      </c>
      <c r="C51" s="131">
        <v>1</v>
      </c>
      <c r="D51" s="132">
        <v>1</v>
      </c>
      <c r="E51" s="130">
        <v>1</v>
      </c>
      <c r="F51" s="133">
        <v>2</v>
      </c>
      <c r="G51" s="132" t="s">
        <v>47</v>
      </c>
      <c r="H51" s="110">
        <v>18</v>
      </c>
      <c r="I51" s="136">
        <v>0</v>
      </c>
      <c r="J51" s="136">
        <v>0</v>
      </c>
      <c r="K51" s="136">
        <v>0</v>
      </c>
      <c r="L51" s="136">
        <v>0</v>
      </c>
    </row>
    <row r="52" spans="1:12" ht="25.5" hidden="1" customHeight="1">
      <c r="A52" s="134">
        <v>2</v>
      </c>
      <c r="B52" s="130">
        <v>2</v>
      </c>
      <c r="C52" s="131">
        <v>1</v>
      </c>
      <c r="D52" s="132">
        <v>1</v>
      </c>
      <c r="E52" s="130">
        <v>1</v>
      </c>
      <c r="F52" s="133">
        <v>5</v>
      </c>
      <c r="G52" s="132" t="s">
        <v>48</v>
      </c>
      <c r="H52" s="110">
        <v>19</v>
      </c>
      <c r="I52" s="136">
        <v>0</v>
      </c>
      <c r="J52" s="136">
        <v>0</v>
      </c>
      <c r="K52" s="136">
        <v>0</v>
      </c>
      <c r="L52" s="136">
        <v>0</v>
      </c>
    </row>
    <row r="53" spans="1:12" ht="25.5" hidden="1" customHeight="1">
      <c r="A53" s="134">
        <v>2</v>
      </c>
      <c r="B53" s="130">
        <v>2</v>
      </c>
      <c r="C53" s="131">
        <v>1</v>
      </c>
      <c r="D53" s="132">
        <v>1</v>
      </c>
      <c r="E53" s="130">
        <v>1</v>
      </c>
      <c r="F53" s="133">
        <v>6</v>
      </c>
      <c r="G53" s="132" t="s">
        <v>49</v>
      </c>
      <c r="H53" s="110">
        <v>20</v>
      </c>
      <c r="I53" s="136">
        <v>0</v>
      </c>
      <c r="J53" s="136">
        <v>0</v>
      </c>
      <c r="K53" s="136">
        <v>0</v>
      </c>
      <c r="L53" s="136">
        <v>0</v>
      </c>
    </row>
    <row r="54" spans="1:12" ht="25.5" hidden="1" customHeight="1">
      <c r="A54" s="150">
        <v>2</v>
      </c>
      <c r="B54" s="125">
        <v>2</v>
      </c>
      <c r="C54" s="123">
        <v>1</v>
      </c>
      <c r="D54" s="124">
        <v>1</v>
      </c>
      <c r="E54" s="125">
        <v>1</v>
      </c>
      <c r="F54" s="126">
        <v>7</v>
      </c>
      <c r="G54" s="124" t="s">
        <v>50</v>
      </c>
      <c r="H54" s="110">
        <v>21</v>
      </c>
      <c r="I54" s="136">
        <v>0</v>
      </c>
      <c r="J54" s="136">
        <v>0</v>
      </c>
      <c r="K54" s="136">
        <v>0</v>
      </c>
      <c r="L54" s="136">
        <v>0</v>
      </c>
    </row>
    <row r="55" spans="1:12" hidden="1">
      <c r="A55" s="134">
        <v>2</v>
      </c>
      <c r="B55" s="130">
        <v>2</v>
      </c>
      <c r="C55" s="131">
        <v>1</v>
      </c>
      <c r="D55" s="132">
        <v>1</v>
      </c>
      <c r="E55" s="130">
        <v>1</v>
      </c>
      <c r="F55" s="133">
        <v>11</v>
      </c>
      <c r="G55" s="132" t="s">
        <v>51</v>
      </c>
      <c r="H55" s="110">
        <v>22</v>
      </c>
      <c r="I55" s="137">
        <v>0</v>
      </c>
      <c r="J55" s="136">
        <v>0</v>
      </c>
      <c r="K55" s="136">
        <v>0</v>
      </c>
      <c r="L55" s="136">
        <v>0</v>
      </c>
    </row>
    <row r="56" spans="1:12" ht="25.5" hidden="1" customHeight="1">
      <c r="A56" s="142">
        <v>2</v>
      </c>
      <c r="B56" s="151">
        <v>2</v>
      </c>
      <c r="C56" s="152">
        <v>1</v>
      </c>
      <c r="D56" s="152">
        <v>1</v>
      </c>
      <c r="E56" s="152">
        <v>1</v>
      </c>
      <c r="F56" s="153">
        <v>12</v>
      </c>
      <c r="G56" s="154" t="s">
        <v>52</v>
      </c>
      <c r="H56" s="110">
        <v>23</v>
      </c>
      <c r="I56" s="155">
        <v>0</v>
      </c>
      <c r="J56" s="136">
        <v>0</v>
      </c>
      <c r="K56" s="136">
        <v>0</v>
      </c>
      <c r="L56" s="136">
        <v>0</v>
      </c>
    </row>
    <row r="57" spans="1:12" ht="25.5" hidden="1" customHeight="1">
      <c r="A57" s="134">
        <v>2</v>
      </c>
      <c r="B57" s="130">
        <v>2</v>
      </c>
      <c r="C57" s="131">
        <v>1</v>
      </c>
      <c r="D57" s="131">
        <v>1</v>
      </c>
      <c r="E57" s="131">
        <v>1</v>
      </c>
      <c r="F57" s="133">
        <v>14</v>
      </c>
      <c r="G57" s="156" t="s">
        <v>53</v>
      </c>
      <c r="H57" s="110">
        <v>24</v>
      </c>
      <c r="I57" s="137">
        <v>0</v>
      </c>
      <c r="J57" s="137">
        <v>0</v>
      </c>
      <c r="K57" s="137">
        <v>0</v>
      </c>
      <c r="L57" s="137">
        <v>0</v>
      </c>
    </row>
    <row r="58" spans="1:12" ht="25.5" hidden="1" customHeight="1">
      <c r="A58" s="134">
        <v>2</v>
      </c>
      <c r="B58" s="130">
        <v>2</v>
      </c>
      <c r="C58" s="131">
        <v>1</v>
      </c>
      <c r="D58" s="131">
        <v>1</v>
      </c>
      <c r="E58" s="131">
        <v>1</v>
      </c>
      <c r="F58" s="133">
        <v>15</v>
      </c>
      <c r="G58" s="132" t="s">
        <v>54</v>
      </c>
      <c r="H58" s="110">
        <v>25</v>
      </c>
      <c r="I58" s="137">
        <v>0</v>
      </c>
      <c r="J58" s="136">
        <v>0</v>
      </c>
      <c r="K58" s="136">
        <v>0</v>
      </c>
      <c r="L58" s="136">
        <v>0</v>
      </c>
    </row>
    <row r="59" spans="1:12" hidden="1">
      <c r="A59" s="134">
        <v>2</v>
      </c>
      <c r="B59" s="130">
        <v>2</v>
      </c>
      <c r="C59" s="131">
        <v>1</v>
      </c>
      <c r="D59" s="131">
        <v>1</v>
      </c>
      <c r="E59" s="131">
        <v>1</v>
      </c>
      <c r="F59" s="133">
        <v>16</v>
      </c>
      <c r="G59" s="132" t="s">
        <v>55</v>
      </c>
      <c r="H59" s="110">
        <v>26</v>
      </c>
      <c r="I59" s="137">
        <v>0</v>
      </c>
      <c r="J59" s="136">
        <v>0</v>
      </c>
      <c r="K59" s="136">
        <v>0</v>
      </c>
      <c r="L59" s="136">
        <v>0</v>
      </c>
    </row>
    <row r="60" spans="1:12" ht="25.5" hidden="1" customHeight="1">
      <c r="A60" s="134">
        <v>2</v>
      </c>
      <c r="B60" s="130">
        <v>2</v>
      </c>
      <c r="C60" s="131">
        <v>1</v>
      </c>
      <c r="D60" s="131">
        <v>1</v>
      </c>
      <c r="E60" s="131">
        <v>1</v>
      </c>
      <c r="F60" s="133">
        <v>17</v>
      </c>
      <c r="G60" s="132" t="s">
        <v>56</v>
      </c>
      <c r="H60" s="110">
        <v>27</v>
      </c>
      <c r="I60" s="137">
        <v>0</v>
      </c>
      <c r="J60" s="137">
        <v>0</v>
      </c>
      <c r="K60" s="137">
        <v>0</v>
      </c>
      <c r="L60" s="137">
        <v>0</v>
      </c>
    </row>
    <row r="61" spans="1:12" hidden="1">
      <c r="A61" s="134">
        <v>2</v>
      </c>
      <c r="B61" s="130">
        <v>2</v>
      </c>
      <c r="C61" s="131">
        <v>1</v>
      </c>
      <c r="D61" s="131">
        <v>1</v>
      </c>
      <c r="E61" s="131">
        <v>1</v>
      </c>
      <c r="F61" s="133">
        <v>20</v>
      </c>
      <c r="G61" s="132" t="s">
        <v>57</v>
      </c>
      <c r="H61" s="110">
        <v>28</v>
      </c>
      <c r="I61" s="137">
        <v>0</v>
      </c>
      <c r="J61" s="136">
        <v>0</v>
      </c>
      <c r="K61" s="136">
        <v>0</v>
      </c>
      <c r="L61" s="136">
        <v>0</v>
      </c>
    </row>
    <row r="62" spans="1:12" ht="25.5" hidden="1" customHeight="1">
      <c r="A62" s="134">
        <v>2</v>
      </c>
      <c r="B62" s="130">
        <v>2</v>
      </c>
      <c r="C62" s="131">
        <v>1</v>
      </c>
      <c r="D62" s="131">
        <v>1</v>
      </c>
      <c r="E62" s="131">
        <v>1</v>
      </c>
      <c r="F62" s="133">
        <v>21</v>
      </c>
      <c r="G62" s="132" t="s">
        <v>58</v>
      </c>
      <c r="H62" s="110">
        <v>29</v>
      </c>
      <c r="I62" s="137">
        <v>0</v>
      </c>
      <c r="J62" s="136">
        <v>0</v>
      </c>
      <c r="K62" s="136">
        <v>0</v>
      </c>
      <c r="L62" s="136">
        <v>0</v>
      </c>
    </row>
    <row r="63" spans="1:12" hidden="1">
      <c r="A63" s="134">
        <v>2</v>
      </c>
      <c r="B63" s="130">
        <v>2</v>
      </c>
      <c r="C63" s="131">
        <v>1</v>
      </c>
      <c r="D63" s="131">
        <v>1</v>
      </c>
      <c r="E63" s="131">
        <v>1</v>
      </c>
      <c r="F63" s="133">
        <v>22</v>
      </c>
      <c r="G63" s="132" t="s">
        <v>59</v>
      </c>
      <c r="H63" s="110">
        <v>30</v>
      </c>
      <c r="I63" s="137">
        <v>0</v>
      </c>
      <c r="J63" s="136">
        <v>0</v>
      </c>
      <c r="K63" s="136">
        <v>0</v>
      </c>
      <c r="L63" s="136">
        <v>0</v>
      </c>
    </row>
    <row r="64" spans="1:12">
      <c r="A64" s="134">
        <v>2</v>
      </c>
      <c r="B64" s="130">
        <v>2</v>
      </c>
      <c r="C64" s="131">
        <v>1</v>
      </c>
      <c r="D64" s="131">
        <v>1</v>
      </c>
      <c r="E64" s="131">
        <v>1</v>
      </c>
      <c r="F64" s="133">
        <v>30</v>
      </c>
      <c r="G64" s="132" t="s">
        <v>60</v>
      </c>
      <c r="H64" s="110">
        <v>31</v>
      </c>
      <c r="I64" s="137">
        <v>3000</v>
      </c>
      <c r="J64" s="136">
        <v>3000</v>
      </c>
      <c r="K64" s="136">
        <v>2912</v>
      </c>
      <c r="L64" s="136">
        <v>2912</v>
      </c>
    </row>
    <row r="65" spans="1:15" hidden="1">
      <c r="A65" s="157">
        <v>2</v>
      </c>
      <c r="B65" s="158">
        <v>3</v>
      </c>
      <c r="C65" s="122"/>
      <c r="D65" s="123"/>
      <c r="E65" s="123"/>
      <c r="F65" s="126"/>
      <c r="G65" s="159" t="s">
        <v>61</v>
      </c>
      <c r="H65" s="110">
        <v>32</v>
      </c>
      <c r="I65" s="140">
        <f>I66+I82</f>
        <v>0</v>
      </c>
      <c r="J65" s="140">
        <f>J66+J82</f>
        <v>0</v>
      </c>
      <c r="K65" s="140">
        <f>K66+K82</f>
        <v>0</v>
      </c>
      <c r="L65" s="140">
        <f>L66+L82</f>
        <v>0</v>
      </c>
    </row>
    <row r="66" spans="1:15" hidden="1">
      <c r="A66" s="134">
        <v>2</v>
      </c>
      <c r="B66" s="130">
        <v>3</v>
      </c>
      <c r="C66" s="131">
        <v>1</v>
      </c>
      <c r="D66" s="131"/>
      <c r="E66" s="131"/>
      <c r="F66" s="133"/>
      <c r="G66" s="132" t="s">
        <v>62</v>
      </c>
      <c r="H66" s="110">
        <v>33</v>
      </c>
      <c r="I66" s="119">
        <f>SUM(I67+I72+I77)</f>
        <v>0</v>
      </c>
      <c r="J66" s="160">
        <f>SUM(J67+J72+J77)</f>
        <v>0</v>
      </c>
      <c r="K66" s="120">
        <f>SUM(K67+K72+K77)</f>
        <v>0</v>
      </c>
      <c r="L66" s="119">
        <f>SUM(L67+L72+L77)</f>
        <v>0</v>
      </c>
    </row>
    <row r="67" spans="1:15" hidden="1">
      <c r="A67" s="134">
        <v>2</v>
      </c>
      <c r="B67" s="130">
        <v>3</v>
      </c>
      <c r="C67" s="131">
        <v>1</v>
      </c>
      <c r="D67" s="131">
        <v>1</v>
      </c>
      <c r="E67" s="131"/>
      <c r="F67" s="133"/>
      <c r="G67" s="132" t="s">
        <v>63</v>
      </c>
      <c r="H67" s="110">
        <v>34</v>
      </c>
      <c r="I67" s="119">
        <f>I68</f>
        <v>0</v>
      </c>
      <c r="J67" s="160">
        <f>J68</f>
        <v>0</v>
      </c>
      <c r="K67" s="120">
        <f>K68</f>
        <v>0</v>
      </c>
      <c r="L67" s="119">
        <f>L68</f>
        <v>0</v>
      </c>
    </row>
    <row r="68" spans="1:15" hidden="1">
      <c r="A68" s="134">
        <v>2</v>
      </c>
      <c r="B68" s="130">
        <v>3</v>
      </c>
      <c r="C68" s="131">
        <v>1</v>
      </c>
      <c r="D68" s="131">
        <v>1</v>
      </c>
      <c r="E68" s="131">
        <v>1</v>
      </c>
      <c r="F68" s="133"/>
      <c r="G68" s="132" t="s">
        <v>63</v>
      </c>
      <c r="H68" s="110">
        <v>35</v>
      </c>
      <c r="I68" s="119">
        <f>SUM(I69:I71)</f>
        <v>0</v>
      </c>
      <c r="J68" s="160">
        <f>SUM(J69:J71)</f>
        <v>0</v>
      </c>
      <c r="K68" s="120">
        <f>SUM(K69:K71)</f>
        <v>0</v>
      </c>
      <c r="L68" s="119">
        <f>SUM(L69:L71)</f>
        <v>0</v>
      </c>
    </row>
    <row r="69" spans="1:15" ht="25.5" hidden="1" customHeight="1">
      <c r="A69" s="134">
        <v>2</v>
      </c>
      <c r="B69" s="130">
        <v>3</v>
      </c>
      <c r="C69" s="131">
        <v>1</v>
      </c>
      <c r="D69" s="131">
        <v>1</v>
      </c>
      <c r="E69" s="131">
        <v>1</v>
      </c>
      <c r="F69" s="133">
        <v>1</v>
      </c>
      <c r="G69" s="132" t="s">
        <v>64</v>
      </c>
      <c r="H69" s="110">
        <v>36</v>
      </c>
      <c r="I69" s="137">
        <v>0</v>
      </c>
      <c r="J69" s="137">
        <v>0</v>
      </c>
      <c r="K69" s="137">
        <v>0</v>
      </c>
      <c r="L69" s="137">
        <v>0</v>
      </c>
      <c r="M69" s="161"/>
      <c r="N69" s="161"/>
      <c r="O69" s="161"/>
    </row>
    <row r="70" spans="1:15" ht="25.5" hidden="1" customHeight="1">
      <c r="A70" s="134">
        <v>2</v>
      </c>
      <c r="B70" s="125">
        <v>3</v>
      </c>
      <c r="C70" s="123">
        <v>1</v>
      </c>
      <c r="D70" s="123">
        <v>1</v>
      </c>
      <c r="E70" s="123">
        <v>1</v>
      </c>
      <c r="F70" s="126">
        <v>2</v>
      </c>
      <c r="G70" s="124" t="s">
        <v>65</v>
      </c>
      <c r="H70" s="110">
        <v>37</v>
      </c>
      <c r="I70" s="135">
        <v>0</v>
      </c>
      <c r="J70" s="135">
        <v>0</v>
      </c>
      <c r="K70" s="135">
        <v>0</v>
      </c>
      <c r="L70" s="135">
        <v>0</v>
      </c>
    </row>
    <row r="71" spans="1:15" hidden="1">
      <c r="A71" s="130">
        <v>2</v>
      </c>
      <c r="B71" s="131">
        <v>3</v>
      </c>
      <c r="C71" s="131">
        <v>1</v>
      </c>
      <c r="D71" s="131">
        <v>1</v>
      </c>
      <c r="E71" s="131">
        <v>1</v>
      </c>
      <c r="F71" s="133">
        <v>3</v>
      </c>
      <c r="G71" s="132" t="s">
        <v>66</v>
      </c>
      <c r="H71" s="110">
        <v>38</v>
      </c>
      <c r="I71" s="137">
        <v>0</v>
      </c>
      <c r="J71" s="137">
        <v>0</v>
      </c>
      <c r="K71" s="137">
        <v>0</v>
      </c>
      <c r="L71" s="137">
        <v>0</v>
      </c>
    </row>
    <row r="72" spans="1:15" ht="25.5" hidden="1" customHeight="1">
      <c r="A72" s="125">
        <v>2</v>
      </c>
      <c r="B72" s="123">
        <v>3</v>
      </c>
      <c r="C72" s="123">
        <v>1</v>
      </c>
      <c r="D72" s="123">
        <v>2</v>
      </c>
      <c r="E72" s="123"/>
      <c r="F72" s="126"/>
      <c r="G72" s="124" t="s">
        <v>67</v>
      </c>
      <c r="H72" s="110">
        <v>39</v>
      </c>
      <c r="I72" s="140">
        <f>I73</f>
        <v>0</v>
      </c>
      <c r="J72" s="162">
        <f>J73</f>
        <v>0</v>
      </c>
      <c r="K72" s="141">
        <f>K73</f>
        <v>0</v>
      </c>
      <c r="L72" s="141">
        <f>L73</f>
        <v>0</v>
      </c>
    </row>
    <row r="73" spans="1:15" ht="25.5" hidden="1" customHeight="1">
      <c r="A73" s="143">
        <v>2</v>
      </c>
      <c r="B73" s="144">
        <v>3</v>
      </c>
      <c r="C73" s="144">
        <v>1</v>
      </c>
      <c r="D73" s="144">
        <v>2</v>
      </c>
      <c r="E73" s="144">
        <v>1</v>
      </c>
      <c r="F73" s="146"/>
      <c r="G73" s="124" t="s">
        <v>67</v>
      </c>
      <c r="H73" s="110">
        <v>40</v>
      </c>
      <c r="I73" s="129">
        <f>SUM(I74:I76)</f>
        <v>0</v>
      </c>
      <c r="J73" s="163">
        <f>SUM(J74:J76)</f>
        <v>0</v>
      </c>
      <c r="K73" s="128">
        <f>SUM(K74:K76)</f>
        <v>0</v>
      </c>
      <c r="L73" s="120">
        <f>SUM(L74:L76)</f>
        <v>0</v>
      </c>
    </row>
    <row r="74" spans="1:15" ht="25.5" hidden="1" customHeight="1">
      <c r="A74" s="130">
        <v>2</v>
      </c>
      <c r="B74" s="131">
        <v>3</v>
      </c>
      <c r="C74" s="131">
        <v>1</v>
      </c>
      <c r="D74" s="131">
        <v>2</v>
      </c>
      <c r="E74" s="131">
        <v>1</v>
      </c>
      <c r="F74" s="133">
        <v>1</v>
      </c>
      <c r="G74" s="134" t="s">
        <v>64</v>
      </c>
      <c r="H74" s="110">
        <v>41</v>
      </c>
      <c r="I74" s="137">
        <v>0</v>
      </c>
      <c r="J74" s="137">
        <v>0</v>
      </c>
      <c r="K74" s="137">
        <v>0</v>
      </c>
      <c r="L74" s="137">
        <v>0</v>
      </c>
      <c r="M74" s="161"/>
      <c r="N74" s="161"/>
      <c r="O74" s="161"/>
    </row>
    <row r="75" spans="1:15" ht="25.5" hidden="1" customHeight="1">
      <c r="A75" s="130">
        <v>2</v>
      </c>
      <c r="B75" s="131">
        <v>3</v>
      </c>
      <c r="C75" s="131">
        <v>1</v>
      </c>
      <c r="D75" s="131">
        <v>2</v>
      </c>
      <c r="E75" s="131">
        <v>1</v>
      </c>
      <c r="F75" s="133">
        <v>2</v>
      </c>
      <c r="G75" s="134" t="s">
        <v>65</v>
      </c>
      <c r="H75" s="110">
        <v>42</v>
      </c>
      <c r="I75" s="137">
        <v>0</v>
      </c>
      <c r="J75" s="137">
        <v>0</v>
      </c>
      <c r="K75" s="137">
        <v>0</v>
      </c>
      <c r="L75" s="137">
        <v>0</v>
      </c>
    </row>
    <row r="76" spans="1:15" hidden="1">
      <c r="A76" s="130">
        <v>2</v>
      </c>
      <c r="B76" s="131">
        <v>3</v>
      </c>
      <c r="C76" s="131">
        <v>1</v>
      </c>
      <c r="D76" s="131">
        <v>2</v>
      </c>
      <c r="E76" s="131">
        <v>1</v>
      </c>
      <c r="F76" s="133">
        <v>3</v>
      </c>
      <c r="G76" s="134" t="s">
        <v>66</v>
      </c>
      <c r="H76" s="110">
        <v>43</v>
      </c>
      <c r="I76" s="137">
        <v>0</v>
      </c>
      <c r="J76" s="137">
        <v>0</v>
      </c>
      <c r="K76" s="137">
        <v>0</v>
      </c>
      <c r="L76" s="137">
        <v>0</v>
      </c>
    </row>
    <row r="77" spans="1:15" ht="25.5" hidden="1" customHeight="1">
      <c r="A77" s="130">
        <v>2</v>
      </c>
      <c r="B77" s="131">
        <v>3</v>
      </c>
      <c r="C77" s="131">
        <v>1</v>
      </c>
      <c r="D77" s="131">
        <v>3</v>
      </c>
      <c r="E77" s="131"/>
      <c r="F77" s="133"/>
      <c r="G77" s="134" t="s">
        <v>419</v>
      </c>
      <c r="H77" s="110">
        <v>44</v>
      </c>
      <c r="I77" s="119">
        <f>I78</f>
        <v>0</v>
      </c>
      <c r="J77" s="160">
        <f>J78</f>
        <v>0</v>
      </c>
      <c r="K77" s="120">
        <f>K78</f>
        <v>0</v>
      </c>
      <c r="L77" s="120">
        <f>L78</f>
        <v>0</v>
      </c>
    </row>
    <row r="78" spans="1:15" ht="25.5" hidden="1" customHeight="1">
      <c r="A78" s="130">
        <v>2</v>
      </c>
      <c r="B78" s="131">
        <v>3</v>
      </c>
      <c r="C78" s="131">
        <v>1</v>
      </c>
      <c r="D78" s="131">
        <v>3</v>
      </c>
      <c r="E78" s="131">
        <v>1</v>
      </c>
      <c r="F78" s="133"/>
      <c r="G78" s="134" t="s">
        <v>420</v>
      </c>
      <c r="H78" s="110">
        <v>45</v>
      </c>
      <c r="I78" s="119">
        <f>SUM(I79:I81)</f>
        <v>0</v>
      </c>
      <c r="J78" s="160">
        <f>SUM(J79:J81)</f>
        <v>0</v>
      </c>
      <c r="K78" s="120">
        <f>SUM(K79:K81)</f>
        <v>0</v>
      </c>
      <c r="L78" s="120">
        <f>SUM(L79:L81)</f>
        <v>0</v>
      </c>
    </row>
    <row r="79" spans="1:15" hidden="1">
      <c r="A79" s="125">
        <v>2</v>
      </c>
      <c r="B79" s="123">
        <v>3</v>
      </c>
      <c r="C79" s="123">
        <v>1</v>
      </c>
      <c r="D79" s="123">
        <v>3</v>
      </c>
      <c r="E79" s="123">
        <v>1</v>
      </c>
      <c r="F79" s="126">
        <v>1</v>
      </c>
      <c r="G79" s="150" t="s">
        <v>68</v>
      </c>
      <c r="H79" s="110">
        <v>46</v>
      </c>
      <c r="I79" s="135">
        <v>0</v>
      </c>
      <c r="J79" s="135">
        <v>0</v>
      </c>
      <c r="K79" s="135">
        <v>0</v>
      </c>
      <c r="L79" s="135">
        <v>0</v>
      </c>
    </row>
    <row r="80" spans="1:15" hidden="1">
      <c r="A80" s="130">
        <v>2</v>
      </c>
      <c r="B80" s="131">
        <v>3</v>
      </c>
      <c r="C80" s="131">
        <v>1</v>
      </c>
      <c r="D80" s="131">
        <v>3</v>
      </c>
      <c r="E80" s="131">
        <v>1</v>
      </c>
      <c r="F80" s="133">
        <v>2</v>
      </c>
      <c r="G80" s="134" t="s">
        <v>69</v>
      </c>
      <c r="H80" s="110">
        <v>47</v>
      </c>
      <c r="I80" s="137">
        <v>0</v>
      </c>
      <c r="J80" s="137">
        <v>0</v>
      </c>
      <c r="K80" s="137">
        <v>0</v>
      </c>
      <c r="L80" s="137">
        <v>0</v>
      </c>
    </row>
    <row r="81" spans="1:12" hidden="1">
      <c r="A81" s="125">
        <v>2</v>
      </c>
      <c r="B81" s="123">
        <v>3</v>
      </c>
      <c r="C81" s="123">
        <v>1</v>
      </c>
      <c r="D81" s="123">
        <v>3</v>
      </c>
      <c r="E81" s="123">
        <v>1</v>
      </c>
      <c r="F81" s="126">
        <v>3</v>
      </c>
      <c r="G81" s="150" t="s">
        <v>70</v>
      </c>
      <c r="H81" s="110">
        <v>48</v>
      </c>
      <c r="I81" s="135">
        <v>0</v>
      </c>
      <c r="J81" s="135">
        <v>0</v>
      </c>
      <c r="K81" s="135">
        <v>0</v>
      </c>
      <c r="L81" s="135">
        <v>0</v>
      </c>
    </row>
    <row r="82" spans="1:12" hidden="1">
      <c r="A82" s="125">
        <v>2</v>
      </c>
      <c r="B82" s="123">
        <v>3</v>
      </c>
      <c r="C82" s="123">
        <v>2</v>
      </c>
      <c r="D82" s="123"/>
      <c r="E82" s="123"/>
      <c r="F82" s="126"/>
      <c r="G82" s="150" t="s">
        <v>71</v>
      </c>
      <c r="H82" s="110">
        <v>49</v>
      </c>
      <c r="I82" s="119">
        <f t="shared" ref="I82:L83" si="3">I83</f>
        <v>0</v>
      </c>
      <c r="J82" s="119">
        <f t="shared" si="3"/>
        <v>0</v>
      </c>
      <c r="K82" s="119">
        <f t="shared" si="3"/>
        <v>0</v>
      </c>
      <c r="L82" s="119">
        <f t="shared" si="3"/>
        <v>0</v>
      </c>
    </row>
    <row r="83" spans="1:12" hidden="1">
      <c r="A83" s="125">
        <v>2</v>
      </c>
      <c r="B83" s="123">
        <v>3</v>
      </c>
      <c r="C83" s="123">
        <v>2</v>
      </c>
      <c r="D83" s="123">
        <v>1</v>
      </c>
      <c r="E83" s="123"/>
      <c r="F83" s="126"/>
      <c r="G83" s="150" t="s">
        <v>71</v>
      </c>
      <c r="H83" s="110">
        <v>50</v>
      </c>
      <c r="I83" s="119">
        <f t="shared" si="3"/>
        <v>0</v>
      </c>
      <c r="J83" s="119">
        <f t="shared" si="3"/>
        <v>0</v>
      </c>
      <c r="K83" s="119">
        <f t="shared" si="3"/>
        <v>0</v>
      </c>
      <c r="L83" s="119">
        <f t="shared" si="3"/>
        <v>0</v>
      </c>
    </row>
    <row r="84" spans="1:12" hidden="1">
      <c r="A84" s="125">
        <v>2</v>
      </c>
      <c r="B84" s="123">
        <v>3</v>
      </c>
      <c r="C84" s="123">
        <v>2</v>
      </c>
      <c r="D84" s="123">
        <v>1</v>
      </c>
      <c r="E84" s="123">
        <v>1</v>
      </c>
      <c r="F84" s="126"/>
      <c r="G84" s="150" t="s">
        <v>71</v>
      </c>
      <c r="H84" s="110">
        <v>51</v>
      </c>
      <c r="I84" s="119">
        <f>SUM(I85)</f>
        <v>0</v>
      </c>
      <c r="J84" s="119">
        <f>SUM(J85)</f>
        <v>0</v>
      </c>
      <c r="K84" s="119">
        <f>SUM(K85)</f>
        <v>0</v>
      </c>
      <c r="L84" s="119">
        <f>SUM(L85)</f>
        <v>0</v>
      </c>
    </row>
    <row r="85" spans="1:12" hidden="1">
      <c r="A85" s="125">
        <v>2</v>
      </c>
      <c r="B85" s="123">
        <v>3</v>
      </c>
      <c r="C85" s="123">
        <v>2</v>
      </c>
      <c r="D85" s="123">
        <v>1</v>
      </c>
      <c r="E85" s="123">
        <v>1</v>
      </c>
      <c r="F85" s="126">
        <v>1</v>
      </c>
      <c r="G85" s="150" t="s">
        <v>71</v>
      </c>
      <c r="H85" s="110">
        <v>52</v>
      </c>
      <c r="I85" s="137">
        <v>0</v>
      </c>
      <c r="J85" s="137">
        <v>0</v>
      </c>
      <c r="K85" s="137">
        <v>0</v>
      </c>
      <c r="L85" s="137">
        <v>0</v>
      </c>
    </row>
    <row r="86" spans="1:12" hidden="1">
      <c r="A86" s="115">
        <v>2</v>
      </c>
      <c r="B86" s="116">
        <v>4</v>
      </c>
      <c r="C86" s="116"/>
      <c r="D86" s="116"/>
      <c r="E86" s="116"/>
      <c r="F86" s="118"/>
      <c r="G86" s="164" t="s">
        <v>72</v>
      </c>
      <c r="H86" s="110">
        <v>53</v>
      </c>
      <c r="I86" s="119">
        <f t="shared" ref="I86:L88" si="4">I87</f>
        <v>0</v>
      </c>
      <c r="J86" s="160">
        <f t="shared" si="4"/>
        <v>0</v>
      </c>
      <c r="K86" s="120">
        <f t="shared" si="4"/>
        <v>0</v>
      </c>
      <c r="L86" s="120">
        <f t="shared" si="4"/>
        <v>0</v>
      </c>
    </row>
    <row r="87" spans="1:12" hidden="1">
      <c r="A87" s="130">
        <v>2</v>
      </c>
      <c r="B87" s="131">
        <v>4</v>
      </c>
      <c r="C87" s="131">
        <v>1</v>
      </c>
      <c r="D87" s="131"/>
      <c r="E87" s="131"/>
      <c r="F87" s="133"/>
      <c r="G87" s="134" t="s">
        <v>73</v>
      </c>
      <c r="H87" s="110">
        <v>54</v>
      </c>
      <c r="I87" s="119">
        <f t="shared" si="4"/>
        <v>0</v>
      </c>
      <c r="J87" s="160">
        <f t="shared" si="4"/>
        <v>0</v>
      </c>
      <c r="K87" s="120">
        <f t="shared" si="4"/>
        <v>0</v>
      </c>
      <c r="L87" s="120">
        <f t="shared" si="4"/>
        <v>0</v>
      </c>
    </row>
    <row r="88" spans="1:12" hidden="1">
      <c r="A88" s="130">
        <v>2</v>
      </c>
      <c r="B88" s="131">
        <v>4</v>
      </c>
      <c r="C88" s="131">
        <v>1</v>
      </c>
      <c r="D88" s="131">
        <v>1</v>
      </c>
      <c r="E88" s="131"/>
      <c r="F88" s="133"/>
      <c r="G88" s="134" t="s">
        <v>73</v>
      </c>
      <c r="H88" s="110">
        <v>55</v>
      </c>
      <c r="I88" s="119">
        <f t="shared" si="4"/>
        <v>0</v>
      </c>
      <c r="J88" s="160">
        <f t="shared" si="4"/>
        <v>0</v>
      </c>
      <c r="K88" s="120">
        <f t="shared" si="4"/>
        <v>0</v>
      </c>
      <c r="L88" s="120">
        <f t="shared" si="4"/>
        <v>0</v>
      </c>
    </row>
    <row r="89" spans="1:12" hidden="1">
      <c r="A89" s="130">
        <v>2</v>
      </c>
      <c r="B89" s="131">
        <v>4</v>
      </c>
      <c r="C89" s="131">
        <v>1</v>
      </c>
      <c r="D89" s="131">
        <v>1</v>
      </c>
      <c r="E89" s="131">
        <v>1</v>
      </c>
      <c r="F89" s="133"/>
      <c r="G89" s="134" t="s">
        <v>73</v>
      </c>
      <c r="H89" s="110">
        <v>56</v>
      </c>
      <c r="I89" s="119">
        <f>SUM(I90:I92)</f>
        <v>0</v>
      </c>
      <c r="J89" s="160">
        <f>SUM(J90:J92)</f>
        <v>0</v>
      </c>
      <c r="K89" s="120">
        <f>SUM(K90:K92)</f>
        <v>0</v>
      </c>
      <c r="L89" s="120">
        <f>SUM(L90:L92)</f>
        <v>0</v>
      </c>
    </row>
    <row r="90" spans="1:12" hidden="1">
      <c r="A90" s="130">
        <v>2</v>
      </c>
      <c r="B90" s="131">
        <v>4</v>
      </c>
      <c r="C90" s="131">
        <v>1</v>
      </c>
      <c r="D90" s="131">
        <v>1</v>
      </c>
      <c r="E90" s="131">
        <v>1</v>
      </c>
      <c r="F90" s="133">
        <v>1</v>
      </c>
      <c r="G90" s="134" t="s">
        <v>74</v>
      </c>
      <c r="H90" s="110">
        <v>57</v>
      </c>
      <c r="I90" s="137">
        <v>0</v>
      </c>
      <c r="J90" s="137">
        <v>0</v>
      </c>
      <c r="K90" s="137">
        <v>0</v>
      </c>
      <c r="L90" s="137">
        <v>0</v>
      </c>
    </row>
    <row r="91" spans="1:12" hidden="1">
      <c r="A91" s="130">
        <v>2</v>
      </c>
      <c r="B91" s="130">
        <v>4</v>
      </c>
      <c r="C91" s="130">
        <v>1</v>
      </c>
      <c r="D91" s="131">
        <v>1</v>
      </c>
      <c r="E91" s="131">
        <v>1</v>
      </c>
      <c r="F91" s="165">
        <v>2</v>
      </c>
      <c r="G91" s="132" t="s">
        <v>75</v>
      </c>
      <c r="H91" s="110">
        <v>58</v>
      </c>
      <c r="I91" s="137">
        <v>0</v>
      </c>
      <c r="J91" s="137">
        <v>0</v>
      </c>
      <c r="K91" s="137">
        <v>0</v>
      </c>
      <c r="L91" s="137">
        <v>0</v>
      </c>
    </row>
    <row r="92" spans="1:12" hidden="1">
      <c r="A92" s="130">
        <v>2</v>
      </c>
      <c r="B92" s="131">
        <v>4</v>
      </c>
      <c r="C92" s="130">
        <v>1</v>
      </c>
      <c r="D92" s="131">
        <v>1</v>
      </c>
      <c r="E92" s="131">
        <v>1</v>
      </c>
      <c r="F92" s="165">
        <v>3</v>
      </c>
      <c r="G92" s="132" t="s">
        <v>76</v>
      </c>
      <c r="H92" s="110">
        <v>59</v>
      </c>
      <c r="I92" s="137">
        <v>0</v>
      </c>
      <c r="J92" s="137">
        <v>0</v>
      </c>
      <c r="K92" s="137">
        <v>0</v>
      </c>
      <c r="L92" s="137">
        <v>0</v>
      </c>
    </row>
    <row r="93" spans="1:12" hidden="1">
      <c r="A93" s="115">
        <v>2</v>
      </c>
      <c r="B93" s="116">
        <v>5</v>
      </c>
      <c r="C93" s="115"/>
      <c r="D93" s="116"/>
      <c r="E93" s="116"/>
      <c r="F93" s="166"/>
      <c r="G93" s="117" t="s">
        <v>77</v>
      </c>
      <c r="H93" s="110">
        <v>60</v>
      </c>
      <c r="I93" s="119">
        <f>SUM(I94+I99+I104)</f>
        <v>0</v>
      </c>
      <c r="J93" s="160">
        <f>SUM(J94+J99+J104)</f>
        <v>0</v>
      </c>
      <c r="K93" s="120">
        <f>SUM(K94+K99+K104)</f>
        <v>0</v>
      </c>
      <c r="L93" s="120">
        <f>SUM(L94+L99+L104)</f>
        <v>0</v>
      </c>
    </row>
    <row r="94" spans="1:12" hidden="1">
      <c r="A94" s="125">
        <v>2</v>
      </c>
      <c r="B94" s="123">
        <v>5</v>
      </c>
      <c r="C94" s="125">
        <v>1</v>
      </c>
      <c r="D94" s="123"/>
      <c r="E94" s="123"/>
      <c r="F94" s="167"/>
      <c r="G94" s="124" t="s">
        <v>78</v>
      </c>
      <c r="H94" s="110">
        <v>61</v>
      </c>
      <c r="I94" s="140">
        <f t="shared" ref="I94:L95" si="5">I95</f>
        <v>0</v>
      </c>
      <c r="J94" s="162">
        <f t="shared" si="5"/>
        <v>0</v>
      </c>
      <c r="K94" s="141">
        <f t="shared" si="5"/>
        <v>0</v>
      </c>
      <c r="L94" s="141">
        <f t="shared" si="5"/>
        <v>0</v>
      </c>
    </row>
    <row r="95" spans="1:12" hidden="1">
      <c r="A95" s="130">
        <v>2</v>
      </c>
      <c r="B95" s="131">
        <v>5</v>
      </c>
      <c r="C95" s="130">
        <v>1</v>
      </c>
      <c r="D95" s="131">
        <v>1</v>
      </c>
      <c r="E95" s="131"/>
      <c r="F95" s="165"/>
      <c r="G95" s="132" t="s">
        <v>78</v>
      </c>
      <c r="H95" s="110">
        <v>62</v>
      </c>
      <c r="I95" s="119">
        <f t="shared" si="5"/>
        <v>0</v>
      </c>
      <c r="J95" s="160">
        <f t="shared" si="5"/>
        <v>0</v>
      </c>
      <c r="K95" s="120">
        <f t="shared" si="5"/>
        <v>0</v>
      </c>
      <c r="L95" s="120">
        <f t="shared" si="5"/>
        <v>0</v>
      </c>
    </row>
    <row r="96" spans="1:12" hidden="1">
      <c r="A96" s="130">
        <v>2</v>
      </c>
      <c r="B96" s="131">
        <v>5</v>
      </c>
      <c r="C96" s="130">
        <v>1</v>
      </c>
      <c r="D96" s="131">
        <v>1</v>
      </c>
      <c r="E96" s="131">
        <v>1</v>
      </c>
      <c r="F96" s="165"/>
      <c r="G96" s="132" t="s">
        <v>78</v>
      </c>
      <c r="H96" s="110">
        <v>63</v>
      </c>
      <c r="I96" s="119">
        <f>SUM(I97:I98)</f>
        <v>0</v>
      </c>
      <c r="J96" s="160">
        <f>SUM(J97:J98)</f>
        <v>0</v>
      </c>
      <c r="K96" s="120">
        <f>SUM(K97:K98)</f>
        <v>0</v>
      </c>
      <c r="L96" s="120">
        <f>SUM(L97:L98)</f>
        <v>0</v>
      </c>
    </row>
    <row r="97" spans="1:19" ht="25.5" hidden="1" customHeight="1">
      <c r="A97" s="130">
        <v>2</v>
      </c>
      <c r="B97" s="131">
        <v>5</v>
      </c>
      <c r="C97" s="130">
        <v>1</v>
      </c>
      <c r="D97" s="131">
        <v>1</v>
      </c>
      <c r="E97" s="131">
        <v>1</v>
      </c>
      <c r="F97" s="165">
        <v>1</v>
      </c>
      <c r="G97" s="132" t="s">
        <v>79</v>
      </c>
      <c r="H97" s="110">
        <v>64</v>
      </c>
      <c r="I97" s="137">
        <v>0</v>
      </c>
      <c r="J97" s="137">
        <v>0</v>
      </c>
      <c r="K97" s="137">
        <v>0</v>
      </c>
      <c r="L97" s="137">
        <v>0</v>
      </c>
    </row>
    <row r="98" spans="1:19" ht="25.5" hidden="1" customHeight="1">
      <c r="A98" s="130">
        <v>2</v>
      </c>
      <c r="B98" s="131">
        <v>5</v>
      </c>
      <c r="C98" s="130">
        <v>1</v>
      </c>
      <c r="D98" s="131">
        <v>1</v>
      </c>
      <c r="E98" s="131">
        <v>1</v>
      </c>
      <c r="F98" s="165">
        <v>2</v>
      </c>
      <c r="G98" s="132" t="s">
        <v>80</v>
      </c>
      <c r="H98" s="110">
        <v>65</v>
      </c>
      <c r="I98" s="137">
        <v>0</v>
      </c>
      <c r="J98" s="137">
        <v>0</v>
      </c>
      <c r="K98" s="137">
        <v>0</v>
      </c>
      <c r="L98" s="137">
        <v>0</v>
      </c>
    </row>
    <row r="99" spans="1:19" hidden="1">
      <c r="A99" s="130">
        <v>2</v>
      </c>
      <c r="B99" s="131">
        <v>5</v>
      </c>
      <c r="C99" s="130">
        <v>2</v>
      </c>
      <c r="D99" s="131"/>
      <c r="E99" s="131"/>
      <c r="F99" s="165"/>
      <c r="G99" s="132" t="s">
        <v>81</v>
      </c>
      <c r="H99" s="110">
        <v>66</v>
      </c>
      <c r="I99" s="119">
        <f t="shared" ref="I99:L100" si="6">I100</f>
        <v>0</v>
      </c>
      <c r="J99" s="160">
        <f t="shared" si="6"/>
        <v>0</v>
      </c>
      <c r="K99" s="120">
        <f t="shared" si="6"/>
        <v>0</v>
      </c>
      <c r="L99" s="119">
        <f t="shared" si="6"/>
        <v>0</v>
      </c>
    </row>
    <row r="100" spans="1:19" hidden="1">
      <c r="A100" s="134">
        <v>2</v>
      </c>
      <c r="B100" s="130">
        <v>5</v>
      </c>
      <c r="C100" s="131">
        <v>2</v>
      </c>
      <c r="D100" s="132">
        <v>1</v>
      </c>
      <c r="E100" s="130"/>
      <c r="F100" s="165"/>
      <c r="G100" s="132" t="s">
        <v>81</v>
      </c>
      <c r="H100" s="110">
        <v>67</v>
      </c>
      <c r="I100" s="119">
        <f t="shared" si="6"/>
        <v>0</v>
      </c>
      <c r="J100" s="160">
        <f t="shared" si="6"/>
        <v>0</v>
      </c>
      <c r="K100" s="120">
        <f t="shared" si="6"/>
        <v>0</v>
      </c>
      <c r="L100" s="119">
        <f t="shared" si="6"/>
        <v>0</v>
      </c>
    </row>
    <row r="101" spans="1:19" hidden="1">
      <c r="A101" s="134">
        <v>2</v>
      </c>
      <c r="B101" s="130">
        <v>5</v>
      </c>
      <c r="C101" s="131">
        <v>2</v>
      </c>
      <c r="D101" s="132">
        <v>1</v>
      </c>
      <c r="E101" s="130">
        <v>1</v>
      </c>
      <c r="F101" s="165"/>
      <c r="G101" s="132" t="s">
        <v>81</v>
      </c>
      <c r="H101" s="110">
        <v>68</v>
      </c>
      <c r="I101" s="119">
        <f>SUM(I102:I103)</f>
        <v>0</v>
      </c>
      <c r="J101" s="160">
        <f>SUM(J102:J103)</f>
        <v>0</v>
      </c>
      <c r="K101" s="120">
        <f>SUM(K102:K103)</f>
        <v>0</v>
      </c>
      <c r="L101" s="119">
        <f>SUM(L102:L103)</f>
        <v>0</v>
      </c>
    </row>
    <row r="102" spans="1:19" ht="25.5" hidden="1" customHeight="1">
      <c r="A102" s="134">
        <v>2</v>
      </c>
      <c r="B102" s="130">
        <v>5</v>
      </c>
      <c r="C102" s="131">
        <v>2</v>
      </c>
      <c r="D102" s="132">
        <v>1</v>
      </c>
      <c r="E102" s="130">
        <v>1</v>
      </c>
      <c r="F102" s="165">
        <v>1</v>
      </c>
      <c r="G102" s="132" t="s">
        <v>82</v>
      </c>
      <c r="H102" s="110">
        <v>69</v>
      </c>
      <c r="I102" s="137">
        <v>0</v>
      </c>
      <c r="J102" s="137">
        <v>0</v>
      </c>
      <c r="K102" s="137">
        <v>0</v>
      </c>
      <c r="L102" s="137">
        <v>0</v>
      </c>
    </row>
    <row r="103" spans="1:19" ht="25.5" hidden="1" customHeight="1">
      <c r="A103" s="134">
        <v>2</v>
      </c>
      <c r="B103" s="130">
        <v>5</v>
      </c>
      <c r="C103" s="131">
        <v>2</v>
      </c>
      <c r="D103" s="132">
        <v>1</v>
      </c>
      <c r="E103" s="130">
        <v>1</v>
      </c>
      <c r="F103" s="165">
        <v>2</v>
      </c>
      <c r="G103" s="132" t="s">
        <v>83</v>
      </c>
      <c r="H103" s="110">
        <v>70</v>
      </c>
      <c r="I103" s="137">
        <v>0</v>
      </c>
      <c r="J103" s="137">
        <v>0</v>
      </c>
      <c r="K103" s="137">
        <v>0</v>
      </c>
      <c r="L103" s="137">
        <v>0</v>
      </c>
    </row>
    <row r="104" spans="1:19" ht="25.5" hidden="1" customHeight="1">
      <c r="A104" s="134">
        <v>2</v>
      </c>
      <c r="B104" s="130">
        <v>5</v>
      </c>
      <c r="C104" s="131">
        <v>3</v>
      </c>
      <c r="D104" s="132"/>
      <c r="E104" s="130"/>
      <c r="F104" s="165"/>
      <c r="G104" s="132" t="s">
        <v>84</v>
      </c>
      <c r="H104" s="110">
        <v>71</v>
      </c>
      <c r="I104" s="119">
        <f>I105+I109</f>
        <v>0</v>
      </c>
      <c r="J104" s="119">
        <f>J105+J109</f>
        <v>0</v>
      </c>
      <c r="K104" s="119">
        <f>K105+K109</f>
        <v>0</v>
      </c>
      <c r="L104" s="119">
        <f>L105+L109</f>
        <v>0</v>
      </c>
    </row>
    <row r="105" spans="1:19" ht="25.5" hidden="1" customHeight="1">
      <c r="A105" s="134">
        <v>2</v>
      </c>
      <c r="B105" s="130">
        <v>5</v>
      </c>
      <c r="C105" s="131">
        <v>3</v>
      </c>
      <c r="D105" s="132">
        <v>1</v>
      </c>
      <c r="E105" s="130"/>
      <c r="F105" s="165"/>
      <c r="G105" s="132" t="s">
        <v>85</v>
      </c>
      <c r="H105" s="110">
        <v>72</v>
      </c>
      <c r="I105" s="119">
        <f>I106</f>
        <v>0</v>
      </c>
      <c r="J105" s="160">
        <f>J106</f>
        <v>0</v>
      </c>
      <c r="K105" s="120">
        <f>K106</f>
        <v>0</v>
      </c>
      <c r="L105" s="119">
        <f>L106</f>
        <v>0</v>
      </c>
    </row>
    <row r="106" spans="1:19" ht="25.5" hidden="1" customHeight="1">
      <c r="A106" s="142">
        <v>2</v>
      </c>
      <c r="B106" s="143">
        <v>5</v>
      </c>
      <c r="C106" s="144">
        <v>3</v>
      </c>
      <c r="D106" s="145">
        <v>1</v>
      </c>
      <c r="E106" s="143">
        <v>1</v>
      </c>
      <c r="F106" s="168"/>
      <c r="G106" s="145" t="s">
        <v>85</v>
      </c>
      <c r="H106" s="110">
        <v>73</v>
      </c>
      <c r="I106" s="129">
        <f>SUM(I107:I108)</f>
        <v>0</v>
      </c>
      <c r="J106" s="163">
        <f>SUM(J107:J108)</f>
        <v>0</v>
      </c>
      <c r="K106" s="128">
        <f>SUM(K107:K108)</f>
        <v>0</v>
      </c>
      <c r="L106" s="129">
        <f>SUM(L107:L108)</f>
        <v>0</v>
      </c>
    </row>
    <row r="107" spans="1:19" ht="25.5" hidden="1" customHeight="1">
      <c r="A107" s="134">
        <v>2</v>
      </c>
      <c r="B107" s="130">
        <v>5</v>
      </c>
      <c r="C107" s="131">
        <v>3</v>
      </c>
      <c r="D107" s="132">
        <v>1</v>
      </c>
      <c r="E107" s="130">
        <v>1</v>
      </c>
      <c r="F107" s="165">
        <v>1</v>
      </c>
      <c r="G107" s="132" t="s">
        <v>85</v>
      </c>
      <c r="H107" s="110">
        <v>74</v>
      </c>
      <c r="I107" s="137">
        <v>0</v>
      </c>
      <c r="J107" s="137">
        <v>0</v>
      </c>
      <c r="K107" s="137">
        <v>0</v>
      </c>
      <c r="L107" s="137">
        <v>0</v>
      </c>
    </row>
    <row r="108" spans="1:19" ht="25.5" hidden="1" customHeight="1">
      <c r="A108" s="142">
        <v>2</v>
      </c>
      <c r="B108" s="143">
        <v>5</v>
      </c>
      <c r="C108" s="144">
        <v>3</v>
      </c>
      <c r="D108" s="145">
        <v>1</v>
      </c>
      <c r="E108" s="143">
        <v>1</v>
      </c>
      <c r="F108" s="168">
        <v>2</v>
      </c>
      <c r="G108" s="145" t="s">
        <v>86</v>
      </c>
      <c r="H108" s="110">
        <v>75</v>
      </c>
      <c r="I108" s="137">
        <v>0</v>
      </c>
      <c r="J108" s="137">
        <v>0</v>
      </c>
      <c r="K108" s="137">
        <v>0</v>
      </c>
      <c r="L108" s="137">
        <v>0</v>
      </c>
      <c r="S108" s="169"/>
    </row>
    <row r="109" spans="1:19" ht="25.5" hidden="1" customHeight="1">
      <c r="A109" s="142">
        <v>2</v>
      </c>
      <c r="B109" s="143">
        <v>5</v>
      </c>
      <c r="C109" s="144">
        <v>3</v>
      </c>
      <c r="D109" s="145">
        <v>2</v>
      </c>
      <c r="E109" s="143"/>
      <c r="F109" s="168"/>
      <c r="G109" s="145" t="s">
        <v>87</v>
      </c>
      <c r="H109" s="110">
        <v>76</v>
      </c>
      <c r="I109" s="120">
        <f>I110</f>
        <v>0</v>
      </c>
      <c r="J109" s="119">
        <f>J110</f>
        <v>0</v>
      </c>
      <c r="K109" s="119">
        <f>K110</f>
        <v>0</v>
      </c>
      <c r="L109" s="119">
        <f>L110</f>
        <v>0</v>
      </c>
    </row>
    <row r="110" spans="1:19" ht="25.5" hidden="1" customHeight="1">
      <c r="A110" s="142">
        <v>2</v>
      </c>
      <c r="B110" s="143">
        <v>5</v>
      </c>
      <c r="C110" s="144">
        <v>3</v>
      </c>
      <c r="D110" s="145">
        <v>2</v>
      </c>
      <c r="E110" s="143">
        <v>1</v>
      </c>
      <c r="F110" s="168"/>
      <c r="G110" s="145" t="s">
        <v>87</v>
      </c>
      <c r="H110" s="110">
        <v>77</v>
      </c>
      <c r="I110" s="129">
        <f>SUM(I111:I112)</f>
        <v>0</v>
      </c>
      <c r="J110" s="129">
        <f>SUM(J111:J112)</f>
        <v>0</v>
      </c>
      <c r="K110" s="129">
        <f>SUM(K111:K112)</f>
        <v>0</v>
      </c>
      <c r="L110" s="129">
        <f>SUM(L111:L112)</f>
        <v>0</v>
      </c>
    </row>
    <row r="111" spans="1:19" ht="25.5" hidden="1" customHeight="1">
      <c r="A111" s="142">
        <v>2</v>
      </c>
      <c r="B111" s="143">
        <v>5</v>
      </c>
      <c r="C111" s="144">
        <v>3</v>
      </c>
      <c r="D111" s="145">
        <v>2</v>
      </c>
      <c r="E111" s="143">
        <v>1</v>
      </c>
      <c r="F111" s="168">
        <v>1</v>
      </c>
      <c r="G111" s="145" t="s">
        <v>87</v>
      </c>
      <c r="H111" s="110">
        <v>78</v>
      </c>
      <c r="I111" s="137">
        <v>0</v>
      </c>
      <c r="J111" s="137">
        <v>0</v>
      </c>
      <c r="K111" s="137">
        <v>0</v>
      </c>
      <c r="L111" s="137">
        <v>0</v>
      </c>
    </row>
    <row r="112" spans="1:19" hidden="1">
      <c r="A112" s="142">
        <v>2</v>
      </c>
      <c r="B112" s="143">
        <v>5</v>
      </c>
      <c r="C112" s="144">
        <v>3</v>
      </c>
      <c r="D112" s="145">
        <v>2</v>
      </c>
      <c r="E112" s="143">
        <v>1</v>
      </c>
      <c r="F112" s="168">
        <v>2</v>
      </c>
      <c r="G112" s="145" t="s">
        <v>88</v>
      </c>
      <c r="H112" s="110">
        <v>79</v>
      </c>
      <c r="I112" s="137">
        <v>0</v>
      </c>
      <c r="J112" s="137">
        <v>0</v>
      </c>
      <c r="K112" s="137">
        <v>0</v>
      </c>
      <c r="L112" s="137">
        <v>0</v>
      </c>
    </row>
    <row r="113" spans="1:12" hidden="1">
      <c r="A113" s="164">
        <v>2</v>
      </c>
      <c r="B113" s="115">
        <v>6</v>
      </c>
      <c r="C113" s="116"/>
      <c r="D113" s="117"/>
      <c r="E113" s="115"/>
      <c r="F113" s="166"/>
      <c r="G113" s="170" t="s">
        <v>89</v>
      </c>
      <c r="H113" s="110">
        <v>80</v>
      </c>
      <c r="I113" s="119">
        <f>SUM(I114+I119+I123+I127+I131+I135)</f>
        <v>0</v>
      </c>
      <c r="J113" s="119">
        <f>SUM(J114+J119+J123+J127+J131+J135)</f>
        <v>0</v>
      </c>
      <c r="K113" s="119">
        <f>SUM(K114+K119+K123+K127+K131+K135)</f>
        <v>0</v>
      </c>
      <c r="L113" s="119">
        <f>SUM(L114+L119+L123+L127+L131+L135)</f>
        <v>0</v>
      </c>
    </row>
    <row r="114" spans="1:12" hidden="1">
      <c r="A114" s="142">
        <v>2</v>
      </c>
      <c r="B114" s="143">
        <v>6</v>
      </c>
      <c r="C114" s="144">
        <v>1</v>
      </c>
      <c r="D114" s="145"/>
      <c r="E114" s="143"/>
      <c r="F114" s="168"/>
      <c r="G114" s="145" t="s">
        <v>90</v>
      </c>
      <c r="H114" s="110">
        <v>81</v>
      </c>
      <c r="I114" s="129">
        <f t="shared" ref="I114:L115" si="7">I115</f>
        <v>0</v>
      </c>
      <c r="J114" s="163">
        <f t="shared" si="7"/>
        <v>0</v>
      </c>
      <c r="K114" s="128">
        <f t="shared" si="7"/>
        <v>0</v>
      </c>
      <c r="L114" s="129">
        <f t="shared" si="7"/>
        <v>0</v>
      </c>
    </row>
    <row r="115" spans="1:12" hidden="1">
      <c r="A115" s="134">
        <v>2</v>
      </c>
      <c r="B115" s="130">
        <v>6</v>
      </c>
      <c r="C115" s="131">
        <v>1</v>
      </c>
      <c r="D115" s="132">
        <v>1</v>
      </c>
      <c r="E115" s="130"/>
      <c r="F115" s="165"/>
      <c r="G115" s="132" t="s">
        <v>90</v>
      </c>
      <c r="H115" s="110">
        <v>82</v>
      </c>
      <c r="I115" s="119">
        <f t="shared" si="7"/>
        <v>0</v>
      </c>
      <c r="J115" s="160">
        <f t="shared" si="7"/>
        <v>0</v>
      </c>
      <c r="K115" s="120">
        <f t="shared" si="7"/>
        <v>0</v>
      </c>
      <c r="L115" s="119">
        <f t="shared" si="7"/>
        <v>0</v>
      </c>
    </row>
    <row r="116" spans="1:12" hidden="1">
      <c r="A116" s="134">
        <v>2</v>
      </c>
      <c r="B116" s="130">
        <v>6</v>
      </c>
      <c r="C116" s="131">
        <v>1</v>
      </c>
      <c r="D116" s="132">
        <v>1</v>
      </c>
      <c r="E116" s="130">
        <v>1</v>
      </c>
      <c r="F116" s="165"/>
      <c r="G116" s="132" t="s">
        <v>90</v>
      </c>
      <c r="H116" s="110">
        <v>83</v>
      </c>
      <c r="I116" s="119">
        <f>SUM(I117:I118)</f>
        <v>0</v>
      </c>
      <c r="J116" s="160">
        <f>SUM(J117:J118)</f>
        <v>0</v>
      </c>
      <c r="K116" s="120">
        <f>SUM(K117:K118)</f>
        <v>0</v>
      </c>
      <c r="L116" s="119">
        <f>SUM(L117:L118)</f>
        <v>0</v>
      </c>
    </row>
    <row r="117" spans="1:12" hidden="1">
      <c r="A117" s="134">
        <v>2</v>
      </c>
      <c r="B117" s="130">
        <v>6</v>
      </c>
      <c r="C117" s="131">
        <v>1</v>
      </c>
      <c r="D117" s="132">
        <v>1</v>
      </c>
      <c r="E117" s="130">
        <v>1</v>
      </c>
      <c r="F117" s="165">
        <v>1</v>
      </c>
      <c r="G117" s="132" t="s">
        <v>91</v>
      </c>
      <c r="H117" s="110">
        <v>84</v>
      </c>
      <c r="I117" s="137">
        <v>0</v>
      </c>
      <c r="J117" s="137">
        <v>0</v>
      </c>
      <c r="K117" s="137">
        <v>0</v>
      </c>
      <c r="L117" s="137">
        <v>0</v>
      </c>
    </row>
    <row r="118" spans="1:12" hidden="1">
      <c r="A118" s="150">
        <v>2</v>
      </c>
      <c r="B118" s="125">
        <v>6</v>
      </c>
      <c r="C118" s="123">
        <v>1</v>
      </c>
      <c r="D118" s="124">
        <v>1</v>
      </c>
      <c r="E118" s="125">
        <v>1</v>
      </c>
      <c r="F118" s="167">
        <v>2</v>
      </c>
      <c r="G118" s="124" t="s">
        <v>92</v>
      </c>
      <c r="H118" s="110">
        <v>85</v>
      </c>
      <c r="I118" s="135">
        <v>0</v>
      </c>
      <c r="J118" s="135">
        <v>0</v>
      </c>
      <c r="K118" s="135">
        <v>0</v>
      </c>
      <c r="L118" s="135">
        <v>0</v>
      </c>
    </row>
    <row r="119" spans="1:12" ht="25.5" hidden="1" customHeight="1">
      <c r="A119" s="134">
        <v>2</v>
      </c>
      <c r="B119" s="130">
        <v>6</v>
      </c>
      <c r="C119" s="131">
        <v>2</v>
      </c>
      <c r="D119" s="132"/>
      <c r="E119" s="130"/>
      <c r="F119" s="165"/>
      <c r="G119" s="132" t="s">
        <v>93</v>
      </c>
      <c r="H119" s="110">
        <v>86</v>
      </c>
      <c r="I119" s="119">
        <f t="shared" ref="I119:L121" si="8">I120</f>
        <v>0</v>
      </c>
      <c r="J119" s="160">
        <f t="shared" si="8"/>
        <v>0</v>
      </c>
      <c r="K119" s="120">
        <f t="shared" si="8"/>
        <v>0</v>
      </c>
      <c r="L119" s="119">
        <f t="shared" si="8"/>
        <v>0</v>
      </c>
    </row>
    <row r="120" spans="1:12" ht="25.5" hidden="1" customHeight="1">
      <c r="A120" s="134">
        <v>2</v>
      </c>
      <c r="B120" s="130">
        <v>6</v>
      </c>
      <c r="C120" s="131">
        <v>2</v>
      </c>
      <c r="D120" s="132">
        <v>1</v>
      </c>
      <c r="E120" s="130"/>
      <c r="F120" s="165"/>
      <c r="G120" s="132" t="s">
        <v>93</v>
      </c>
      <c r="H120" s="110">
        <v>87</v>
      </c>
      <c r="I120" s="119">
        <f t="shared" si="8"/>
        <v>0</v>
      </c>
      <c r="J120" s="160">
        <f t="shared" si="8"/>
        <v>0</v>
      </c>
      <c r="K120" s="120">
        <f t="shared" si="8"/>
        <v>0</v>
      </c>
      <c r="L120" s="119">
        <f t="shared" si="8"/>
        <v>0</v>
      </c>
    </row>
    <row r="121" spans="1:12" ht="25.5" hidden="1" customHeight="1">
      <c r="A121" s="134">
        <v>2</v>
      </c>
      <c r="B121" s="130">
        <v>6</v>
      </c>
      <c r="C121" s="131">
        <v>2</v>
      </c>
      <c r="D121" s="132">
        <v>1</v>
      </c>
      <c r="E121" s="130">
        <v>1</v>
      </c>
      <c r="F121" s="165"/>
      <c r="G121" s="132" t="s">
        <v>93</v>
      </c>
      <c r="H121" s="110">
        <v>88</v>
      </c>
      <c r="I121" s="171">
        <f t="shared" si="8"/>
        <v>0</v>
      </c>
      <c r="J121" s="172">
        <f t="shared" si="8"/>
        <v>0</v>
      </c>
      <c r="K121" s="173">
        <f t="shared" si="8"/>
        <v>0</v>
      </c>
      <c r="L121" s="171">
        <f t="shared" si="8"/>
        <v>0</v>
      </c>
    </row>
    <row r="122" spans="1:12" ht="25.5" hidden="1" customHeight="1">
      <c r="A122" s="134">
        <v>2</v>
      </c>
      <c r="B122" s="130">
        <v>6</v>
      </c>
      <c r="C122" s="131">
        <v>2</v>
      </c>
      <c r="D122" s="132">
        <v>1</v>
      </c>
      <c r="E122" s="130">
        <v>1</v>
      </c>
      <c r="F122" s="165">
        <v>1</v>
      </c>
      <c r="G122" s="132" t="s">
        <v>93</v>
      </c>
      <c r="H122" s="110">
        <v>89</v>
      </c>
      <c r="I122" s="137">
        <v>0</v>
      </c>
      <c r="J122" s="137">
        <v>0</v>
      </c>
      <c r="K122" s="137">
        <v>0</v>
      </c>
      <c r="L122" s="137">
        <v>0</v>
      </c>
    </row>
    <row r="123" spans="1:12" ht="25.5" hidden="1" customHeight="1">
      <c r="A123" s="150">
        <v>2</v>
      </c>
      <c r="B123" s="125">
        <v>6</v>
      </c>
      <c r="C123" s="123">
        <v>3</v>
      </c>
      <c r="D123" s="124"/>
      <c r="E123" s="125"/>
      <c r="F123" s="167"/>
      <c r="G123" s="124" t="s">
        <v>94</v>
      </c>
      <c r="H123" s="110">
        <v>90</v>
      </c>
      <c r="I123" s="140">
        <f t="shared" ref="I123:L125" si="9">I124</f>
        <v>0</v>
      </c>
      <c r="J123" s="162">
        <f t="shared" si="9"/>
        <v>0</v>
      </c>
      <c r="K123" s="141">
        <f t="shared" si="9"/>
        <v>0</v>
      </c>
      <c r="L123" s="140">
        <f t="shared" si="9"/>
        <v>0</v>
      </c>
    </row>
    <row r="124" spans="1:12" ht="25.5" hidden="1" customHeight="1">
      <c r="A124" s="134">
        <v>2</v>
      </c>
      <c r="B124" s="130">
        <v>6</v>
      </c>
      <c r="C124" s="131">
        <v>3</v>
      </c>
      <c r="D124" s="132">
        <v>1</v>
      </c>
      <c r="E124" s="130"/>
      <c r="F124" s="165"/>
      <c r="G124" s="132" t="s">
        <v>94</v>
      </c>
      <c r="H124" s="110">
        <v>91</v>
      </c>
      <c r="I124" s="119">
        <f t="shared" si="9"/>
        <v>0</v>
      </c>
      <c r="J124" s="160">
        <f t="shared" si="9"/>
        <v>0</v>
      </c>
      <c r="K124" s="120">
        <f t="shared" si="9"/>
        <v>0</v>
      </c>
      <c r="L124" s="119">
        <f t="shared" si="9"/>
        <v>0</v>
      </c>
    </row>
    <row r="125" spans="1:12" ht="25.5" hidden="1" customHeight="1">
      <c r="A125" s="134">
        <v>2</v>
      </c>
      <c r="B125" s="130">
        <v>6</v>
      </c>
      <c r="C125" s="131">
        <v>3</v>
      </c>
      <c r="D125" s="132">
        <v>1</v>
      </c>
      <c r="E125" s="130">
        <v>1</v>
      </c>
      <c r="F125" s="165"/>
      <c r="G125" s="132" t="s">
        <v>94</v>
      </c>
      <c r="H125" s="110">
        <v>92</v>
      </c>
      <c r="I125" s="119">
        <f t="shared" si="9"/>
        <v>0</v>
      </c>
      <c r="J125" s="160">
        <f t="shared" si="9"/>
        <v>0</v>
      </c>
      <c r="K125" s="120">
        <f t="shared" si="9"/>
        <v>0</v>
      </c>
      <c r="L125" s="119">
        <f t="shared" si="9"/>
        <v>0</v>
      </c>
    </row>
    <row r="126" spans="1:12" ht="25.5" hidden="1" customHeight="1">
      <c r="A126" s="134">
        <v>2</v>
      </c>
      <c r="B126" s="130">
        <v>6</v>
      </c>
      <c r="C126" s="131">
        <v>3</v>
      </c>
      <c r="D126" s="132">
        <v>1</v>
      </c>
      <c r="E126" s="130">
        <v>1</v>
      </c>
      <c r="F126" s="165">
        <v>1</v>
      </c>
      <c r="G126" s="132" t="s">
        <v>94</v>
      </c>
      <c r="H126" s="110">
        <v>93</v>
      </c>
      <c r="I126" s="137">
        <v>0</v>
      </c>
      <c r="J126" s="137">
        <v>0</v>
      </c>
      <c r="K126" s="137">
        <v>0</v>
      </c>
      <c r="L126" s="137">
        <v>0</v>
      </c>
    </row>
    <row r="127" spans="1:12" ht="25.5" hidden="1" customHeight="1">
      <c r="A127" s="150">
        <v>2</v>
      </c>
      <c r="B127" s="125">
        <v>6</v>
      </c>
      <c r="C127" s="123">
        <v>4</v>
      </c>
      <c r="D127" s="124"/>
      <c r="E127" s="125"/>
      <c r="F127" s="167"/>
      <c r="G127" s="124" t="s">
        <v>95</v>
      </c>
      <c r="H127" s="110">
        <v>94</v>
      </c>
      <c r="I127" s="140">
        <f t="shared" ref="I127:L129" si="10">I128</f>
        <v>0</v>
      </c>
      <c r="J127" s="162">
        <f t="shared" si="10"/>
        <v>0</v>
      </c>
      <c r="K127" s="141">
        <f t="shared" si="10"/>
        <v>0</v>
      </c>
      <c r="L127" s="140">
        <f t="shared" si="10"/>
        <v>0</v>
      </c>
    </row>
    <row r="128" spans="1:12" ht="25.5" hidden="1" customHeight="1">
      <c r="A128" s="134">
        <v>2</v>
      </c>
      <c r="B128" s="130">
        <v>6</v>
      </c>
      <c r="C128" s="131">
        <v>4</v>
      </c>
      <c r="D128" s="132">
        <v>1</v>
      </c>
      <c r="E128" s="130"/>
      <c r="F128" s="165"/>
      <c r="G128" s="132" t="s">
        <v>95</v>
      </c>
      <c r="H128" s="110">
        <v>95</v>
      </c>
      <c r="I128" s="119">
        <f t="shared" si="10"/>
        <v>0</v>
      </c>
      <c r="J128" s="160">
        <f t="shared" si="10"/>
        <v>0</v>
      </c>
      <c r="K128" s="120">
        <f t="shared" si="10"/>
        <v>0</v>
      </c>
      <c r="L128" s="119">
        <f t="shared" si="10"/>
        <v>0</v>
      </c>
    </row>
    <row r="129" spans="1:12" ht="25.5" hidden="1" customHeight="1">
      <c r="A129" s="134">
        <v>2</v>
      </c>
      <c r="B129" s="130">
        <v>6</v>
      </c>
      <c r="C129" s="131">
        <v>4</v>
      </c>
      <c r="D129" s="132">
        <v>1</v>
      </c>
      <c r="E129" s="130">
        <v>1</v>
      </c>
      <c r="F129" s="165"/>
      <c r="G129" s="132" t="s">
        <v>95</v>
      </c>
      <c r="H129" s="110">
        <v>96</v>
      </c>
      <c r="I129" s="119">
        <f t="shared" si="10"/>
        <v>0</v>
      </c>
      <c r="J129" s="160">
        <f t="shared" si="10"/>
        <v>0</v>
      </c>
      <c r="K129" s="120">
        <f t="shared" si="10"/>
        <v>0</v>
      </c>
      <c r="L129" s="119">
        <f t="shared" si="10"/>
        <v>0</v>
      </c>
    </row>
    <row r="130" spans="1:12" ht="25.5" hidden="1" customHeight="1">
      <c r="A130" s="134">
        <v>2</v>
      </c>
      <c r="B130" s="130">
        <v>6</v>
      </c>
      <c r="C130" s="131">
        <v>4</v>
      </c>
      <c r="D130" s="132">
        <v>1</v>
      </c>
      <c r="E130" s="130">
        <v>1</v>
      </c>
      <c r="F130" s="165">
        <v>1</v>
      </c>
      <c r="G130" s="132" t="s">
        <v>95</v>
      </c>
      <c r="H130" s="110">
        <v>97</v>
      </c>
      <c r="I130" s="137">
        <v>0</v>
      </c>
      <c r="J130" s="137">
        <v>0</v>
      </c>
      <c r="K130" s="137">
        <v>0</v>
      </c>
      <c r="L130" s="137">
        <v>0</v>
      </c>
    </row>
    <row r="131" spans="1:12" ht="25.5" hidden="1" customHeight="1">
      <c r="A131" s="142">
        <v>2</v>
      </c>
      <c r="B131" s="151">
        <v>6</v>
      </c>
      <c r="C131" s="152">
        <v>5</v>
      </c>
      <c r="D131" s="154"/>
      <c r="E131" s="151"/>
      <c r="F131" s="174"/>
      <c r="G131" s="154" t="s">
        <v>96</v>
      </c>
      <c r="H131" s="110">
        <v>98</v>
      </c>
      <c r="I131" s="147">
        <f t="shared" ref="I131:L133" si="11">I132</f>
        <v>0</v>
      </c>
      <c r="J131" s="175">
        <f t="shared" si="11"/>
        <v>0</v>
      </c>
      <c r="K131" s="148">
        <f t="shared" si="11"/>
        <v>0</v>
      </c>
      <c r="L131" s="147">
        <f t="shared" si="11"/>
        <v>0</v>
      </c>
    </row>
    <row r="132" spans="1:12" ht="25.5" hidden="1" customHeight="1">
      <c r="A132" s="134">
        <v>2</v>
      </c>
      <c r="B132" s="130">
        <v>6</v>
      </c>
      <c r="C132" s="131">
        <v>5</v>
      </c>
      <c r="D132" s="132">
        <v>1</v>
      </c>
      <c r="E132" s="130"/>
      <c r="F132" s="165"/>
      <c r="G132" s="154" t="s">
        <v>96</v>
      </c>
      <c r="H132" s="110">
        <v>99</v>
      </c>
      <c r="I132" s="119">
        <f t="shared" si="11"/>
        <v>0</v>
      </c>
      <c r="J132" s="160">
        <f t="shared" si="11"/>
        <v>0</v>
      </c>
      <c r="K132" s="120">
        <f t="shared" si="11"/>
        <v>0</v>
      </c>
      <c r="L132" s="119">
        <f t="shared" si="11"/>
        <v>0</v>
      </c>
    </row>
    <row r="133" spans="1:12" ht="25.5" hidden="1" customHeight="1">
      <c r="A133" s="134">
        <v>2</v>
      </c>
      <c r="B133" s="130">
        <v>6</v>
      </c>
      <c r="C133" s="131">
        <v>5</v>
      </c>
      <c r="D133" s="132">
        <v>1</v>
      </c>
      <c r="E133" s="130">
        <v>1</v>
      </c>
      <c r="F133" s="165"/>
      <c r="G133" s="154" t="s">
        <v>96</v>
      </c>
      <c r="H133" s="110">
        <v>100</v>
      </c>
      <c r="I133" s="119">
        <f t="shared" si="11"/>
        <v>0</v>
      </c>
      <c r="J133" s="160">
        <f t="shared" si="11"/>
        <v>0</v>
      </c>
      <c r="K133" s="120">
        <f t="shared" si="11"/>
        <v>0</v>
      </c>
      <c r="L133" s="119">
        <f t="shared" si="11"/>
        <v>0</v>
      </c>
    </row>
    <row r="134" spans="1:12" ht="25.5" hidden="1" customHeight="1">
      <c r="A134" s="130">
        <v>2</v>
      </c>
      <c r="B134" s="131">
        <v>6</v>
      </c>
      <c r="C134" s="130">
        <v>5</v>
      </c>
      <c r="D134" s="130">
        <v>1</v>
      </c>
      <c r="E134" s="132">
        <v>1</v>
      </c>
      <c r="F134" s="165">
        <v>1</v>
      </c>
      <c r="G134" s="130" t="s">
        <v>97</v>
      </c>
      <c r="H134" s="110">
        <v>101</v>
      </c>
      <c r="I134" s="137">
        <v>0</v>
      </c>
      <c r="J134" s="137">
        <v>0</v>
      </c>
      <c r="K134" s="137">
        <v>0</v>
      </c>
      <c r="L134" s="137">
        <v>0</v>
      </c>
    </row>
    <row r="135" spans="1:12" ht="26.25" hidden="1" customHeight="1">
      <c r="A135" s="134">
        <v>2</v>
      </c>
      <c r="B135" s="131">
        <v>6</v>
      </c>
      <c r="C135" s="130">
        <v>6</v>
      </c>
      <c r="D135" s="131"/>
      <c r="E135" s="132"/>
      <c r="F135" s="133"/>
      <c r="G135" s="176" t="s">
        <v>98</v>
      </c>
      <c r="H135" s="110">
        <v>102</v>
      </c>
      <c r="I135" s="120">
        <f t="shared" ref="I135:L137" si="12">I136</f>
        <v>0</v>
      </c>
      <c r="J135" s="119">
        <f t="shared" si="12"/>
        <v>0</v>
      </c>
      <c r="K135" s="119">
        <f t="shared" si="12"/>
        <v>0</v>
      </c>
      <c r="L135" s="119">
        <f t="shared" si="12"/>
        <v>0</v>
      </c>
    </row>
    <row r="136" spans="1:12" ht="26.25" hidden="1" customHeight="1">
      <c r="A136" s="134">
        <v>2</v>
      </c>
      <c r="B136" s="131">
        <v>6</v>
      </c>
      <c r="C136" s="130">
        <v>6</v>
      </c>
      <c r="D136" s="131">
        <v>1</v>
      </c>
      <c r="E136" s="132"/>
      <c r="F136" s="133"/>
      <c r="G136" s="176" t="s">
        <v>98</v>
      </c>
      <c r="H136" s="177">
        <v>103</v>
      </c>
      <c r="I136" s="119">
        <f t="shared" si="12"/>
        <v>0</v>
      </c>
      <c r="J136" s="119">
        <f t="shared" si="12"/>
        <v>0</v>
      </c>
      <c r="K136" s="119">
        <f t="shared" si="12"/>
        <v>0</v>
      </c>
      <c r="L136" s="119">
        <f t="shared" si="12"/>
        <v>0</v>
      </c>
    </row>
    <row r="137" spans="1:12" ht="26.25" hidden="1" customHeight="1">
      <c r="A137" s="134">
        <v>2</v>
      </c>
      <c r="B137" s="131">
        <v>6</v>
      </c>
      <c r="C137" s="130">
        <v>6</v>
      </c>
      <c r="D137" s="131">
        <v>1</v>
      </c>
      <c r="E137" s="132">
        <v>1</v>
      </c>
      <c r="F137" s="133"/>
      <c r="G137" s="176" t="s">
        <v>98</v>
      </c>
      <c r="H137" s="177">
        <v>104</v>
      </c>
      <c r="I137" s="119">
        <f t="shared" si="12"/>
        <v>0</v>
      </c>
      <c r="J137" s="119">
        <f t="shared" si="12"/>
        <v>0</v>
      </c>
      <c r="K137" s="119">
        <f t="shared" si="12"/>
        <v>0</v>
      </c>
      <c r="L137" s="119">
        <f t="shared" si="12"/>
        <v>0</v>
      </c>
    </row>
    <row r="138" spans="1:12" ht="26.25" hidden="1" customHeight="1">
      <c r="A138" s="134">
        <v>2</v>
      </c>
      <c r="B138" s="131">
        <v>6</v>
      </c>
      <c r="C138" s="130">
        <v>6</v>
      </c>
      <c r="D138" s="131">
        <v>1</v>
      </c>
      <c r="E138" s="132">
        <v>1</v>
      </c>
      <c r="F138" s="133">
        <v>1</v>
      </c>
      <c r="G138" s="91" t="s">
        <v>98</v>
      </c>
      <c r="H138" s="177">
        <v>105</v>
      </c>
      <c r="I138" s="137">
        <v>0</v>
      </c>
      <c r="J138" s="178">
        <v>0</v>
      </c>
      <c r="K138" s="137">
        <v>0</v>
      </c>
      <c r="L138" s="137">
        <v>0</v>
      </c>
    </row>
    <row r="139" spans="1:12" hidden="1">
      <c r="A139" s="164">
        <v>2</v>
      </c>
      <c r="B139" s="115">
        <v>7</v>
      </c>
      <c r="C139" s="115"/>
      <c r="D139" s="116"/>
      <c r="E139" s="116"/>
      <c r="F139" s="118"/>
      <c r="G139" s="117" t="s">
        <v>99</v>
      </c>
      <c r="H139" s="177">
        <v>106</v>
      </c>
      <c r="I139" s="120">
        <f>SUM(I140+I145+I153)</f>
        <v>0</v>
      </c>
      <c r="J139" s="160">
        <f>SUM(J140+J145+J153)</f>
        <v>0</v>
      </c>
      <c r="K139" s="120">
        <f>SUM(K140+K145+K153)</f>
        <v>0</v>
      </c>
      <c r="L139" s="119">
        <f>SUM(L140+L145+L153)</f>
        <v>0</v>
      </c>
    </row>
    <row r="140" spans="1:12" hidden="1">
      <c r="A140" s="134">
        <v>2</v>
      </c>
      <c r="B140" s="130">
        <v>7</v>
      </c>
      <c r="C140" s="130">
        <v>1</v>
      </c>
      <c r="D140" s="131"/>
      <c r="E140" s="131"/>
      <c r="F140" s="133"/>
      <c r="G140" s="132" t="s">
        <v>100</v>
      </c>
      <c r="H140" s="177">
        <v>107</v>
      </c>
      <c r="I140" s="120">
        <f t="shared" ref="I140:L141" si="13">I141</f>
        <v>0</v>
      </c>
      <c r="J140" s="160">
        <f t="shared" si="13"/>
        <v>0</v>
      </c>
      <c r="K140" s="120">
        <f t="shared" si="13"/>
        <v>0</v>
      </c>
      <c r="L140" s="119">
        <f t="shared" si="13"/>
        <v>0</v>
      </c>
    </row>
    <row r="141" spans="1:12" hidden="1">
      <c r="A141" s="134">
        <v>2</v>
      </c>
      <c r="B141" s="130">
        <v>7</v>
      </c>
      <c r="C141" s="130">
        <v>1</v>
      </c>
      <c r="D141" s="131">
        <v>1</v>
      </c>
      <c r="E141" s="131"/>
      <c r="F141" s="133"/>
      <c r="G141" s="132" t="s">
        <v>100</v>
      </c>
      <c r="H141" s="177">
        <v>108</v>
      </c>
      <c r="I141" s="120">
        <f t="shared" si="13"/>
        <v>0</v>
      </c>
      <c r="J141" s="160">
        <f t="shared" si="13"/>
        <v>0</v>
      </c>
      <c r="K141" s="120">
        <f t="shared" si="13"/>
        <v>0</v>
      </c>
      <c r="L141" s="119">
        <f t="shared" si="13"/>
        <v>0</v>
      </c>
    </row>
    <row r="142" spans="1:12" hidden="1">
      <c r="A142" s="134">
        <v>2</v>
      </c>
      <c r="B142" s="130">
        <v>7</v>
      </c>
      <c r="C142" s="130">
        <v>1</v>
      </c>
      <c r="D142" s="131">
        <v>1</v>
      </c>
      <c r="E142" s="131">
        <v>1</v>
      </c>
      <c r="F142" s="133"/>
      <c r="G142" s="132" t="s">
        <v>100</v>
      </c>
      <c r="H142" s="177">
        <v>109</v>
      </c>
      <c r="I142" s="120">
        <f>SUM(I143:I144)</f>
        <v>0</v>
      </c>
      <c r="J142" s="160">
        <f>SUM(J143:J144)</f>
        <v>0</v>
      </c>
      <c r="K142" s="120">
        <f>SUM(K143:K144)</f>
        <v>0</v>
      </c>
      <c r="L142" s="119">
        <f>SUM(L143:L144)</f>
        <v>0</v>
      </c>
    </row>
    <row r="143" spans="1:12" hidden="1">
      <c r="A143" s="150">
        <v>2</v>
      </c>
      <c r="B143" s="125">
        <v>7</v>
      </c>
      <c r="C143" s="150">
        <v>1</v>
      </c>
      <c r="D143" s="130">
        <v>1</v>
      </c>
      <c r="E143" s="123">
        <v>1</v>
      </c>
      <c r="F143" s="126">
        <v>1</v>
      </c>
      <c r="G143" s="124" t="s">
        <v>101</v>
      </c>
      <c r="H143" s="177">
        <v>110</v>
      </c>
      <c r="I143" s="179">
        <v>0</v>
      </c>
      <c r="J143" s="179">
        <v>0</v>
      </c>
      <c r="K143" s="179">
        <v>0</v>
      </c>
      <c r="L143" s="179">
        <v>0</v>
      </c>
    </row>
    <row r="144" spans="1:12" hidden="1">
      <c r="A144" s="130">
        <v>2</v>
      </c>
      <c r="B144" s="130">
        <v>7</v>
      </c>
      <c r="C144" s="134">
        <v>1</v>
      </c>
      <c r="D144" s="130">
        <v>1</v>
      </c>
      <c r="E144" s="131">
        <v>1</v>
      </c>
      <c r="F144" s="133">
        <v>2</v>
      </c>
      <c r="G144" s="132" t="s">
        <v>102</v>
      </c>
      <c r="H144" s="177">
        <v>111</v>
      </c>
      <c r="I144" s="136">
        <v>0</v>
      </c>
      <c r="J144" s="136">
        <v>0</v>
      </c>
      <c r="K144" s="136">
        <v>0</v>
      </c>
      <c r="L144" s="136">
        <v>0</v>
      </c>
    </row>
    <row r="145" spans="1:12" ht="25.5" hidden="1" customHeight="1">
      <c r="A145" s="142">
        <v>2</v>
      </c>
      <c r="B145" s="143">
        <v>7</v>
      </c>
      <c r="C145" s="142">
        <v>2</v>
      </c>
      <c r="D145" s="143"/>
      <c r="E145" s="144"/>
      <c r="F145" s="146"/>
      <c r="G145" s="145" t="s">
        <v>103</v>
      </c>
      <c r="H145" s="177">
        <v>112</v>
      </c>
      <c r="I145" s="128">
        <f t="shared" ref="I145:L146" si="14">I146</f>
        <v>0</v>
      </c>
      <c r="J145" s="163">
        <f t="shared" si="14"/>
        <v>0</v>
      </c>
      <c r="K145" s="128">
        <f t="shared" si="14"/>
        <v>0</v>
      </c>
      <c r="L145" s="129">
        <f t="shared" si="14"/>
        <v>0</v>
      </c>
    </row>
    <row r="146" spans="1:12" ht="25.5" hidden="1" customHeight="1">
      <c r="A146" s="134">
        <v>2</v>
      </c>
      <c r="B146" s="130">
        <v>7</v>
      </c>
      <c r="C146" s="134">
        <v>2</v>
      </c>
      <c r="D146" s="130">
        <v>1</v>
      </c>
      <c r="E146" s="131"/>
      <c r="F146" s="133"/>
      <c r="G146" s="132" t="s">
        <v>104</v>
      </c>
      <c r="H146" s="177">
        <v>113</v>
      </c>
      <c r="I146" s="120">
        <f t="shared" si="14"/>
        <v>0</v>
      </c>
      <c r="J146" s="160">
        <f t="shared" si="14"/>
        <v>0</v>
      </c>
      <c r="K146" s="120">
        <f t="shared" si="14"/>
        <v>0</v>
      </c>
      <c r="L146" s="119">
        <f t="shared" si="14"/>
        <v>0</v>
      </c>
    </row>
    <row r="147" spans="1:12" ht="25.5" hidden="1" customHeight="1">
      <c r="A147" s="134">
        <v>2</v>
      </c>
      <c r="B147" s="130">
        <v>7</v>
      </c>
      <c r="C147" s="134">
        <v>2</v>
      </c>
      <c r="D147" s="130">
        <v>1</v>
      </c>
      <c r="E147" s="131">
        <v>1</v>
      </c>
      <c r="F147" s="133"/>
      <c r="G147" s="132" t="s">
        <v>104</v>
      </c>
      <c r="H147" s="177">
        <v>114</v>
      </c>
      <c r="I147" s="120">
        <f>SUM(I148:I149)</f>
        <v>0</v>
      </c>
      <c r="J147" s="160">
        <f>SUM(J148:J149)</f>
        <v>0</v>
      </c>
      <c r="K147" s="120">
        <f>SUM(K148:K149)</f>
        <v>0</v>
      </c>
      <c r="L147" s="119">
        <f>SUM(L148:L149)</f>
        <v>0</v>
      </c>
    </row>
    <row r="148" spans="1:12" hidden="1">
      <c r="A148" s="134">
        <v>2</v>
      </c>
      <c r="B148" s="130">
        <v>7</v>
      </c>
      <c r="C148" s="134">
        <v>2</v>
      </c>
      <c r="D148" s="130">
        <v>1</v>
      </c>
      <c r="E148" s="131">
        <v>1</v>
      </c>
      <c r="F148" s="133">
        <v>1</v>
      </c>
      <c r="G148" s="132" t="s">
        <v>105</v>
      </c>
      <c r="H148" s="177">
        <v>115</v>
      </c>
      <c r="I148" s="136">
        <v>0</v>
      </c>
      <c r="J148" s="136">
        <v>0</v>
      </c>
      <c r="K148" s="136">
        <v>0</v>
      </c>
      <c r="L148" s="136">
        <v>0</v>
      </c>
    </row>
    <row r="149" spans="1:12" hidden="1">
      <c r="A149" s="134">
        <v>2</v>
      </c>
      <c r="B149" s="130">
        <v>7</v>
      </c>
      <c r="C149" s="134">
        <v>2</v>
      </c>
      <c r="D149" s="130">
        <v>1</v>
      </c>
      <c r="E149" s="131">
        <v>1</v>
      </c>
      <c r="F149" s="133">
        <v>2</v>
      </c>
      <c r="G149" s="132" t="s">
        <v>106</v>
      </c>
      <c r="H149" s="177">
        <v>116</v>
      </c>
      <c r="I149" s="136">
        <v>0</v>
      </c>
      <c r="J149" s="136">
        <v>0</v>
      </c>
      <c r="K149" s="136">
        <v>0</v>
      </c>
      <c r="L149" s="136">
        <v>0</v>
      </c>
    </row>
    <row r="150" spans="1:12" hidden="1">
      <c r="A150" s="134">
        <v>2</v>
      </c>
      <c r="B150" s="130">
        <v>7</v>
      </c>
      <c r="C150" s="134">
        <v>2</v>
      </c>
      <c r="D150" s="130">
        <v>2</v>
      </c>
      <c r="E150" s="131"/>
      <c r="F150" s="133"/>
      <c r="G150" s="132" t="s">
        <v>107</v>
      </c>
      <c r="H150" s="177">
        <v>117</v>
      </c>
      <c r="I150" s="120">
        <f>I151</f>
        <v>0</v>
      </c>
      <c r="J150" s="120">
        <f>J151</f>
        <v>0</v>
      </c>
      <c r="K150" s="120">
        <f>K151</f>
        <v>0</v>
      </c>
      <c r="L150" s="120">
        <f>L151</f>
        <v>0</v>
      </c>
    </row>
    <row r="151" spans="1:12" hidden="1">
      <c r="A151" s="134">
        <v>2</v>
      </c>
      <c r="B151" s="130">
        <v>7</v>
      </c>
      <c r="C151" s="134">
        <v>2</v>
      </c>
      <c r="D151" s="130">
        <v>2</v>
      </c>
      <c r="E151" s="131">
        <v>1</v>
      </c>
      <c r="F151" s="133"/>
      <c r="G151" s="132" t="s">
        <v>107</v>
      </c>
      <c r="H151" s="177">
        <v>118</v>
      </c>
      <c r="I151" s="120">
        <f>SUM(I152)</f>
        <v>0</v>
      </c>
      <c r="J151" s="120">
        <f>SUM(J152)</f>
        <v>0</v>
      </c>
      <c r="K151" s="120">
        <f>SUM(K152)</f>
        <v>0</v>
      </c>
      <c r="L151" s="120">
        <f>SUM(L152)</f>
        <v>0</v>
      </c>
    </row>
    <row r="152" spans="1:12" hidden="1">
      <c r="A152" s="134">
        <v>2</v>
      </c>
      <c r="B152" s="130">
        <v>7</v>
      </c>
      <c r="C152" s="134">
        <v>2</v>
      </c>
      <c r="D152" s="130">
        <v>2</v>
      </c>
      <c r="E152" s="131">
        <v>1</v>
      </c>
      <c r="F152" s="133">
        <v>1</v>
      </c>
      <c r="G152" s="132" t="s">
        <v>107</v>
      </c>
      <c r="H152" s="177">
        <v>119</v>
      </c>
      <c r="I152" s="136">
        <v>0</v>
      </c>
      <c r="J152" s="136">
        <v>0</v>
      </c>
      <c r="K152" s="136">
        <v>0</v>
      </c>
      <c r="L152" s="136">
        <v>0</v>
      </c>
    </row>
    <row r="153" spans="1:12" hidden="1">
      <c r="A153" s="134">
        <v>2</v>
      </c>
      <c r="B153" s="130">
        <v>7</v>
      </c>
      <c r="C153" s="134">
        <v>3</v>
      </c>
      <c r="D153" s="130"/>
      <c r="E153" s="131"/>
      <c r="F153" s="133"/>
      <c r="G153" s="132" t="s">
        <v>108</v>
      </c>
      <c r="H153" s="177">
        <v>120</v>
      </c>
      <c r="I153" s="120">
        <f t="shared" ref="I153:L154" si="15">I154</f>
        <v>0</v>
      </c>
      <c r="J153" s="160">
        <f t="shared" si="15"/>
        <v>0</v>
      </c>
      <c r="K153" s="120">
        <f t="shared" si="15"/>
        <v>0</v>
      </c>
      <c r="L153" s="119">
        <f t="shared" si="15"/>
        <v>0</v>
      </c>
    </row>
    <row r="154" spans="1:12" hidden="1">
      <c r="A154" s="142">
        <v>2</v>
      </c>
      <c r="B154" s="151">
        <v>7</v>
      </c>
      <c r="C154" s="180">
        <v>3</v>
      </c>
      <c r="D154" s="151">
        <v>1</v>
      </c>
      <c r="E154" s="152"/>
      <c r="F154" s="153"/>
      <c r="G154" s="154" t="s">
        <v>108</v>
      </c>
      <c r="H154" s="177">
        <v>121</v>
      </c>
      <c r="I154" s="148">
        <f t="shared" si="15"/>
        <v>0</v>
      </c>
      <c r="J154" s="175">
        <f t="shared" si="15"/>
        <v>0</v>
      </c>
      <c r="K154" s="148">
        <f t="shared" si="15"/>
        <v>0</v>
      </c>
      <c r="L154" s="147">
        <f t="shared" si="15"/>
        <v>0</v>
      </c>
    </row>
    <row r="155" spans="1:12" hidden="1">
      <c r="A155" s="134">
        <v>2</v>
      </c>
      <c r="B155" s="130">
        <v>7</v>
      </c>
      <c r="C155" s="134">
        <v>3</v>
      </c>
      <c r="D155" s="130">
        <v>1</v>
      </c>
      <c r="E155" s="131">
        <v>1</v>
      </c>
      <c r="F155" s="133"/>
      <c r="G155" s="132" t="s">
        <v>108</v>
      </c>
      <c r="H155" s="177">
        <v>122</v>
      </c>
      <c r="I155" s="120">
        <f>SUM(I156:I157)</f>
        <v>0</v>
      </c>
      <c r="J155" s="160">
        <f>SUM(J156:J157)</f>
        <v>0</v>
      </c>
      <c r="K155" s="120">
        <f>SUM(K156:K157)</f>
        <v>0</v>
      </c>
      <c r="L155" s="119">
        <f>SUM(L156:L157)</f>
        <v>0</v>
      </c>
    </row>
    <row r="156" spans="1:12" hidden="1">
      <c r="A156" s="150">
        <v>2</v>
      </c>
      <c r="B156" s="125">
        <v>7</v>
      </c>
      <c r="C156" s="150">
        <v>3</v>
      </c>
      <c r="D156" s="125">
        <v>1</v>
      </c>
      <c r="E156" s="123">
        <v>1</v>
      </c>
      <c r="F156" s="126">
        <v>1</v>
      </c>
      <c r="G156" s="124" t="s">
        <v>109</v>
      </c>
      <c r="H156" s="177">
        <v>123</v>
      </c>
      <c r="I156" s="179">
        <v>0</v>
      </c>
      <c r="J156" s="179">
        <v>0</v>
      </c>
      <c r="K156" s="179">
        <v>0</v>
      </c>
      <c r="L156" s="179">
        <v>0</v>
      </c>
    </row>
    <row r="157" spans="1:12" hidden="1">
      <c r="A157" s="134">
        <v>2</v>
      </c>
      <c r="B157" s="130">
        <v>7</v>
      </c>
      <c r="C157" s="134">
        <v>3</v>
      </c>
      <c r="D157" s="130">
        <v>1</v>
      </c>
      <c r="E157" s="131">
        <v>1</v>
      </c>
      <c r="F157" s="133">
        <v>2</v>
      </c>
      <c r="G157" s="132" t="s">
        <v>110</v>
      </c>
      <c r="H157" s="177">
        <v>124</v>
      </c>
      <c r="I157" s="136">
        <v>0</v>
      </c>
      <c r="J157" s="137">
        <v>0</v>
      </c>
      <c r="K157" s="137">
        <v>0</v>
      </c>
      <c r="L157" s="137">
        <v>0</v>
      </c>
    </row>
    <row r="158" spans="1:12" hidden="1">
      <c r="A158" s="164">
        <v>2</v>
      </c>
      <c r="B158" s="164">
        <v>8</v>
      </c>
      <c r="C158" s="115"/>
      <c r="D158" s="139"/>
      <c r="E158" s="122"/>
      <c r="F158" s="181"/>
      <c r="G158" s="127" t="s">
        <v>111</v>
      </c>
      <c r="H158" s="177">
        <v>125</v>
      </c>
      <c r="I158" s="141">
        <f>I159</f>
        <v>0</v>
      </c>
      <c r="J158" s="162">
        <f>J159</f>
        <v>0</v>
      </c>
      <c r="K158" s="141">
        <f>K159</f>
        <v>0</v>
      </c>
      <c r="L158" s="140">
        <f>L159</f>
        <v>0</v>
      </c>
    </row>
    <row r="159" spans="1:12" hidden="1">
      <c r="A159" s="142">
        <v>2</v>
      </c>
      <c r="B159" s="142">
        <v>8</v>
      </c>
      <c r="C159" s="142">
        <v>1</v>
      </c>
      <c r="D159" s="143"/>
      <c r="E159" s="144"/>
      <c r="F159" s="146"/>
      <c r="G159" s="124" t="s">
        <v>111</v>
      </c>
      <c r="H159" s="177">
        <v>126</v>
      </c>
      <c r="I159" s="141">
        <f>I160+I165</f>
        <v>0</v>
      </c>
      <c r="J159" s="162">
        <f>J160+J165</f>
        <v>0</v>
      </c>
      <c r="K159" s="141">
        <f>K160+K165</f>
        <v>0</v>
      </c>
      <c r="L159" s="140">
        <f>L160+L165</f>
        <v>0</v>
      </c>
    </row>
    <row r="160" spans="1:12" hidden="1">
      <c r="A160" s="134">
        <v>2</v>
      </c>
      <c r="B160" s="130">
        <v>8</v>
      </c>
      <c r="C160" s="132">
        <v>1</v>
      </c>
      <c r="D160" s="130">
        <v>1</v>
      </c>
      <c r="E160" s="131"/>
      <c r="F160" s="133"/>
      <c r="G160" s="132" t="s">
        <v>112</v>
      </c>
      <c r="H160" s="177">
        <v>127</v>
      </c>
      <c r="I160" s="120">
        <f>I161</f>
        <v>0</v>
      </c>
      <c r="J160" s="160">
        <f>J161</f>
        <v>0</v>
      </c>
      <c r="K160" s="120">
        <f>K161</f>
        <v>0</v>
      </c>
      <c r="L160" s="119">
        <f>L161</f>
        <v>0</v>
      </c>
    </row>
    <row r="161" spans="1:15" hidden="1">
      <c r="A161" s="134">
        <v>2</v>
      </c>
      <c r="B161" s="130">
        <v>8</v>
      </c>
      <c r="C161" s="124">
        <v>1</v>
      </c>
      <c r="D161" s="125">
        <v>1</v>
      </c>
      <c r="E161" s="123">
        <v>1</v>
      </c>
      <c r="F161" s="126"/>
      <c r="G161" s="132" t="s">
        <v>112</v>
      </c>
      <c r="H161" s="177">
        <v>128</v>
      </c>
      <c r="I161" s="141">
        <f>SUM(I162:I164)</f>
        <v>0</v>
      </c>
      <c r="J161" s="141">
        <f>SUM(J162:J164)</f>
        <v>0</v>
      </c>
      <c r="K161" s="141">
        <f>SUM(K162:K164)</f>
        <v>0</v>
      </c>
      <c r="L161" s="141">
        <f>SUM(L162:L164)</f>
        <v>0</v>
      </c>
    </row>
    <row r="162" spans="1:15" hidden="1">
      <c r="A162" s="130">
        <v>2</v>
      </c>
      <c r="B162" s="125">
        <v>8</v>
      </c>
      <c r="C162" s="132">
        <v>1</v>
      </c>
      <c r="D162" s="130">
        <v>1</v>
      </c>
      <c r="E162" s="131">
        <v>1</v>
      </c>
      <c r="F162" s="133">
        <v>1</v>
      </c>
      <c r="G162" s="132" t="s">
        <v>113</v>
      </c>
      <c r="H162" s="177">
        <v>129</v>
      </c>
      <c r="I162" s="136">
        <v>0</v>
      </c>
      <c r="J162" s="136">
        <v>0</v>
      </c>
      <c r="K162" s="136">
        <v>0</v>
      </c>
      <c r="L162" s="136">
        <v>0</v>
      </c>
    </row>
    <row r="163" spans="1:15" ht="25.5" hidden="1" customHeight="1">
      <c r="A163" s="142">
        <v>2</v>
      </c>
      <c r="B163" s="151">
        <v>8</v>
      </c>
      <c r="C163" s="154">
        <v>1</v>
      </c>
      <c r="D163" s="151">
        <v>1</v>
      </c>
      <c r="E163" s="152">
        <v>1</v>
      </c>
      <c r="F163" s="153">
        <v>2</v>
      </c>
      <c r="G163" s="154" t="s">
        <v>114</v>
      </c>
      <c r="H163" s="177">
        <v>130</v>
      </c>
      <c r="I163" s="182">
        <v>0</v>
      </c>
      <c r="J163" s="182">
        <v>0</v>
      </c>
      <c r="K163" s="182">
        <v>0</v>
      </c>
      <c r="L163" s="182">
        <v>0</v>
      </c>
    </row>
    <row r="164" spans="1:15" hidden="1">
      <c r="A164" s="142">
        <v>2</v>
      </c>
      <c r="B164" s="151">
        <v>8</v>
      </c>
      <c r="C164" s="154">
        <v>1</v>
      </c>
      <c r="D164" s="151">
        <v>1</v>
      </c>
      <c r="E164" s="152">
        <v>1</v>
      </c>
      <c r="F164" s="153">
        <v>3</v>
      </c>
      <c r="G164" s="154" t="s">
        <v>115</v>
      </c>
      <c r="H164" s="177">
        <v>131</v>
      </c>
      <c r="I164" s="182">
        <v>0</v>
      </c>
      <c r="J164" s="183">
        <v>0</v>
      </c>
      <c r="K164" s="182">
        <v>0</v>
      </c>
      <c r="L164" s="155">
        <v>0</v>
      </c>
    </row>
    <row r="165" spans="1:15" hidden="1">
      <c r="A165" s="134">
        <v>2</v>
      </c>
      <c r="B165" s="130">
        <v>8</v>
      </c>
      <c r="C165" s="132">
        <v>1</v>
      </c>
      <c r="D165" s="130">
        <v>2</v>
      </c>
      <c r="E165" s="131"/>
      <c r="F165" s="133"/>
      <c r="G165" s="132" t="s">
        <v>116</v>
      </c>
      <c r="H165" s="177">
        <v>132</v>
      </c>
      <c r="I165" s="120">
        <f t="shared" ref="I165:L166" si="16">I166</f>
        <v>0</v>
      </c>
      <c r="J165" s="160">
        <f t="shared" si="16"/>
        <v>0</v>
      </c>
      <c r="K165" s="120">
        <f t="shared" si="16"/>
        <v>0</v>
      </c>
      <c r="L165" s="119">
        <f t="shared" si="16"/>
        <v>0</v>
      </c>
    </row>
    <row r="166" spans="1:15" hidden="1">
      <c r="A166" s="134">
        <v>2</v>
      </c>
      <c r="B166" s="130">
        <v>8</v>
      </c>
      <c r="C166" s="132">
        <v>1</v>
      </c>
      <c r="D166" s="130">
        <v>2</v>
      </c>
      <c r="E166" s="131">
        <v>1</v>
      </c>
      <c r="F166" s="133"/>
      <c r="G166" s="132" t="s">
        <v>116</v>
      </c>
      <c r="H166" s="177">
        <v>133</v>
      </c>
      <c r="I166" s="120">
        <f t="shared" si="16"/>
        <v>0</v>
      </c>
      <c r="J166" s="160">
        <f t="shared" si="16"/>
        <v>0</v>
      </c>
      <c r="K166" s="120">
        <f t="shared" si="16"/>
        <v>0</v>
      </c>
      <c r="L166" s="119">
        <f t="shared" si="16"/>
        <v>0</v>
      </c>
    </row>
    <row r="167" spans="1:15" hidden="1">
      <c r="A167" s="142">
        <v>2</v>
      </c>
      <c r="B167" s="143">
        <v>8</v>
      </c>
      <c r="C167" s="145">
        <v>1</v>
      </c>
      <c r="D167" s="143">
        <v>2</v>
      </c>
      <c r="E167" s="144">
        <v>1</v>
      </c>
      <c r="F167" s="146">
        <v>1</v>
      </c>
      <c r="G167" s="132" t="s">
        <v>116</v>
      </c>
      <c r="H167" s="177">
        <v>134</v>
      </c>
      <c r="I167" s="184">
        <v>0</v>
      </c>
      <c r="J167" s="137">
        <v>0</v>
      </c>
      <c r="K167" s="137">
        <v>0</v>
      </c>
      <c r="L167" s="137">
        <v>0</v>
      </c>
    </row>
    <row r="168" spans="1:15" ht="38.25" hidden="1" customHeight="1">
      <c r="A168" s="164">
        <v>2</v>
      </c>
      <c r="B168" s="115">
        <v>9</v>
      </c>
      <c r="C168" s="117"/>
      <c r="D168" s="115"/>
      <c r="E168" s="116"/>
      <c r="F168" s="118"/>
      <c r="G168" s="117" t="s">
        <v>117</v>
      </c>
      <c r="H168" s="177">
        <v>135</v>
      </c>
      <c r="I168" s="120">
        <f>I169+I173</f>
        <v>0</v>
      </c>
      <c r="J168" s="160">
        <f>J169+J173</f>
        <v>0</v>
      </c>
      <c r="K168" s="120">
        <f>K169+K173</f>
        <v>0</v>
      </c>
      <c r="L168" s="119">
        <f>L169+L173</f>
        <v>0</v>
      </c>
    </row>
    <row r="169" spans="1:15" ht="38.25" hidden="1" customHeight="1">
      <c r="A169" s="134">
        <v>2</v>
      </c>
      <c r="B169" s="130">
        <v>9</v>
      </c>
      <c r="C169" s="132">
        <v>1</v>
      </c>
      <c r="D169" s="130"/>
      <c r="E169" s="131"/>
      <c r="F169" s="133"/>
      <c r="G169" s="132" t="s">
        <v>118</v>
      </c>
      <c r="H169" s="177">
        <v>136</v>
      </c>
      <c r="I169" s="120">
        <f t="shared" ref="I169:L171" si="17">I170</f>
        <v>0</v>
      </c>
      <c r="J169" s="160">
        <f t="shared" si="17"/>
        <v>0</v>
      </c>
      <c r="K169" s="120">
        <f t="shared" si="17"/>
        <v>0</v>
      </c>
      <c r="L169" s="119">
        <f t="shared" si="17"/>
        <v>0</v>
      </c>
      <c r="M169" s="145"/>
      <c r="N169" s="145"/>
      <c r="O169" s="145"/>
    </row>
    <row r="170" spans="1:15" ht="38.25" hidden="1" customHeight="1">
      <c r="A170" s="150">
        <v>2</v>
      </c>
      <c r="B170" s="125">
        <v>9</v>
      </c>
      <c r="C170" s="124">
        <v>1</v>
      </c>
      <c r="D170" s="125">
        <v>1</v>
      </c>
      <c r="E170" s="123"/>
      <c r="F170" s="126"/>
      <c r="G170" s="132" t="s">
        <v>118</v>
      </c>
      <c r="H170" s="177">
        <v>137</v>
      </c>
      <c r="I170" s="141">
        <f t="shared" si="17"/>
        <v>0</v>
      </c>
      <c r="J170" s="162">
        <f t="shared" si="17"/>
        <v>0</v>
      </c>
      <c r="K170" s="141">
        <f t="shared" si="17"/>
        <v>0</v>
      </c>
      <c r="L170" s="140">
        <f t="shared" si="17"/>
        <v>0</v>
      </c>
    </row>
    <row r="171" spans="1:15" ht="38.25" hidden="1" customHeight="1">
      <c r="A171" s="134">
        <v>2</v>
      </c>
      <c r="B171" s="130">
        <v>9</v>
      </c>
      <c r="C171" s="134">
        <v>1</v>
      </c>
      <c r="D171" s="130">
        <v>1</v>
      </c>
      <c r="E171" s="131">
        <v>1</v>
      </c>
      <c r="F171" s="133"/>
      <c r="G171" s="132" t="s">
        <v>118</v>
      </c>
      <c r="H171" s="177">
        <v>138</v>
      </c>
      <c r="I171" s="120">
        <f t="shared" si="17"/>
        <v>0</v>
      </c>
      <c r="J171" s="160">
        <f t="shared" si="17"/>
        <v>0</v>
      </c>
      <c r="K171" s="120">
        <f t="shared" si="17"/>
        <v>0</v>
      </c>
      <c r="L171" s="119">
        <f t="shared" si="17"/>
        <v>0</v>
      </c>
    </row>
    <row r="172" spans="1:15" ht="38.25" hidden="1" customHeight="1">
      <c r="A172" s="150">
        <v>2</v>
      </c>
      <c r="B172" s="125">
        <v>9</v>
      </c>
      <c r="C172" s="125">
        <v>1</v>
      </c>
      <c r="D172" s="125">
        <v>1</v>
      </c>
      <c r="E172" s="123">
        <v>1</v>
      </c>
      <c r="F172" s="126">
        <v>1</v>
      </c>
      <c r="G172" s="132" t="s">
        <v>118</v>
      </c>
      <c r="H172" s="177">
        <v>139</v>
      </c>
      <c r="I172" s="179">
        <v>0</v>
      </c>
      <c r="J172" s="179">
        <v>0</v>
      </c>
      <c r="K172" s="179">
        <v>0</v>
      </c>
      <c r="L172" s="179">
        <v>0</v>
      </c>
    </row>
    <row r="173" spans="1:15" ht="38.25" hidden="1" customHeight="1">
      <c r="A173" s="134">
        <v>2</v>
      </c>
      <c r="B173" s="130">
        <v>9</v>
      </c>
      <c r="C173" s="130">
        <v>2</v>
      </c>
      <c r="D173" s="130"/>
      <c r="E173" s="131"/>
      <c r="F173" s="133"/>
      <c r="G173" s="132" t="s">
        <v>119</v>
      </c>
      <c r="H173" s="177">
        <v>140</v>
      </c>
      <c r="I173" s="120">
        <f>SUM(I174+I179)</f>
        <v>0</v>
      </c>
      <c r="J173" s="120">
        <f>SUM(J174+J179)</f>
        <v>0</v>
      </c>
      <c r="K173" s="120">
        <f>SUM(K174+K179)</f>
        <v>0</v>
      </c>
      <c r="L173" s="120">
        <f>SUM(L174+L179)</f>
        <v>0</v>
      </c>
    </row>
    <row r="174" spans="1:15" ht="51" hidden="1" customHeight="1">
      <c r="A174" s="134">
        <v>2</v>
      </c>
      <c r="B174" s="130">
        <v>9</v>
      </c>
      <c r="C174" s="130">
        <v>2</v>
      </c>
      <c r="D174" s="125">
        <v>1</v>
      </c>
      <c r="E174" s="123"/>
      <c r="F174" s="126"/>
      <c r="G174" s="124" t="s">
        <v>120</v>
      </c>
      <c r="H174" s="177">
        <v>141</v>
      </c>
      <c r="I174" s="141">
        <f>I175</f>
        <v>0</v>
      </c>
      <c r="J174" s="162">
        <f>J175</f>
        <v>0</v>
      </c>
      <c r="K174" s="141">
        <f>K175</f>
        <v>0</v>
      </c>
      <c r="L174" s="140">
        <f>L175</f>
        <v>0</v>
      </c>
    </row>
    <row r="175" spans="1:15" ht="51" hidden="1" customHeight="1">
      <c r="A175" s="150">
        <v>2</v>
      </c>
      <c r="B175" s="125">
        <v>9</v>
      </c>
      <c r="C175" s="125">
        <v>2</v>
      </c>
      <c r="D175" s="130">
        <v>1</v>
      </c>
      <c r="E175" s="131">
        <v>1</v>
      </c>
      <c r="F175" s="133"/>
      <c r="G175" s="124" t="s">
        <v>120</v>
      </c>
      <c r="H175" s="177">
        <v>142</v>
      </c>
      <c r="I175" s="120">
        <f>SUM(I176:I178)</f>
        <v>0</v>
      </c>
      <c r="J175" s="160">
        <f>SUM(J176:J178)</f>
        <v>0</v>
      </c>
      <c r="K175" s="120">
        <f>SUM(K176:K178)</f>
        <v>0</v>
      </c>
      <c r="L175" s="119">
        <f>SUM(L176:L178)</f>
        <v>0</v>
      </c>
    </row>
    <row r="176" spans="1:15" ht="51" hidden="1" customHeight="1">
      <c r="A176" s="142">
        <v>2</v>
      </c>
      <c r="B176" s="151">
        <v>9</v>
      </c>
      <c r="C176" s="151">
        <v>2</v>
      </c>
      <c r="D176" s="151">
        <v>1</v>
      </c>
      <c r="E176" s="152">
        <v>1</v>
      </c>
      <c r="F176" s="153">
        <v>1</v>
      </c>
      <c r="G176" s="124" t="s">
        <v>121</v>
      </c>
      <c r="H176" s="177">
        <v>143</v>
      </c>
      <c r="I176" s="182">
        <v>0</v>
      </c>
      <c r="J176" s="135">
        <v>0</v>
      </c>
      <c r="K176" s="135">
        <v>0</v>
      </c>
      <c r="L176" s="135">
        <v>0</v>
      </c>
    </row>
    <row r="177" spans="1:12" ht="63.75" hidden="1" customHeight="1">
      <c r="A177" s="134">
        <v>2</v>
      </c>
      <c r="B177" s="130">
        <v>9</v>
      </c>
      <c r="C177" s="130">
        <v>2</v>
      </c>
      <c r="D177" s="130">
        <v>1</v>
      </c>
      <c r="E177" s="131">
        <v>1</v>
      </c>
      <c r="F177" s="133">
        <v>2</v>
      </c>
      <c r="G177" s="124" t="s">
        <v>122</v>
      </c>
      <c r="H177" s="177">
        <v>144</v>
      </c>
      <c r="I177" s="136">
        <v>0</v>
      </c>
      <c r="J177" s="185">
        <v>0</v>
      </c>
      <c r="K177" s="185">
        <v>0</v>
      </c>
      <c r="L177" s="185">
        <v>0</v>
      </c>
    </row>
    <row r="178" spans="1:12" ht="51" hidden="1" customHeight="1">
      <c r="A178" s="134">
        <v>2</v>
      </c>
      <c r="B178" s="130">
        <v>9</v>
      </c>
      <c r="C178" s="130">
        <v>2</v>
      </c>
      <c r="D178" s="130">
        <v>1</v>
      </c>
      <c r="E178" s="131">
        <v>1</v>
      </c>
      <c r="F178" s="133">
        <v>3</v>
      </c>
      <c r="G178" s="124" t="s">
        <v>123</v>
      </c>
      <c r="H178" s="177">
        <v>145</v>
      </c>
      <c r="I178" s="136">
        <v>0</v>
      </c>
      <c r="J178" s="136">
        <v>0</v>
      </c>
      <c r="K178" s="136">
        <v>0</v>
      </c>
      <c r="L178" s="136">
        <v>0</v>
      </c>
    </row>
    <row r="179" spans="1:12" ht="38.25" hidden="1" customHeight="1">
      <c r="A179" s="186">
        <v>2</v>
      </c>
      <c r="B179" s="186">
        <v>9</v>
      </c>
      <c r="C179" s="186">
        <v>2</v>
      </c>
      <c r="D179" s="186">
        <v>2</v>
      </c>
      <c r="E179" s="186"/>
      <c r="F179" s="186"/>
      <c r="G179" s="132" t="s">
        <v>124</v>
      </c>
      <c r="H179" s="177">
        <v>146</v>
      </c>
      <c r="I179" s="120">
        <f>I180</f>
        <v>0</v>
      </c>
      <c r="J179" s="160">
        <f>J180</f>
        <v>0</v>
      </c>
      <c r="K179" s="120">
        <f>K180</f>
        <v>0</v>
      </c>
      <c r="L179" s="119">
        <f>L180</f>
        <v>0</v>
      </c>
    </row>
    <row r="180" spans="1:12" ht="38.25" hidden="1" customHeight="1">
      <c r="A180" s="134">
        <v>2</v>
      </c>
      <c r="B180" s="130">
        <v>9</v>
      </c>
      <c r="C180" s="130">
        <v>2</v>
      </c>
      <c r="D180" s="130">
        <v>2</v>
      </c>
      <c r="E180" s="131">
        <v>1</v>
      </c>
      <c r="F180" s="133"/>
      <c r="G180" s="124" t="s">
        <v>125</v>
      </c>
      <c r="H180" s="177">
        <v>147</v>
      </c>
      <c r="I180" s="141">
        <f>SUM(I181:I183)</f>
        <v>0</v>
      </c>
      <c r="J180" s="141">
        <f>SUM(J181:J183)</f>
        <v>0</v>
      </c>
      <c r="K180" s="141">
        <f>SUM(K181:K183)</f>
        <v>0</v>
      </c>
      <c r="L180" s="141">
        <f>SUM(L181:L183)</f>
        <v>0</v>
      </c>
    </row>
    <row r="181" spans="1:12" ht="51" hidden="1" customHeight="1">
      <c r="A181" s="134">
        <v>2</v>
      </c>
      <c r="B181" s="130">
        <v>9</v>
      </c>
      <c r="C181" s="130">
        <v>2</v>
      </c>
      <c r="D181" s="130">
        <v>2</v>
      </c>
      <c r="E181" s="130">
        <v>1</v>
      </c>
      <c r="F181" s="133">
        <v>1</v>
      </c>
      <c r="G181" s="187" t="s">
        <v>126</v>
      </c>
      <c r="H181" s="177">
        <v>148</v>
      </c>
      <c r="I181" s="136">
        <v>0</v>
      </c>
      <c r="J181" s="135">
        <v>0</v>
      </c>
      <c r="K181" s="135">
        <v>0</v>
      </c>
      <c r="L181" s="135">
        <v>0</v>
      </c>
    </row>
    <row r="182" spans="1:12" ht="51" hidden="1" customHeight="1">
      <c r="A182" s="143">
        <v>2</v>
      </c>
      <c r="B182" s="145">
        <v>9</v>
      </c>
      <c r="C182" s="143">
        <v>2</v>
      </c>
      <c r="D182" s="144">
        <v>2</v>
      </c>
      <c r="E182" s="144">
        <v>1</v>
      </c>
      <c r="F182" s="146">
        <v>2</v>
      </c>
      <c r="G182" s="145" t="s">
        <v>127</v>
      </c>
      <c r="H182" s="177">
        <v>149</v>
      </c>
      <c r="I182" s="135">
        <v>0</v>
      </c>
      <c r="J182" s="137">
        <v>0</v>
      </c>
      <c r="K182" s="137">
        <v>0</v>
      </c>
      <c r="L182" s="137">
        <v>0</v>
      </c>
    </row>
    <row r="183" spans="1:12" ht="51" hidden="1" customHeight="1">
      <c r="A183" s="130">
        <v>2</v>
      </c>
      <c r="B183" s="154">
        <v>9</v>
      </c>
      <c r="C183" s="151">
        <v>2</v>
      </c>
      <c r="D183" s="152">
        <v>2</v>
      </c>
      <c r="E183" s="152">
        <v>1</v>
      </c>
      <c r="F183" s="153">
        <v>3</v>
      </c>
      <c r="G183" s="154" t="s">
        <v>128</v>
      </c>
      <c r="H183" s="177">
        <v>150</v>
      </c>
      <c r="I183" s="185">
        <v>0</v>
      </c>
      <c r="J183" s="185">
        <v>0</v>
      </c>
      <c r="K183" s="185">
        <v>0</v>
      </c>
      <c r="L183" s="185">
        <v>0</v>
      </c>
    </row>
    <row r="184" spans="1:12" ht="76.5" hidden="1" customHeight="1">
      <c r="A184" s="115">
        <v>3</v>
      </c>
      <c r="B184" s="117"/>
      <c r="C184" s="115"/>
      <c r="D184" s="116"/>
      <c r="E184" s="116"/>
      <c r="F184" s="118"/>
      <c r="G184" s="170" t="s">
        <v>129</v>
      </c>
      <c r="H184" s="177">
        <v>151</v>
      </c>
      <c r="I184" s="119">
        <f>SUM(I185+I238+I303)</f>
        <v>0</v>
      </c>
      <c r="J184" s="160">
        <f>SUM(J185+J238+J303)</f>
        <v>0</v>
      </c>
      <c r="K184" s="120">
        <f>SUM(K185+K238+K303)</f>
        <v>0</v>
      </c>
      <c r="L184" s="119">
        <f>SUM(L185+L238+L303)</f>
        <v>0</v>
      </c>
    </row>
    <row r="185" spans="1:12" ht="25.5" hidden="1" customHeight="1">
      <c r="A185" s="164">
        <v>3</v>
      </c>
      <c r="B185" s="115">
        <v>1</v>
      </c>
      <c r="C185" s="139"/>
      <c r="D185" s="122"/>
      <c r="E185" s="122"/>
      <c r="F185" s="181"/>
      <c r="G185" s="159" t="s">
        <v>130</v>
      </c>
      <c r="H185" s="177">
        <v>152</v>
      </c>
      <c r="I185" s="119">
        <f>SUM(I186+I209+I216+I228+I232)</f>
        <v>0</v>
      </c>
      <c r="J185" s="140">
        <f>SUM(J186+J209+J216+J228+J232)</f>
        <v>0</v>
      </c>
      <c r="K185" s="140">
        <f>SUM(K186+K209+K216+K228+K232)</f>
        <v>0</v>
      </c>
      <c r="L185" s="140">
        <f>SUM(L186+L209+L216+L228+L232)</f>
        <v>0</v>
      </c>
    </row>
    <row r="186" spans="1:12" ht="25.5" hidden="1" customHeight="1">
      <c r="A186" s="125">
        <v>3</v>
      </c>
      <c r="B186" s="124">
        <v>1</v>
      </c>
      <c r="C186" s="125">
        <v>1</v>
      </c>
      <c r="D186" s="123"/>
      <c r="E186" s="123"/>
      <c r="F186" s="188"/>
      <c r="G186" s="134" t="s">
        <v>131</v>
      </c>
      <c r="H186" s="177">
        <v>153</v>
      </c>
      <c r="I186" s="140">
        <f>SUM(I187+I190+I195+I201+I206)</f>
        <v>0</v>
      </c>
      <c r="J186" s="160">
        <f>SUM(J187+J190+J195+J201+J206)</f>
        <v>0</v>
      </c>
      <c r="K186" s="120">
        <f>SUM(K187+K190+K195+K201+K206)</f>
        <v>0</v>
      </c>
      <c r="L186" s="119">
        <f>SUM(L187+L190+L195+L201+L206)</f>
        <v>0</v>
      </c>
    </row>
    <row r="187" spans="1:12" hidden="1">
      <c r="A187" s="130">
        <v>3</v>
      </c>
      <c r="B187" s="132">
        <v>1</v>
      </c>
      <c r="C187" s="130">
        <v>1</v>
      </c>
      <c r="D187" s="131">
        <v>1</v>
      </c>
      <c r="E187" s="131"/>
      <c r="F187" s="189"/>
      <c r="G187" s="134" t="s">
        <v>132</v>
      </c>
      <c r="H187" s="177">
        <v>154</v>
      </c>
      <c r="I187" s="119">
        <f t="shared" ref="I187:L188" si="18">I188</f>
        <v>0</v>
      </c>
      <c r="J187" s="162">
        <f t="shared" si="18"/>
        <v>0</v>
      </c>
      <c r="K187" s="141">
        <f t="shared" si="18"/>
        <v>0</v>
      </c>
      <c r="L187" s="140">
        <f t="shared" si="18"/>
        <v>0</v>
      </c>
    </row>
    <row r="188" spans="1:12" hidden="1">
      <c r="A188" s="130">
        <v>3</v>
      </c>
      <c r="B188" s="132">
        <v>1</v>
      </c>
      <c r="C188" s="130">
        <v>1</v>
      </c>
      <c r="D188" s="131">
        <v>1</v>
      </c>
      <c r="E188" s="131">
        <v>1</v>
      </c>
      <c r="F188" s="165"/>
      <c r="G188" s="134" t="s">
        <v>132</v>
      </c>
      <c r="H188" s="177">
        <v>155</v>
      </c>
      <c r="I188" s="140">
        <f t="shared" si="18"/>
        <v>0</v>
      </c>
      <c r="J188" s="119">
        <f t="shared" si="18"/>
        <v>0</v>
      </c>
      <c r="K188" s="119">
        <f t="shared" si="18"/>
        <v>0</v>
      </c>
      <c r="L188" s="119">
        <f t="shared" si="18"/>
        <v>0</v>
      </c>
    </row>
    <row r="189" spans="1:12" hidden="1">
      <c r="A189" s="130">
        <v>3</v>
      </c>
      <c r="B189" s="132">
        <v>1</v>
      </c>
      <c r="C189" s="130">
        <v>1</v>
      </c>
      <c r="D189" s="131">
        <v>1</v>
      </c>
      <c r="E189" s="131">
        <v>1</v>
      </c>
      <c r="F189" s="165">
        <v>1</v>
      </c>
      <c r="G189" s="134" t="s">
        <v>132</v>
      </c>
      <c r="H189" s="177">
        <v>156</v>
      </c>
      <c r="I189" s="137">
        <v>0</v>
      </c>
      <c r="J189" s="137">
        <v>0</v>
      </c>
      <c r="K189" s="137">
        <v>0</v>
      </c>
      <c r="L189" s="137">
        <v>0</v>
      </c>
    </row>
    <row r="190" spans="1:12" hidden="1">
      <c r="A190" s="125">
        <v>3</v>
      </c>
      <c r="B190" s="123">
        <v>1</v>
      </c>
      <c r="C190" s="123">
        <v>1</v>
      </c>
      <c r="D190" s="123">
        <v>2</v>
      </c>
      <c r="E190" s="123"/>
      <c r="F190" s="126"/>
      <c r="G190" s="124" t="s">
        <v>133</v>
      </c>
      <c r="H190" s="177">
        <v>157</v>
      </c>
      <c r="I190" s="140">
        <f>I191</f>
        <v>0</v>
      </c>
      <c r="J190" s="162">
        <f>J191</f>
        <v>0</v>
      </c>
      <c r="K190" s="141">
        <f>K191</f>
        <v>0</v>
      </c>
      <c r="L190" s="140">
        <f>L191</f>
        <v>0</v>
      </c>
    </row>
    <row r="191" spans="1:12" hidden="1">
      <c r="A191" s="130">
        <v>3</v>
      </c>
      <c r="B191" s="131">
        <v>1</v>
      </c>
      <c r="C191" s="131">
        <v>1</v>
      </c>
      <c r="D191" s="131">
        <v>2</v>
      </c>
      <c r="E191" s="131">
        <v>1</v>
      </c>
      <c r="F191" s="133"/>
      <c r="G191" s="124" t="s">
        <v>133</v>
      </c>
      <c r="H191" s="177">
        <v>158</v>
      </c>
      <c r="I191" s="119">
        <f>SUM(I192:I194)</f>
        <v>0</v>
      </c>
      <c r="J191" s="160">
        <f>SUM(J192:J194)</f>
        <v>0</v>
      </c>
      <c r="K191" s="120">
        <f>SUM(K192:K194)</f>
        <v>0</v>
      </c>
      <c r="L191" s="119">
        <f>SUM(L192:L194)</f>
        <v>0</v>
      </c>
    </row>
    <row r="192" spans="1:12" hidden="1">
      <c r="A192" s="125">
        <v>3</v>
      </c>
      <c r="B192" s="123">
        <v>1</v>
      </c>
      <c r="C192" s="123">
        <v>1</v>
      </c>
      <c r="D192" s="123">
        <v>2</v>
      </c>
      <c r="E192" s="123">
        <v>1</v>
      </c>
      <c r="F192" s="126">
        <v>1</v>
      </c>
      <c r="G192" s="124" t="s">
        <v>134</v>
      </c>
      <c r="H192" s="177">
        <v>159</v>
      </c>
      <c r="I192" s="135">
        <v>0</v>
      </c>
      <c r="J192" s="135">
        <v>0</v>
      </c>
      <c r="K192" s="135">
        <v>0</v>
      </c>
      <c r="L192" s="185">
        <v>0</v>
      </c>
    </row>
    <row r="193" spans="1:12" hidden="1">
      <c r="A193" s="130">
        <v>3</v>
      </c>
      <c r="B193" s="131">
        <v>1</v>
      </c>
      <c r="C193" s="131">
        <v>1</v>
      </c>
      <c r="D193" s="131">
        <v>2</v>
      </c>
      <c r="E193" s="131">
        <v>1</v>
      </c>
      <c r="F193" s="133">
        <v>2</v>
      </c>
      <c r="G193" s="132" t="s">
        <v>135</v>
      </c>
      <c r="H193" s="177">
        <v>160</v>
      </c>
      <c r="I193" s="137">
        <v>0</v>
      </c>
      <c r="J193" s="137">
        <v>0</v>
      </c>
      <c r="K193" s="137">
        <v>0</v>
      </c>
      <c r="L193" s="137">
        <v>0</v>
      </c>
    </row>
    <row r="194" spans="1:12" ht="25.5" hidden="1" customHeight="1">
      <c r="A194" s="125">
        <v>3</v>
      </c>
      <c r="B194" s="123">
        <v>1</v>
      </c>
      <c r="C194" s="123">
        <v>1</v>
      </c>
      <c r="D194" s="123">
        <v>2</v>
      </c>
      <c r="E194" s="123">
        <v>1</v>
      </c>
      <c r="F194" s="126">
        <v>3</v>
      </c>
      <c r="G194" s="124" t="s">
        <v>136</v>
      </c>
      <c r="H194" s="177">
        <v>161</v>
      </c>
      <c r="I194" s="135">
        <v>0</v>
      </c>
      <c r="J194" s="135">
        <v>0</v>
      </c>
      <c r="K194" s="135">
        <v>0</v>
      </c>
      <c r="L194" s="185">
        <v>0</v>
      </c>
    </row>
    <row r="195" spans="1:12" hidden="1">
      <c r="A195" s="130">
        <v>3</v>
      </c>
      <c r="B195" s="131">
        <v>1</v>
      </c>
      <c r="C195" s="131">
        <v>1</v>
      </c>
      <c r="D195" s="131">
        <v>3</v>
      </c>
      <c r="E195" s="131"/>
      <c r="F195" s="133"/>
      <c r="G195" s="132" t="s">
        <v>137</v>
      </c>
      <c r="H195" s="177">
        <v>162</v>
      </c>
      <c r="I195" s="119">
        <f>I196</f>
        <v>0</v>
      </c>
      <c r="J195" s="160">
        <f>J196</f>
        <v>0</v>
      </c>
      <c r="K195" s="120">
        <f>K196</f>
        <v>0</v>
      </c>
      <c r="L195" s="119">
        <f>L196</f>
        <v>0</v>
      </c>
    </row>
    <row r="196" spans="1:12" hidden="1">
      <c r="A196" s="130">
        <v>3</v>
      </c>
      <c r="B196" s="131">
        <v>1</v>
      </c>
      <c r="C196" s="131">
        <v>1</v>
      </c>
      <c r="D196" s="131">
        <v>3</v>
      </c>
      <c r="E196" s="131">
        <v>1</v>
      </c>
      <c r="F196" s="133"/>
      <c r="G196" s="132" t="s">
        <v>137</v>
      </c>
      <c r="H196" s="177">
        <v>163</v>
      </c>
      <c r="I196" s="119">
        <f>SUM(I197:I200)</f>
        <v>0</v>
      </c>
      <c r="J196" s="119">
        <f>SUM(J197:J200)</f>
        <v>0</v>
      </c>
      <c r="K196" s="119">
        <f>SUM(K197:K200)</f>
        <v>0</v>
      </c>
      <c r="L196" s="119">
        <f>SUM(L197:L200)</f>
        <v>0</v>
      </c>
    </row>
    <row r="197" spans="1:12" hidden="1">
      <c r="A197" s="130">
        <v>3</v>
      </c>
      <c r="B197" s="131">
        <v>1</v>
      </c>
      <c r="C197" s="131">
        <v>1</v>
      </c>
      <c r="D197" s="131">
        <v>3</v>
      </c>
      <c r="E197" s="131">
        <v>1</v>
      </c>
      <c r="F197" s="133">
        <v>1</v>
      </c>
      <c r="G197" s="132" t="s">
        <v>138</v>
      </c>
      <c r="H197" s="177">
        <v>164</v>
      </c>
      <c r="I197" s="137">
        <v>0</v>
      </c>
      <c r="J197" s="137">
        <v>0</v>
      </c>
      <c r="K197" s="137">
        <v>0</v>
      </c>
      <c r="L197" s="185">
        <v>0</v>
      </c>
    </row>
    <row r="198" spans="1:12" hidden="1">
      <c r="A198" s="130">
        <v>3</v>
      </c>
      <c r="B198" s="131">
        <v>1</v>
      </c>
      <c r="C198" s="131">
        <v>1</v>
      </c>
      <c r="D198" s="131">
        <v>3</v>
      </c>
      <c r="E198" s="131">
        <v>1</v>
      </c>
      <c r="F198" s="133">
        <v>2</v>
      </c>
      <c r="G198" s="132" t="s">
        <v>139</v>
      </c>
      <c r="H198" s="177">
        <v>165</v>
      </c>
      <c r="I198" s="135">
        <v>0</v>
      </c>
      <c r="J198" s="137">
        <v>0</v>
      </c>
      <c r="K198" s="137">
        <v>0</v>
      </c>
      <c r="L198" s="137">
        <v>0</v>
      </c>
    </row>
    <row r="199" spans="1:12" hidden="1">
      <c r="A199" s="130">
        <v>3</v>
      </c>
      <c r="B199" s="131">
        <v>1</v>
      </c>
      <c r="C199" s="131">
        <v>1</v>
      </c>
      <c r="D199" s="131">
        <v>3</v>
      </c>
      <c r="E199" s="131">
        <v>1</v>
      </c>
      <c r="F199" s="133">
        <v>3</v>
      </c>
      <c r="G199" s="134" t="s">
        <v>140</v>
      </c>
      <c r="H199" s="177">
        <v>166</v>
      </c>
      <c r="I199" s="135">
        <v>0</v>
      </c>
      <c r="J199" s="155">
        <v>0</v>
      </c>
      <c r="K199" s="155">
        <v>0</v>
      </c>
      <c r="L199" s="155">
        <v>0</v>
      </c>
    </row>
    <row r="200" spans="1:12" ht="26.25" hidden="1" customHeight="1">
      <c r="A200" s="143">
        <v>3</v>
      </c>
      <c r="B200" s="144">
        <v>1</v>
      </c>
      <c r="C200" s="144">
        <v>1</v>
      </c>
      <c r="D200" s="144">
        <v>3</v>
      </c>
      <c r="E200" s="144">
        <v>1</v>
      </c>
      <c r="F200" s="146">
        <v>4</v>
      </c>
      <c r="G200" s="91" t="s">
        <v>141</v>
      </c>
      <c r="H200" s="177">
        <v>167</v>
      </c>
      <c r="I200" s="190">
        <v>0</v>
      </c>
      <c r="J200" s="191">
        <v>0</v>
      </c>
      <c r="K200" s="137">
        <v>0</v>
      </c>
      <c r="L200" s="137">
        <v>0</v>
      </c>
    </row>
    <row r="201" spans="1:12" hidden="1">
      <c r="A201" s="143">
        <v>3</v>
      </c>
      <c r="B201" s="144">
        <v>1</v>
      </c>
      <c r="C201" s="144">
        <v>1</v>
      </c>
      <c r="D201" s="144">
        <v>4</v>
      </c>
      <c r="E201" s="144"/>
      <c r="F201" s="146"/>
      <c r="G201" s="145" t="s">
        <v>142</v>
      </c>
      <c r="H201" s="177">
        <v>168</v>
      </c>
      <c r="I201" s="119">
        <f>I202</f>
        <v>0</v>
      </c>
      <c r="J201" s="163">
        <f>J202</f>
        <v>0</v>
      </c>
      <c r="K201" s="128">
        <f>K202</f>
        <v>0</v>
      </c>
      <c r="L201" s="129">
        <f>L202</f>
        <v>0</v>
      </c>
    </row>
    <row r="202" spans="1:12" hidden="1">
      <c r="A202" s="130">
        <v>3</v>
      </c>
      <c r="B202" s="131">
        <v>1</v>
      </c>
      <c r="C202" s="131">
        <v>1</v>
      </c>
      <c r="D202" s="131">
        <v>4</v>
      </c>
      <c r="E202" s="131">
        <v>1</v>
      </c>
      <c r="F202" s="133"/>
      <c r="G202" s="145" t="s">
        <v>142</v>
      </c>
      <c r="H202" s="177">
        <v>169</v>
      </c>
      <c r="I202" s="140">
        <f>SUM(I203:I205)</f>
        <v>0</v>
      </c>
      <c r="J202" s="160">
        <f>SUM(J203:J205)</f>
        <v>0</v>
      </c>
      <c r="K202" s="120">
        <f>SUM(K203:K205)</f>
        <v>0</v>
      </c>
      <c r="L202" s="119">
        <f>SUM(L203:L205)</f>
        <v>0</v>
      </c>
    </row>
    <row r="203" spans="1:12" hidden="1">
      <c r="A203" s="130">
        <v>3</v>
      </c>
      <c r="B203" s="131">
        <v>1</v>
      </c>
      <c r="C203" s="131">
        <v>1</v>
      </c>
      <c r="D203" s="131">
        <v>4</v>
      </c>
      <c r="E203" s="131">
        <v>1</v>
      </c>
      <c r="F203" s="133">
        <v>1</v>
      </c>
      <c r="G203" s="132" t="s">
        <v>143</v>
      </c>
      <c r="H203" s="177">
        <v>170</v>
      </c>
      <c r="I203" s="137">
        <v>0</v>
      </c>
      <c r="J203" s="137">
        <v>0</v>
      </c>
      <c r="K203" s="137">
        <v>0</v>
      </c>
      <c r="L203" s="185">
        <v>0</v>
      </c>
    </row>
    <row r="204" spans="1:12" ht="25.5" hidden="1" customHeight="1">
      <c r="A204" s="125">
        <v>3</v>
      </c>
      <c r="B204" s="123">
        <v>1</v>
      </c>
      <c r="C204" s="123">
        <v>1</v>
      </c>
      <c r="D204" s="123">
        <v>4</v>
      </c>
      <c r="E204" s="123">
        <v>1</v>
      </c>
      <c r="F204" s="126">
        <v>2</v>
      </c>
      <c r="G204" s="124" t="s">
        <v>421</v>
      </c>
      <c r="H204" s="177">
        <v>171</v>
      </c>
      <c r="I204" s="135">
        <v>0</v>
      </c>
      <c r="J204" s="135">
        <v>0</v>
      </c>
      <c r="K204" s="136">
        <v>0</v>
      </c>
      <c r="L204" s="137">
        <v>0</v>
      </c>
    </row>
    <row r="205" spans="1:12" hidden="1">
      <c r="A205" s="130">
        <v>3</v>
      </c>
      <c r="B205" s="131">
        <v>1</v>
      </c>
      <c r="C205" s="131">
        <v>1</v>
      </c>
      <c r="D205" s="131">
        <v>4</v>
      </c>
      <c r="E205" s="131">
        <v>1</v>
      </c>
      <c r="F205" s="133">
        <v>3</v>
      </c>
      <c r="G205" s="132" t="s">
        <v>144</v>
      </c>
      <c r="H205" s="177">
        <v>172</v>
      </c>
      <c r="I205" s="135">
        <v>0</v>
      </c>
      <c r="J205" s="135">
        <v>0</v>
      </c>
      <c r="K205" s="135">
        <v>0</v>
      </c>
      <c r="L205" s="137">
        <v>0</v>
      </c>
    </row>
    <row r="206" spans="1:12" ht="25.5" hidden="1" customHeight="1">
      <c r="A206" s="130">
        <v>3</v>
      </c>
      <c r="B206" s="131">
        <v>1</v>
      </c>
      <c r="C206" s="131">
        <v>1</v>
      </c>
      <c r="D206" s="131">
        <v>5</v>
      </c>
      <c r="E206" s="131"/>
      <c r="F206" s="133"/>
      <c r="G206" s="132" t="s">
        <v>145</v>
      </c>
      <c r="H206" s="177">
        <v>173</v>
      </c>
      <c r="I206" s="119">
        <f t="shared" ref="I206:L207" si="19">I207</f>
        <v>0</v>
      </c>
      <c r="J206" s="160">
        <f t="shared" si="19"/>
        <v>0</v>
      </c>
      <c r="K206" s="120">
        <f t="shared" si="19"/>
        <v>0</v>
      </c>
      <c r="L206" s="119">
        <f t="shared" si="19"/>
        <v>0</v>
      </c>
    </row>
    <row r="207" spans="1:12" ht="25.5" hidden="1" customHeight="1">
      <c r="A207" s="143">
        <v>3</v>
      </c>
      <c r="B207" s="144">
        <v>1</v>
      </c>
      <c r="C207" s="144">
        <v>1</v>
      </c>
      <c r="D207" s="144">
        <v>5</v>
      </c>
      <c r="E207" s="144">
        <v>1</v>
      </c>
      <c r="F207" s="146"/>
      <c r="G207" s="132" t="s">
        <v>145</v>
      </c>
      <c r="H207" s="177">
        <v>174</v>
      </c>
      <c r="I207" s="120">
        <f t="shared" si="19"/>
        <v>0</v>
      </c>
      <c r="J207" s="120">
        <f t="shared" si="19"/>
        <v>0</v>
      </c>
      <c r="K207" s="120">
        <f t="shared" si="19"/>
        <v>0</v>
      </c>
      <c r="L207" s="120">
        <f t="shared" si="19"/>
        <v>0</v>
      </c>
    </row>
    <row r="208" spans="1:12" ht="25.5" hidden="1" customHeight="1">
      <c r="A208" s="130">
        <v>3</v>
      </c>
      <c r="B208" s="131">
        <v>1</v>
      </c>
      <c r="C208" s="131">
        <v>1</v>
      </c>
      <c r="D208" s="131">
        <v>5</v>
      </c>
      <c r="E208" s="131">
        <v>1</v>
      </c>
      <c r="F208" s="133">
        <v>1</v>
      </c>
      <c r="G208" s="132" t="s">
        <v>145</v>
      </c>
      <c r="H208" s="177">
        <v>175</v>
      </c>
      <c r="I208" s="135">
        <v>0</v>
      </c>
      <c r="J208" s="137">
        <v>0</v>
      </c>
      <c r="K208" s="137">
        <v>0</v>
      </c>
      <c r="L208" s="137">
        <v>0</v>
      </c>
    </row>
    <row r="209" spans="1:15" ht="25.5" hidden="1" customHeight="1">
      <c r="A209" s="143">
        <v>3</v>
      </c>
      <c r="B209" s="144">
        <v>1</v>
      </c>
      <c r="C209" s="144">
        <v>2</v>
      </c>
      <c r="D209" s="144"/>
      <c r="E209" s="144"/>
      <c r="F209" s="146"/>
      <c r="G209" s="145" t="s">
        <v>146</v>
      </c>
      <c r="H209" s="177">
        <v>176</v>
      </c>
      <c r="I209" s="119">
        <f t="shared" ref="I209:L210" si="20">I210</f>
        <v>0</v>
      </c>
      <c r="J209" s="163">
        <f t="shared" si="20"/>
        <v>0</v>
      </c>
      <c r="K209" s="128">
        <f t="shared" si="20"/>
        <v>0</v>
      </c>
      <c r="L209" s="129">
        <f t="shared" si="20"/>
        <v>0</v>
      </c>
    </row>
    <row r="210" spans="1:15" ht="25.5" hidden="1" customHeight="1">
      <c r="A210" s="130">
        <v>3</v>
      </c>
      <c r="B210" s="131">
        <v>1</v>
      </c>
      <c r="C210" s="131">
        <v>2</v>
      </c>
      <c r="D210" s="131">
        <v>1</v>
      </c>
      <c r="E210" s="131"/>
      <c r="F210" s="133"/>
      <c r="G210" s="145" t="s">
        <v>146</v>
      </c>
      <c r="H210" s="177">
        <v>177</v>
      </c>
      <c r="I210" s="140">
        <f t="shared" si="20"/>
        <v>0</v>
      </c>
      <c r="J210" s="160">
        <f t="shared" si="20"/>
        <v>0</v>
      </c>
      <c r="K210" s="120">
        <f t="shared" si="20"/>
        <v>0</v>
      </c>
      <c r="L210" s="119">
        <f t="shared" si="20"/>
        <v>0</v>
      </c>
    </row>
    <row r="211" spans="1:15" ht="25.5" hidden="1" customHeight="1">
      <c r="A211" s="125">
        <v>3</v>
      </c>
      <c r="B211" s="123">
        <v>1</v>
      </c>
      <c r="C211" s="123">
        <v>2</v>
      </c>
      <c r="D211" s="123">
        <v>1</v>
      </c>
      <c r="E211" s="123">
        <v>1</v>
      </c>
      <c r="F211" s="126"/>
      <c r="G211" s="145" t="s">
        <v>146</v>
      </c>
      <c r="H211" s="177">
        <v>178</v>
      </c>
      <c r="I211" s="119">
        <f>SUM(I212:I215)</f>
        <v>0</v>
      </c>
      <c r="J211" s="162">
        <f>SUM(J212:J215)</f>
        <v>0</v>
      </c>
      <c r="K211" s="141">
        <f>SUM(K212:K215)</f>
        <v>0</v>
      </c>
      <c r="L211" s="140">
        <f>SUM(L212:L215)</f>
        <v>0</v>
      </c>
    </row>
    <row r="212" spans="1:15" ht="38.25" hidden="1" customHeight="1">
      <c r="A212" s="130">
        <v>3</v>
      </c>
      <c r="B212" s="131">
        <v>1</v>
      </c>
      <c r="C212" s="131">
        <v>2</v>
      </c>
      <c r="D212" s="131">
        <v>1</v>
      </c>
      <c r="E212" s="131">
        <v>1</v>
      </c>
      <c r="F212" s="133">
        <v>2</v>
      </c>
      <c r="G212" s="132" t="s">
        <v>422</v>
      </c>
      <c r="H212" s="177">
        <v>179</v>
      </c>
      <c r="I212" s="137">
        <v>0</v>
      </c>
      <c r="J212" s="137">
        <v>0</v>
      </c>
      <c r="K212" s="137">
        <v>0</v>
      </c>
      <c r="L212" s="137">
        <v>0</v>
      </c>
    </row>
    <row r="213" spans="1:15" hidden="1">
      <c r="A213" s="130">
        <v>3</v>
      </c>
      <c r="B213" s="131">
        <v>1</v>
      </c>
      <c r="C213" s="131">
        <v>2</v>
      </c>
      <c r="D213" s="130">
        <v>1</v>
      </c>
      <c r="E213" s="131">
        <v>1</v>
      </c>
      <c r="F213" s="133">
        <v>3</v>
      </c>
      <c r="G213" s="132" t="s">
        <v>147</v>
      </c>
      <c r="H213" s="177">
        <v>180</v>
      </c>
      <c r="I213" s="137">
        <v>0</v>
      </c>
      <c r="J213" s="137">
        <v>0</v>
      </c>
      <c r="K213" s="137">
        <v>0</v>
      </c>
      <c r="L213" s="137">
        <v>0</v>
      </c>
    </row>
    <row r="214" spans="1:15" ht="25.5" hidden="1" customHeight="1">
      <c r="A214" s="130">
        <v>3</v>
      </c>
      <c r="B214" s="131">
        <v>1</v>
      </c>
      <c r="C214" s="131">
        <v>2</v>
      </c>
      <c r="D214" s="130">
        <v>1</v>
      </c>
      <c r="E214" s="131">
        <v>1</v>
      </c>
      <c r="F214" s="133">
        <v>4</v>
      </c>
      <c r="G214" s="132" t="s">
        <v>148</v>
      </c>
      <c r="H214" s="177">
        <v>181</v>
      </c>
      <c r="I214" s="137">
        <v>0</v>
      </c>
      <c r="J214" s="137">
        <v>0</v>
      </c>
      <c r="K214" s="137">
        <v>0</v>
      </c>
      <c r="L214" s="137">
        <v>0</v>
      </c>
    </row>
    <row r="215" spans="1:15" hidden="1">
      <c r="A215" s="143">
        <v>3</v>
      </c>
      <c r="B215" s="152">
        <v>1</v>
      </c>
      <c r="C215" s="152">
        <v>2</v>
      </c>
      <c r="D215" s="151">
        <v>1</v>
      </c>
      <c r="E215" s="152">
        <v>1</v>
      </c>
      <c r="F215" s="153">
        <v>5</v>
      </c>
      <c r="G215" s="154" t="s">
        <v>149</v>
      </c>
      <c r="H215" s="177">
        <v>182</v>
      </c>
      <c r="I215" s="137">
        <v>0</v>
      </c>
      <c r="J215" s="137">
        <v>0</v>
      </c>
      <c r="K215" s="137">
        <v>0</v>
      </c>
      <c r="L215" s="185">
        <v>0</v>
      </c>
    </row>
    <row r="216" spans="1:15" hidden="1">
      <c r="A216" s="130">
        <v>3</v>
      </c>
      <c r="B216" s="131">
        <v>1</v>
      </c>
      <c r="C216" s="131">
        <v>3</v>
      </c>
      <c r="D216" s="130"/>
      <c r="E216" s="131"/>
      <c r="F216" s="133"/>
      <c r="G216" s="132" t="s">
        <v>150</v>
      </c>
      <c r="H216" s="177">
        <v>183</v>
      </c>
      <c r="I216" s="119">
        <f>SUM(I217+I220)</f>
        <v>0</v>
      </c>
      <c r="J216" s="160">
        <f>SUM(J217+J220)</f>
        <v>0</v>
      </c>
      <c r="K216" s="120">
        <f>SUM(K217+K220)</f>
        <v>0</v>
      </c>
      <c r="L216" s="119">
        <f>SUM(L217+L220)</f>
        <v>0</v>
      </c>
    </row>
    <row r="217" spans="1:15" ht="25.5" hidden="1" customHeight="1">
      <c r="A217" s="125">
        <v>3</v>
      </c>
      <c r="B217" s="123">
        <v>1</v>
      </c>
      <c r="C217" s="123">
        <v>3</v>
      </c>
      <c r="D217" s="125">
        <v>1</v>
      </c>
      <c r="E217" s="130"/>
      <c r="F217" s="126"/>
      <c r="G217" s="124" t="s">
        <v>151</v>
      </c>
      <c r="H217" s="177">
        <v>184</v>
      </c>
      <c r="I217" s="140">
        <f t="shared" ref="I217:L218" si="21">I218</f>
        <v>0</v>
      </c>
      <c r="J217" s="162">
        <f t="shared" si="21"/>
        <v>0</v>
      </c>
      <c r="K217" s="141">
        <f t="shared" si="21"/>
        <v>0</v>
      </c>
      <c r="L217" s="140">
        <f t="shared" si="21"/>
        <v>0</v>
      </c>
    </row>
    <row r="218" spans="1:15" ht="25.5" hidden="1" customHeight="1">
      <c r="A218" s="130">
        <v>3</v>
      </c>
      <c r="B218" s="131">
        <v>1</v>
      </c>
      <c r="C218" s="131">
        <v>3</v>
      </c>
      <c r="D218" s="130">
        <v>1</v>
      </c>
      <c r="E218" s="130">
        <v>1</v>
      </c>
      <c r="F218" s="133"/>
      <c r="G218" s="124" t="s">
        <v>151</v>
      </c>
      <c r="H218" s="177">
        <v>185</v>
      </c>
      <c r="I218" s="119">
        <f t="shared" si="21"/>
        <v>0</v>
      </c>
      <c r="J218" s="160">
        <f t="shared" si="21"/>
        <v>0</v>
      </c>
      <c r="K218" s="120">
        <f t="shared" si="21"/>
        <v>0</v>
      </c>
      <c r="L218" s="119">
        <f t="shared" si="21"/>
        <v>0</v>
      </c>
    </row>
    <row r="219" spans="1:15" ht="25.5" hidden="1" customHeight="1">
      <c r="A219" s="130">
        <v>3</v>
      </c>
      <c r="B219" s="132">
        <v>1</v>
      </c>
      <c r="C219" s="130">
        <v>3</v>
      </c>
      <c r="D219" s="131">
        <v>1</v>
      </c>
      <c r="E219" s="131">
        <v>1</v>
      </c>
      <c r="F219" s="133">
        <v>1</v>
      </c>
      <c r="G219" s="124" t="s">
        <v>151</v>
      </c>
      <c r="H219" s="177">
        <v>186</v>
      </c>
      <c r="I219" s="185">
        <v>0</v>
      </c>
      <c r="J219" s="185">
        <v>0</v>
      </c>
      <c r="K219" s="185">
        <v>0</v>
      </c>
      <c r="L219" s="185">
        <v>0</v>
      </c>
    </row>
    <row r="220" spans="1:15" hidden="1">
      <c r="A220" s="130">
        <v>3</v>
      </c>
      <c r="B220" s="132">
        <v>1</v>
      </c>
      <c r="C220" s="130">
        <v>3</v>
      </c>
      <c r="D220" s="131">
        <v>2</v>
      </c>
      <c r="E220" s="131"/>
      <c r="F220" s="133"/>
      <c r="G220" s="132" t="s">
        <v>152</v>
      </c>
      <c r="H220" s="177">
        <v>187</v>
      </c>
      <c r="I220" s="119">
        <f>I221</f>
        <v>0</v>
      </c>
      <c r="J220" s="160">
        <f>J221</f>
        <v>0</v>
      </c>
      <c r="K220" s="120">
        <f>K221</f>
        <v>0</v>
      </c>
      <c r="L220" s="119">
        <f>L221</f>
        <v>0</v>
      </c>
    </row>
    <row r="221" spans="1:15" hidden="1">
      <c r="A221" s="125">
        <v>3</v>
      </c>
      <c r="B221" s="124">
        <v>1</v>
      </c>
      <c r="C221" s="125">
        <v>3</v>
      </c>
      <c r="D221" s="123">
        <v>2</v>
      </c>
      <c r="E221" s="123">
        <v>1</v>
      </c>
      <c r="F221" s="126"/>
      <c r="G221" s="132" t="s">
        <v>152</v>
      </c>
      <c r="H221" s="177">
        <v>188</v>
      </c>
      <c r="I221" s="119">
        <f>SUM(I222:I227)</f>
        <v>0</v>
      </c>
      <c r="J221" s="119">
        <f>SUM(J222:J227)</f>
        <v>0</v>
      </c>
      <c r="K221" s="119">
        <f>SUM(K222:K227)</f>
        <v>0</v>
      </c>
      <c r="L221" s="119">
        <f>SUM(L222:L227)</f>
        <v>0</v>
      </c>
      <c r="M221" s="192"/>
      <c r="N221" s="192"/>
      <c r="O221" s="192"/>
    </row>
    <row r="222" spans="1:15" hidden="1">
      <c r="A222" s="130">
        <v>3</v>
      </c>
      <c r="B222" s="132">
        <v>1</v>
      </c>
      <c r="C222" s="130">
        <v>3</v>
      </c>
      <c r="D222" s="131">
        <v>2</v>
      </c>
      <c r="E222" s="131">
        <v>1</v>
      </c>
      <c r="F222" s="133">
        <v>1</v>
      </c>
      <c r="G222" s="132" t="s">
        <v>153</v>
      </c>
      <c r="H222" s="177">
        <v>189</v>
      </c>
      <c r="I222" s="137">
        <v>0</v>
      </c>
      <c r="J222" s="137">
        <v>0</v>
      </c>
      <c r="K222" s="137">
        <v>0</v>
      </c>
      <c r="L222" s="185">
        <v>0</v>
      </c>
    </row>
    <row r="223" spans="1:15" ht="25.5" hidden="1" customHeight="1">
      <c r="A223" s="130">
        <v>3</v>
      </c>
      <c r="B223" s="132">
        <v>1</v>
      </c>
      <c r="C223" s="130">
        <v>3</v>
      </c>
      <c r="D223" s="131">
        <v>2</v>
      </c>
      <c r="E223" s="131">
        <v>1</v>
      </c>
      <c r="F223" s="133">
        <v>2</v>
      </c>
      <c r="G223" s="132" t="s">
        <v>154</v>
      </c>
      <c r="H223" s="177">
        <v>190</v>
      </c>
      <c r="I223" s="137">
        <v>0</v>
      </c>
      <c r="J223" s="137">
        <v>0</v>
      </c>
      <c r="K223" s="137">
        <v>0</v>
      </c>
      <c r="L223" s="137">
        <v>0</v>
      </c>
    </row>
    <row r="224" spans="1:15" hidden="1">
      <c r="A224" s="130">
        <v>3</v>
      </c>
      <c r="B224" s="132">
        <v>1</v>
      </c>
      <c r="C224" s="130">
        <v>3</v>
      </c>
      <c r="D224" s="131">
        <v>2</v>
      </c>
      <c r="E224" s="131">
        <v>1</v>
      </c>
      <c r="F224" s="133">
        <v>3</v>
      </c>
      <c r="G224" s="132" t="s">
        <v>155</v>
      </c>
      <c r="H224" s="177">
        <v>191</v>
      </c>
      <c r="I224" s="137">
        <v>0</v>
      </c>
      <c r="J224" s="137">
        <v>0</v>
      </c>
      <c r="K224" s="137">
        <v>0</v>
      </c>
      <c r="L224" s="137">
        <v>0</v>
      </c>
    </row>
    <row r="225" spans="1:12" ht="25.5" hidden="1" customHeight="1">
      <c r="A225" s="130">
        <v>3</v>
      </c>
      <c r="B225" s="132">
        <v>1</v>
      </c>
      <c r="C225" s="130">
        <v>3</v>
      </c>
      <c r="D225" s="131">
        <v>2</v>
      </c>
      <c r="E225" s="131">
        <v>1</v>
      </c>
      <c r="F225" s="133">
        <v>4</v>
      </c>
      <c r="G225" s="132" t="s">
        <v>423</v>
      </c>
      <c r="H225" s="177">
        <v>192</v>
      </c>
      <c r="I225" s="137">
        <v>0</v>
      </c>
      <c r="J225" s="137">
        <v>0</v>
      </c>
      <c r="K225" s="137">
        <v>0</v>
      </c>
      <c r="L225" s="185">
        <v>0</v>
      </c>
    </row>
    <row r="226" spans="1:12" hidden="1">
      <c r="A226" s="130">
        <v>3</v>
      </c>
      <c r="B226" s="132">
        <v>1</v>
      </c>
      <c r="C226" s="130">
        <v>3</v>
      </c>
      <c r="D226" s="131">
        <v>2</v>
      </c>
      <c r="E226" s="131">
        <v>1</v>
      </c>
      <c r="F226" s="133">
        <v>5</v>
      </c>
      <c r="G226" s="124" t="s">
        <v>156</v>
      </c>
      <c r="H226" s="177">
        <v>193</v>
      </c>
      <c r="I226" s="137">
        <v>0</v>
      </c>
      <c r="J226" s="137">
        <v>0</v>
      </c>
      <c r="K226" s="137">
        <v>0</v>
      </c>
      <c r="L226" s="137">
        <v>0</v>
      </c>
    </row>
    <row r="227" spans="1:12" hidden="1">
      <c r="A227" s="130">
        <v>3</v>
      </c>
      <c r="B227" s="132">
        <v>1</v>
      </c>
      <c r="C227" s="130">
        <v>3</v>
      </c>
      <c r="D227" s="131">
        <v>2</v>
      </c>
      <c r="E227" s="131">
        <v>1</v>
      </c>
      <c r="F227" s="133">
        <v>6</v>
      </c>
      <c r="G227" s="124" t="s">
        <v>152</v>
      </c>
      <c r="H227" s="177">
        <v>194</v>
      </c>
      <c r="I227" s="137">
        <v>0</v>
      </c>
      <c r="J227" s="137">
        <v>0</v>
      </c>
      <c r="K227" s="137">
        <v>0</v>
      </c>
      <c r="L227" s="185">
        <v>0</v>
      </c>
    </row>
    <row r="228" spans="1:12" ht="25.5" hidden="1" customHeight="1">
      <c r="A228" s="125">
        <v>3</v>
      </c>
      <c r="B228" s="123">
        <v>1</v>
      </c>
      <c r="C228" s="123">
        <v>4</v>
      </c>
      <c r="D228" s="123"/>
      <c r="E228" s="123"/>
      <c r="F228" s="126"/>
      <c r="G228" s="124" t="s">
        <v>157</v>
      </c>
      <c r="H228" s="177">
        <v>195</v>
      </c>
      <c r="I228" s="140">
        <f t="shared" ref="I228:L230" si="22">I229</f>
        <v>0</v>
      </c>
      <c r="J228" s="162">
        <f t="shared" si="22"/>
        <v>0</v>
      </c>
      <c r="K228" s="141">
        <f t="shared" si="22"/>
        <v>0</v>
      </c>
      <c r="L228" s="141">
        <f t="shared" si="22"/>
        <v>0</v>
      </c>
    </row>
    <row r="229" spans="1:12" ht="25.5" hidden="1" customHeight="1">
      <c r="A229" s="143">
        <v>3</v>
      </c>
      <c r="B229" s="152">
        <v>1</v>
      </c>
      <c r="C229" s="152">
        <v>4</v>
      </c>
      <c r="D229" s="152">
        <v>1</v>
      </c>
      <c r="E229" s="152"/>
      <c r="F229" s="153"/>
      <c r="G229" s="124" t="s">
        <v>157</v>
      </c>
      <c r="H229" s="177">
        <v>196</v>
      </c>
      <c r="I229" s="147">
        <f t="shared" si="22"/>
        <v>0</v>
      </c>
      <c r="J229" s="175">
        <f t="shared" si="22"/>
        <v>0</v>
      </c>
      <c r="K229" s="148">
        <f t="shared" si="22"/>
        <v>0</v>
      </c>
      <c r="L229" s="148">
        <f t="shared" si="22"/>
        <v>0</v>
      </c>
    </row>
    <row r="230" spans="1:12" ht="25.5" hidden="1" customHeight="1">
      <c r="A230" s="130">
        <v>3</v>
      </c>
      <c r="B230" s="131">
        <v>1</v>
      </c>
      <c r="C230" s="131">
        <v>4</v>
      </c>
      <c r="D230" s="131">
        <v>1</v>
      </c>
      <c r="E230" s="131">
        <v>1</v>
      </c>
      <c r="F230" s="133"/>
      <c r="G230" s="124" t="s">
        <v>158</v>
      </c>
      <c r="H230" s="177">
        <v>197</v>
      </c>
      <c r="I230" s="119">
        <f t="shared" si="22"/>
        <v>0</v>
      </c>
      <c r="J230" s="160">
        <f t="shared" si="22"/>
        <v>0</v>
      </c>
      <c r="K230" s="120">
        <f t="shared" si="22"/>
        <v>0</v>
      </c>
      <c r="L230" s="120">
        <f t="shared" si="22"/>
        <v>0</v>
      </c>
    </row>
    <row r="231" spans="1:12" ht="25.5" hidden="1" customHeight="1">
      <c r="A231" s="134">
        <v>3</v>
      </c>
      <c r="B231" s="130">
        <v>1</v>
      </c>
      <c r="C231" s="131">
        <v>4</v>
      </c>
      <c r="D231" s="131">
        <v>1</v>
      </c>
      <c r="E231" s="131">
        <v>1</v>
      </c>
      <c r="F231" s="133">
        <v>1</v>
      </c>
      <c r="G231" s="124" t="s">
        <v>158</v>
      </c>
      <c r="H231" s="177">
        <v>198</v>
      </c>
      <c r="I231" s="137">
        <v>0</v>
      </c>
      <c r="J231" s="137">
        <v>0</v>
      </c>
      <c r="K231" s="137">
        <v>0</v>
      </c>
      <c r="L231" s="137">
        <v>0</v>
      </c>
    </row>
    <row r="232" spans="1:12" ht="25.5" hidden="1" customHeight="1">
      <c r="A232" s="134">
        <v>3</v>
      </c>
      <c r="B232" s="131">
        <v>1</v>
      </c>
      <c r="C232" s="131">
        <v>5</v>
      </c>
      <c r="D232" s="131"/>
      <c r="E232" s="131"/>
      <c r="F232" s="133"/>
      <c r="G232" s="132" t="s">
        <v>424</v>
      </c>
      <c r="H232" s="177">
        <v>199</v>
      </c>
      <c r="I232" s="119">
        <f t="shared" ref="I232:L233" si="23">I233</f>
        <v>0</v>
      </c>
      <c r="J232" s="119">
        <f t="shared" si="23"/>
        <v>0</v>
      </c>
      <c r="K232" s="119">
        <f t="shared" si="23"/>
        <v>0</v>
      </c>
      <c r="L232" s="119">
        <f t="shared" si="23"/>
        <v>0</v>
      </c>
    </row>
    <row r="233" spans="1:12" ht="25.5" hidden="1" customHeight="1">
      <c r="A233" s="134">
        <v>3</v>
      </c>
      <c r="B233" s="131">
        <v>1</v>
      </c>
      <c r="C233" s="131">
        <v>5</v>
      </c>
      <c r="D233" s="131">
        <v>1</v>
      </c>
      <c r="E233" s="131"/>
      <c r="F233" s="133"/>
      <c r="G233" s="132" t="s">
        <v>424</v>
      </c>
      <c r="H233" s="177">
        <v>200</v>
      </c>
      <c r="I233" s="119">
        <f t="shared" si="23"/>
        <v>0</v>
      </c>
      <c r="J233" s="119">
        <f t="shared" si="23"/>
        <v>0</v>
      </c>
      <c r="K233" s="119">
        <f t="shared" si="23"/>
        <v>0</v>
      </c>
      <c r="L233" s="119">
        <f t="shared" si="23"/>
        <v>0</v>
      </c>
    </row>
    <row r="234" spans="1:12" ht="25.5" hidden="1" customHeight="1">
      <c r="A234" s="134">
        <v>3</v>
      </c>
      <c r="B234" s="131">
        <v>1</v>
      </c>
      <c r="C234" s="131">
        <v>5</v>
      </c>
      <c r="D234" s="131">
        <v>1</v>
      </c>
      <c r="E234" s="131">
        <v>1</v>
      </c>
      <c r="F234" s="133"/>
      <c r="G234" s="132" t="s">
        <v>424</v>
      </c>
      <c r="H234" s="177">
        <v>201</v>
      </c>
      <c r="I234" s="119">
        <f>SUM(I235:I237)</f>
        <v>0</v>
      </c>
      <c r="J234" s="119">
        <f>SUM(J235:J237)</f>
        <v>0</v>
      </c>
      <c r="K234" s="119">
        <f>SUM(K235:K237)</f>
        <v>0</v>
      </c>
      <c r="L234" s="119">
        <f>SUM(L235:L237)</f>
        <v>0</v>
      </c>
    </row>
    <row r="235" spans="1:12" hidden="1">
      <c r="A235" s="134">
        <v>3</v>
      </c>
      <c r="B235" s="131">
        <v>1</v>
      </c>
      <c r="C235" s="131">
        <v>5</v>
      </c>
      <c r="D235" s="131">
        <v>1</v>
      </c>
      <c r="E235" s="131">
        <v>1</v>
      </c>
      <c r="F235" s="133">
        <v>1</v>
      </c>
      <c r="G235" s="187" t="s">
        <v>159</v>
      </c>
      <c r="H235" s="177">
        <v>202</v>
      </c>
      <c r="I235" s="137">
        <v>0</v>
      </c>
      <c r="J235" s="137">
        <v>0</v>
      </c>
      <c r="K235" s="137">
        <v>0</v>
      </c>
      <c r="L235" s="137">
        <v>0</v>
      </c>
    </row>
    <row r="236" spans="1:12" hidden="1">
      <c r="A236" s="134">
        <v>3</v>
      </c>
      <c r="B236" s="131">
        <v>1</v>
      </c>
      <c r="C236" s="131">
        <v>5</v>
      </c>
      <c r="D236" s="131">
        <v>1</v>
      </c>
      <c r="E236" s="131">
        <v>1</v>
      </c>
      <c r="F236" s="133">
        <v>2</v>
      </c>
      <c r="G236" s="187" t="s">
        <v>160</v>
      </c>
      <c r="H236" s="177">
        <v>203</v>
      </c>
      <c r="I236" s="137">
        <v>0</v>
      </c>
      <c r="J236" s="137">
        <v>0</v>
      </c>
      <c r="K236" s="137">
        <v>0</v>
      </c>
      <c r="L236" s="137">
        <v>0</v>
      </c>
    </row>
    <row r="237" spans="1:12" ht="25.5" hidden="1" customHeight="1">
      <c r="A237" s="134">
        <v>3</v>
      </c>
      <c r="B237" s="131">
        <v>1</v>
      </c>
      <c r="C237" s="131">
        <v>5</v>
      </c>
      <c r="D237" s="131">
        <v>1</v>
      </c>
      <c r="E237" s="131">
        <v>1</v>
      </c>
      <c r="F237" s="133">
        <v>3</v>
      </c>
      <c r="G237" s="187" t="s">
        <v>161</v>
      </c>
      <c r="H237" s="177">
        <v>204</v>
      </c>
      <c r="I237" s="137">
        <v>0</v>
      </c>
      <c r="J237" s="137">
        <v>0</v>
      </c>
      <c r="K237" s="137">
        <v>0</v>
      </c>
      <c r="L237" s="137">
        <v>0</v>
      </c>
    </row>
    <row r="238" spans="1:12" ht="38.25" hidden="1" customHeight="1">
      <c r="A238" s="115">
        <v>3</v>
      </c>
      <c r="B238" s="116">
        <v>2</v>
      </c>
      <c r="C238" s="116"/>
      <c r="D238" s="116"/>
      <c r="E238" s="116"/>
      <c r="F238" s="118"/>
      <c r="G238" s="117" t="s">
        <v>162</v>
      </c>
      <c r="H238" s="177">
        <v>205</v>
      </c>
      <c r="I238" s="119">
        <f>SUM(I239+I271)</f>
        <v>0</v>
      </c>
      <c r="J238" s="160">
        <f>SUM(J239+J271)</f>
        <v>0</v>
      </c>
      <c r="K238" s="120">
        <f>SUM(K239+K271)</f>
        <v>0</v>
      </c>
      <c r="L238" s="120">
        <f>SUM(L239+L271)</f>
        <v>0</v>
      </c>
    </row>
    <row r="239" spans="1:12" ht="38.25" hidden="1" customHeight="1">
      <c r="A239" s="143">
        <v>3</v>
      </c>
      <c r="B239" s="151">
        <v>2</v>
      </c>
      <c r="C239" s="152">
        <v>1</v>
      </c>
      <c r="D239" s="152"/>
      <c r="E239" s="152"/>
      <c r="F239" s="153"/>
      <c r="G239" s="154" t="s">
        <v>163</v>
      </c>
      <c r="H239" s="177">
        <v>206</v>
      </c>
      <c r="I239" s="147">
        <f>SUM(I240+I249+I253+I257+I261+I264+I267)</f>
        <v>0</v>
      </c>
      <c r="J239" s="175">
        <f>SUM(J240+J249+J253+J257+J261+J264+J267)</f>
        <v>0</v>
      </c>
      <c r="K239" s="148">
        <f>SUM(K240+K249+K253+K257+K261+K264+K267)</f>
        <v>0</v>
      </c>
      <c r="L239" s="148">
        <f>SUM(L240+L249+L253+L257+L261+L264+L267)</f>
        <v>0</v>
      </c>
    </row>
    <row r="240" spans="1:12" hidden="1">
      <c r="A240" s="130">
        <v>3</v>
      </c>
      <c r="B240" s="131">
        <v>2</v>
      </c>
      <c r="C240" s="131">
        <v>1</v>
      </c>
      <c r="D240" s="131">
        <v>1</v>
      </c>
      <c r="E240" s="131"/>
      <c r="F240" s="133"/>
      <c r="G240" s="132" t="s">
        <v>164</v>
      </c>
      <c r="H240" s="177">
        <v>207</v>
      </c>
      <c r="I240" s="147">
        <f>I241</f>
        <v>0</v>
      </c>
      <c r="J240" s="147">
        <f>J241</f>
        <v>0</v>
      </c>
      <c r="K240" s="147">
        <f>K241</f>
        <v>0</v>
      </c>
      <c r="L240" s="147">
        <f>L241</f>
        <v>0</v>
      </c>
    </row>
    <row r="241" spans="1:12" hidden="1">
      <c r="A241" s="130">
        <v>3</v>
      </c>
      <c r="B241" s="130">
        <v>2</v>
      </c>
      <c r="C241" s="131">
        <v>1</v>
      </c>
      <c r="D241" s="131">
        <v>1</v>
      </c>
      <c r="E241" s="131">
        <v>1</v>
      </c>
      <c r="F241" s="133"/>
      <c r="G241" s="132" t="s">
        <v>165</v>
      </c>
      <c r="H241" s="177">
        <v>208</v>
      </c>
      <c r="I241" s="119">
        <f>SUM(I242:I242)</f>
        <v>0</v>
      </c>
      <c r="J241" s="160">
        <f>SUM(J242:J242)</f>
        <v>0</v>
      </c>
      <c r="K241" s="120">
        <f>SUM(K242:K242)</f>
        <v>0</v>
      </c>
      <c r="L241" s="120">
        <f>SUM(L242:L242)</f>
        <v>0</v>
      </c>
    </row>
    <row r="242" spans="1:12" hidden="1">
      <c r="A242" s="143">
        <v>3</v>
      </c>
      <c r="B242" s="143">
        <v>2</v>
      </c>
      <c r="C242" s="152">
        <v>1</v>
      </c>
      <c r="D242" s="152">
        <v>1</v>
      </c>
      <c r="E242" s="152">
        <v>1</v>
      </c>
      <c r="F242" s="153">
        <v>1</v>
      </c>
      <c r="G242" s="154" t="s">
        <v>165</v>
      </c>
      <c r="H242" s="177">
        <v>209</v>
      </c>
      <c r="I242" s="137">
        <v>0</v>
      </c>
      <c r="J242" s="137">
        <v>0</v>
      </c>
      <c r="K242" s="137">
        <v>0</v>
      </c>
      <c r="L242" s="137">
        <v>0</v>
      </c>
    </row>
    <row r="243" spans="1:12" hidden="1">
      <c r="A243" s="143">
        <v>3</v>
      </c>
      <c r="B243" s="152">
        <v>2</v>
      </c>
      <c r="C243" s="152">
        <v>1</v>
      </c>
      <c r="D243" s="152">
        <v>1</v>
      </c>
      <c r="E243" s="152">
        <v>2</v>
      </c>
      <c r="F243" s="153"/>
      <c r="G243" s="154" t="s">
        <v>166</v>
      </c>
      <c r="H243" s="177">
        <v>210</v>
      </c>
      <c r="I243" s="119">
        <f>SUM(I244:I245)</f>
        <v>0</v>
      </c>
      <c r="J243" s="119">
        <f>SUM(J244:J245)</f>
        <v>0</v>
      </c>
      <c r="K243" s="119">
        <f>SUM(K244:K245)</f>
        <v>0</v>
      </c>
      <c r="L243" s="119">
        <f>SUM(L244:L245)</f>
        <v>0</v>
      </c>
    </row>
    <row r="244" spans="1:12" hidden="1">
      <c r="A244" s="143">
        <v>3</v>
      </c>
      <c r="B244" s="152">
        <v>2</v>
      </c>
      <c r="C244" s="152">
        <v>1</v>
      </c>
      <c r="D244" s="152">
        <v>1</v>
      </c>
      <c r="E244" s="152">
        <v>2</v>
      </c>
      <c r="F244" s="153">
        <v>1</v>
      </c>
      <c r="G244" s="154" t="s">
        <v>167</v>
      </c>
      <c r="H244" s="177">
        <v>211</v>
      </c>
      <c r="I244" s="137">
        <v>0</v>
      </c>
      <c r="J244" s="137">
        <v>0</v>
      </c>
      <c r="K244" s="137">
        <v>0</v>
      </c>
      <c r="L244" s="137">
        <v>0</v>
      </c>
    </row>
    <row r="245" spans="1:12" hidden="1">
      <c r="A245" s="143">
        <v>3</v>
      </c>
      <c r="B245" s="152">
        <v>2</v>
      </c>
      <c r="C245" s="152">
        <v>1</v>
      </c>
      <c r="D245" s="152">
        <v>1</v>
      </c>
      <c r="E245" s="152">
        <v>2</v>
      </c>
      <c r="F245" s="153">
        <v>2</v>
      </c>
      <c r="G245" s="154" t="s">
        <v>168</v>
      </c>
      <c r="H245" s="177">
        <v>212</v>
      </c>
      <c r="I245" s="137">
        <v>0</v>
      </c>
      <c r="J245" s="137">
        <v>0</v>
      </c>
      <c r="K245" s="137">
        <v>0</v>
      </c>
      <c r="L245" s="137">
        <v>0</v>
      </c>
    </row>
    <row r="246" spans="1:12" hidden="1">
      <c r="A246" s="143">
        <v>3</v>
      </c>
      <c r="B246" s="152">
        <v>2</v>
      </c>
      <c r="C246" s="152">
        <v>1</v>
      </c>
      <c r="D246" s="152">
        <v>1</v>
      </c>
      <c r="E246" s="152">
        <v>3</v>
      </c>
      <c r="F246" s="193"/>
      <c r="G246" s="154" t="s">
        <v>169</v>
      </c>
      <c r="H246" s="177">
        <v>213</v>
      </c>
      <c r="I246" s="119">
        <f>SUM(I247:I248)</f>
        <v>0</v>
      </c>
      <c r="J246" s="119">
        <f>SUM(J247:J248)</f>
        <v>0</v>
      </c>
      <c r="K246" s="119">
        <f>SUM(K247:K248)</f>
        <v>0</v>
      </c>
      <c r="L246" s="119">
        <f>SUM(L247:L248)</f>
        <v>0</v>
      </c>
    </row>
    <row r="247" spans="1:12" hidden="1">
      <c r="A247" s="143">
        <v>3</v>
      </c>
      <c r="B247" s="152">
        <v>2</v>
      </c>
      <c r="C247" s="152">
        <v>1</v>
      </c>
      <c r="D247" s="152">
        <v>1</v>
      </c>
      <c r="E247" s="152">
        <v>3</v>
      </c>
      <c r="F247" s="153">
        <v>1</v>
      </c>
      <c r="G247" s="154" t="s">
        <v>170</v>
      </c>
      <c r="H247" s="177">
        <v>214</v>
      </c>
      <c r="I247" s="137">
        <v>0</v>
      </c>
      <c r="J247" s="137">
        <v>0</v>
      </c>
      <c r="K247" s="137">
        <v>0</v>
      </c>
      <c r="L247" s="137">
        <v>0</v>
      </c>
    </row>
    <row r="248" spans="1:12" hidden="1">
      <c r="A248" s="143">
        <v>3</v>
      </c>
      <c r="B248" s="152">
        <v>2</v>
      </c>
      <c r="C248" s="152">
        <v>1</v>
      </c>
      <c r="D248" s="152">
        <v>1</v>
      </c>
      <c r="E248" s="152">
        <v>3</v>
      </c>
      <c r="F248" s="153">
        <v>2</v>
      </c>
      <c r="G248" s="154" t="s">
        <v>171</v>
      </c>
      <c r="H248" s="177">
        <v>215</v>
      </c>
      <c r="I248" s="137">
        <v>0</v>
      </c>
      <c r="J248" s="137">
        <v>0</v>
      </c>
      <c r="K248" s="137">
        <v>0</v>
      </c>
      <c r="L248" s="137">
        <v>0</v>
      </c>
    </row>
    <row r="249" spans="1:12" hidden="1">
      <c r="A249" s="130">
        <v>3</v>
      </c>
      <c r="B249" s="131">
        <v>2</v>
      </c>
      <c r="C249" s="131">
        <v>1</v>
      </c>
      <c r="D249" s="131">
        <v>2</v>
      </c>
      <c r="E249" s="131"/>
      <c r="F249" s="133"/>
      <c r="G249" s="132" t="s">
        <v>172</v>
      </c>
      <c r="H249" s="177">
        <v>216</v>
      </c>
      <c r="I249" s="119">
        <f>I250</f>
        <v>0</v>
      </c>
      <c r="J249" s="119">
        <f>J250</f>
        <v>0</v>
      </c>
      <c r="K249" s="119">
        <f>K250</f>
        <v>0</v>
      </c>
      <c r="L249" s="119">
        <f>L250</f>
        <v>0</v>
      </c>
    </row>
    <row r="250" spans="1:12" hidden="1">
      <c r="A250" s="130">
        <v>3</v>
      </c>
      <c r="B250" s="131">
        <v>2</v>
      </c>
      <c r="C250" s="131">
        <v>1</v>
      </c>
      <c r="D250" s="131">
        <v>2</v>
      </c>
      <c r="E250" s="131">
        <v>1</v>
      </c>
      <c r="F250" s="133"/>
      <c r="G250" s="132" t="s">
        <v>172</v>
      </c>
      <c r="H250" s="177">
        <v>217</v>
      </c>
      <c r="I250" s="119">
        <f>SUM(I251:I252)</f>
        <v>0</v>
      </c>
      <c r="J250" s="160">
        <f>SUM(J251:J252)</f>
        <v>0</v>
      </c>
      <c r="K250" s="120">
        <f>SUM(K251:K252)</f>
        <v>0</v>
      </c>
      <c r="L250" s="120">
        <f>SUM(L251:L252)</f>
        <v>0</v>
      </c>
    </row>
    <row r="251" spans="1:12" ht="25.5" hidden="1" customHeight="1">
      <c r="A251" s="143">
        <v>3</v>
      </c>
      <c r="B251" s="151">
        <v>2</v>
      </c>
      <c r="C251" s="152">
        <v>1</v>
      </c>
      <c r="D251" s="152">
        <v>2</v>
      </c>
      <c r="E251" s="152">
        <v>1</v>
      </c>
      <c r="F251" s="153">
        <v>1</v>
      </c>
      <c r="G251" s="154" t="s">
        <v>173</v>
      </c>
      <c r="H251" s="177">
        <v>218</v>
      </c>
      <c r="I251" s="137">
        <v>0</v>
      </c>
      <c r="J251" s="137">
        <v>0</v>
      </c>
      <c r="K251" s="137">
        <v>0</v>
      </c>
      <c r="L251" s="137">
        <v>0</v>
      </c>
    </row>
    <row r="252" spans="1:12" ht="25.5" hidden="1" customHeight="1">
      <c r="A252" s="130">
        <v>3</v>
      </c>
      <c r="B252" s="131">
        <v>2</v>
      </c>
      <c r="C252" s="131">
        <v>1</v>
      </c>
      <c r="D252" s="131">
        <v>2</v>
      </c>
      <c r="E252" s="131">
        <v>1</v>
      </c>
      <c r="F252" s="133">
        <v>2</v>
      </c>
      <c r="G252" s="132" t="s">
        <v>174</v>
      </c>
      <c r="H252" s="177">
        <v>219</v>
      </c>
      <c r="I252" s="137">
        <v>0</v>
      </c>
      <c r="J252" s="137">
        <v>0</v>
      </c>
      <c r="K252" s="137">
        <v>0</v>
      </c>
      <c r="L252" s="137">
        <v>0</v>
      </c>
    </row>
    <row r="253" spans="1:12" ht="25.5" hidden="1" customHeight="1">
      <c r="A253" s="125">
        <v>3</v>
      </c>
      <c r="B253" s="123">
        <v>2</v>
      </c>
      <c r="C253" s="123">
        <v>1</v>
      </c>
      <c r="D253" s="123">
        <v>3</v>
      </c>
      <c r="E253" s="123"/>
      <c r="F253" s="126"/>
      <c r="G253" s="124" t="s">
        <v>175</v>
      </c>
      <c r="H253" s="177">
        <v>220</v>
      </c>
      <c r="I253" s="140">
        <f>I254</f>
        <v>0</v>
      </c>
      <c r="J253" s="162">
        <f>J254</f>
        <v>0</v>
      </c>
      <c r="K253" s="141">
        <f>K254</f>
        <v>0</v>
      </c>
      <c r="L253" s="141">
        <f>L254</f>
        <v>0</v>
      </c>
    </row>
    <row r="254" spans="1:12" ht="25.5" hidden="1" customHeight="1">
      <c r="A254" s="130">
        <v>3</v>
      </c>
      <c r="B254" s="131">
        <v>2</v>
      </c>
      <c r="C254" s="131">
        <v>1</v>
      </c>
      <c r="D254" s="131">
        <v>3</v>
      </c>
      <c r="E254" s="131">
        <v>1</v>
      </c>
      <c r="F254" s="133"/>
      <c r="G254" s="124" t="s">
        <v>175</v>
      </c>
      <c r="H254" s="177">
        <v>221</v>
      </c>
      <c r="I254" s="119">
        <f>I255+I256</f>
        <v>0</v>
      </c>
      <c r="J254" s="119">
        <f>J255+J256</f>
        <v>0</v>
      </c>
      <c r="K254" s="119">
        <f>K255+K256</f>
        <v>0</v>
      </c>
      <c r="L254" s="119">
        <f>L255+L256</f>
        <v>0</v>
      </c>
    </row>
    <row r="255" spans="1:12" ht="25.5" hidden="1" customHeight="1">
      <c r="A255" s="130">
        <v>3</v>
      </c>
      <c r="B255" s="131">
        <v>2</v>
      </c>
      <c r="C255" s="131">
        <v>1</v>
      </c>
      <c r="D255" s="131">
        <v>3</v>
      </c>
      <c r="E255" s="131">
        <v>1</v>
      </c>
      <c r="F255" s="133">
        <v>1</v>
      </c>
      <c r="G255" s="132" t="s">
        <v>176</v>
      </c>
      <c r="H255" s="177">
        <v>222</v>
      </c>
      <c r="I255" s="137">
        <v>0</v>
      </c>
      <c r="J255" s="137">
        <v>0</v>
      </c>
      <c r="K255" s="137">
        <v>0</v>
      </c>
      <c r="L255" s="137">
        <v>0</v>
      </c>
    </row>
    <row r="256" spans="1:12" ht="25.5" hidden="1" customHeight="1">
      <c r="A256" s="130">
        <v>3</v>
      </c>
      <c r="B256" s="131">
        <v>2</v>
      </c>
      <c r="C256" s="131">
        <v>1</v>
      </c>
      <c r="D256" s="131">
        <v>3</v>
      </c>
      <c r="E256" s="131">
        <v>1</v>
      </c>
      <c r="F256" s="133">
        <v>2</v>
      </c>
      <c r="G256" s="132" t="s">
        <v>177</v>
      </c>
      <c r="H256" s="177">
        <v>223</v>
      </c>
      <c r="I256" s="185">
        <v>0</v>
      </c>
      <c r="J256" s="182">
        <v>0</v>
      </c>
      <c r="K256" s="185">
        <v>0</v>
      </c>
      <c r="L256" s="185">
        <v>0</v>
      </c>
    </row>
    <row r="257" spans="1:12" hidden="1">
      <c r="A257" s="130">
        <v>3</v>
      </c>
      <c r="B257" s="131">
        <v>2</v>
      </c>
      <c r="C257" s="131">
        <v>1</v>
      </c>
      <c r="D257" s="131">
        <v>4</v>
      </c>
      <c r="E257" s="131"/>
      <c r="F257" s="133"/>
      <c r="G257" s="132" t="s">
        <v>178</v>
      </c>
      <c r="H257" s="177">
        <v>224</v>
      </c>
      <c r="I257" s="119">
        <f>I258</f>
        <v>0</v>
      </c>
      <c r="J257" s="120">
        <f>J258</f>
        <v>0</v>
      </c>
      <c r="K257" s="119">
        <f>K258</f>
        <v>0</v>
      </c>
      <c r="L257" s="120">
        <f>L258</f>
        <v>0</v>
      </c>
    </row>
    <row r="258" spans="1:12" hidden="1">
      <c r="A258" s="125">
        <v>3</v>
      </c>
      <c r="B258" s="123">
        <v>2</v>
      </c>
      <c r="C258" s="123">
        <v>1</v>
      </c>
      <c r="D258" s="123">
        <v>4</v>
      </c>
      <c r="E258" s="123">
        <v>1</v>
      </c>
      <c r="F258" s="126"/>
      <c r="G258" s="124" t="s">
        <v>178</v>
      </c>
      <c r="H258" s="177">
        <v>225</v>
      </c>
      <c r="I258" s="140">
        <f>SUM(I259:I260)</f>
        <v>0</v>
      </c>
      <c r="J258" s="162">
        <f>SUM(J259:J260)</f>
        <v>0</v>
      </c>
      <c r="K258" s="141">
        <f>SUM(K259:K260)</f>
        <v>0</v>
      </c>
      <c r="L258" s="141">
        <f>SUM(L259:L260)</f>
        <v>0</v>
      </c>
    </row>
    <row r="259" spans="1:12" ht="25.5" hidden="1" customHeight="1">
      <c r="A259" s="130">
        <v>3</v>
      </c>
      <c r="B259" s="131">
        <v>2</v>
      </c>
      <c r="C259" s="131">
        <v>1</v>
      </c>
      <c r="D259" s="131">
        <v>4</v>
      </c>
      <c r="E259" s="131">
        <v>1</v>
      </c>
      <c r="F259" s="133">
        <v>1</v>
      </c>
      <c r="G259" s="132" t="s">
        <v>179</v>
      </c>
      <c r="H259" s="177">
        <v>226</v>
      </c>
      <c r="I259" s="137">
        <v>0</v>
      </c>
      <c r="J259" s="137">
        <v>0</v>
      </c>
      <c r="K259" s="137">
        <v>0</v>
      </c>
      <c r="L259" s="137">
        <v>0</v>
      </c>
    </row>
    <row r="260" spans="1:12" ht="25.5" hidden="1" customHeight="1">
      <c r="A260" s="130">
        <v>3</v>
      </c>
      <c r="B260" s="131">
        <v>2</v>
      </c>
      <c r="C260" s="131">
        <v>1</v>
      </c>
      <c r="D260" s="131">
        <v>4</v>
      </c>
      <c r="E260" s="131">
        <v>1</v>
      </c>
      <c r="F260" s="133">
        <v>2</v>
      </c>
      <c r="G260" s="132" t="s">
        <v>180</v>
      </c>
      <c r="H260" s="177">
        <v>227</v>
      </c>
      <c r="I260" s="137">
        <v>0</v>
      </c>
      <c r="J260" s="137">
        <v>0</v>
      </c>
      <c r="K260" s="137">
        <v>0</v>
      </c>
      <c r="L260" s="137">
        <v>0</v>
      </c>
    </row>
    <row r="261" spans="1:12" hidden="1">
      <c r="A261" s="130">
        <v>3</v>
      </c>
      <c r="B261" s="131">
        <v>2</v>
      </c>
      <c r="C261" s="131">
        <v>1</v>
      </c>
      <c r="D261" s="131">
        <v>5</v>
      </c>
      <c r="E261" s="131"/>
      <c r="F261" s="133"/>
      <c r="G261" s="132" t="s">
        <v>181</v>
      </c>
      <c r="H261" s="177">
        <v>228</v>
      </c>
      <c r="I261" s="119">
        <f t="shared" ref="I261:L262" si="24">I262</f>
        <v>0</v>
      </c>
      <c r="J261" s="160">
        <f t="shared" si="24"/>
        <v>0</v>
      </c>
      <c r="K261" s="120">
        <f t="shared" si="24"/>
        <v>0</v>
      </c>
      <c r="L261" s="120">
        <f t="shared" si="24"/>
        <v>0</v>
      </c>
    </row>
    <row r="262" spans="1:12" hidden="1">
      <c r="A262" s="130">
        <v>3</v>
      </c>
      <c r="B262" s="131">
        <v>2</v>
      </c>
      <c r="C262" s="131">
        <v>1</v>
      </c>
      <c r="D262" s="131">
        <v>5</v>
      </c>
      <c r="E262" s="131">
        <v>1</v>
      </c>
      <c r="F262" s="133"/>
      <c r="G262" s="132" t="s">
        <v>181</v>
      </c>
      <c r="H262" s="177">
        <v>229</v>
      </c>
      <c r="I262" s="120">
        <f t="shared" si="24"/>
        <v>0</v>
      </c>
      <c r="J262" s="160">
        <f t="shared" si="24"/>
        <v>0</v>
      </c>
      <c r="K262" s="120">
        <f t="shared" si="24"/>
        <v>0</v>
      </c>
      <c r="L262" s="120">
        <f t="shared" si="24"/>
        <v>0</v>
      </c>
    </row>
    <row r="263" spans="1:12" hidden="1">
      <c r="A263" s="151">
        <v>3</v>
      </c>
      <c r="B263" s="152">
        <v>2</v>
      </c>
      <c r="C263" s="152">
        <v>1</v>
      </c>
      <c r="D263" s="152">
        <v>5</v>
      </c>
      <c r="E263" s="152">
        <v>1</v>
      </c>
      <c r="F263" s="153">
        <v>1</v>
      </c>
      <c r="G263" s="132" t="s">
        <v>181</v>
      </c>
      <c r="H263" s="177">
        <v>230</v>
      </c>
      <c r="I263" s="185">
        <v>0</v>
      </c>
      <c r="J263" s="185">
        <v>0</v>
      </c>
      <c r="K263" s="185">
        <v>0</v>
      </c>
      <c r="L263" s="185">
        <v>0</v>
      </c>
    </row>
    <row r="264" spans="1:12" hidden="1">
      <c r="A264" s="130">
        <v>3</v>
      </c>
      <c r="B264" s="131">
        <v>2</v>
      </c>
      <c r="C264" s="131">
        <v>1</v>
      </c>
      <c r="D264" s="131">
        <v>6</v>
      </c>
      <c r="E264" s="131"/>
      <c r="F264" s="133"/>
      <c r="G264" s="132" t="s">
        <v>182</v>
      </c>
      <c r="H264" s="177">
        <v>231</v>
      </c>
      <c r="I264" s="119">
        <f t="shared" ref="I264:L265" si="25">I265</f>
        <v>0</v>
      </c>
      <c r="J264" s="160">
        <f t="shared" si="25"/>
        <v>0</v>
      </c>
      <c r="K264" s="120">
        <f t="shared" si="25"/>
        <v>0</v>
      </c>
      <c r="L264" s="120">
        <f t="shared" si="25"/>
        <v>0</v>
      </c>
    </row>
    <row r="265" spans="1:12" hidden="1">
      <c r="A265" s="130">
        <v>3</v>
      </c>
      <c r="B265" s="130">
        <v>2</v>
      </c>
      <c r="C265" s="131">
        <v>1</v>
      </c>
      <c r="D265" s="131">
        <v>6</v>
      </c>
      <c r="E265" s="131">
        <v>1</v>
      </c>
      <c r="F265" s="133"/>
      <c r="G265" s="132" t="s">
        <v>182</v>
      </c>
      <c r="H265" s="177">
        <v>232</v>
      </c>
      <c r="I265" s="119">
        <f t="shared" si="25"/>
        <v>0</v>
      </c>
      <c r="J265" s="160">
        <f t="shared" si="25"/>
        <v>0</v>
      </c>
      <c r="K265" s="120">
        <f t="shared" si="25"/>
        <v>0</v>
      </c>
      <c r="L265" s="120">
        <f t="shared" si="25"/>
        <v>0</v>
      </c>
    </row>
    <row r="266" spans="1:12" hidden="1">
      <c r="A266" s="125">
        <v>3</v>
      </c>
      <c r="B266" s="125">
        <v>2</v>
      </c>
      <c r="C266" s="131">
        <v>1</v>
      </c>
      <c r="D266" s="131">
        <v>6</v>
      </c>
      <c r="E266" s="131">
        <v>1</v>
      </c>
      <c r="F266" s="133">
        <v>1</v>
      </c>
      <c r="G266" s="132" t="s">
        <v>182</v>
      </c>
      <c r="H266" s="177">
        <v>233</v>
      </c>
      <c r="I266" s="185">
        <v>0</v>
      </c>
      <c r="J266" s="185">
        <v>0</v>
      </c>
      <c r="K266" s="185">
        <v>0</v>
      </c>
      <c r="L266" s="185">
        <v>0</v>
      </c>
    </row>
    <row r="267" spans="1:12" hidden="1">
      <c r="A267" s="130">
        <v>3</v>
      </c>
      <c r="B267" s="130">
        <v>2</v>
      </c>
      <c r="C267" s="131">
        <v>1</v>
      </c>
      <c r="D267" s="131">
        <v>7</v>
      </c>
      <c r="E267" s="131"/>
      <c r="F267" s="133"/>
      <c r="G267" s="132" t="s">
        <v>183</v>
      </c>
      <c r="H267" s="177">
        <v>234</v>
      </c>
      <c r="I267" s="119">
        <f>I268</f>
        <v>0</v>
      </c>
      <c r="J267" s="160">
        <f>J268</f>
        <v>0</v>
      </c>
      <c r="K267" s="120">
        <f>K268</f>
        <v>0</v>
      </c>
      <c r="L267" s="120">
        <f>L268</f>
        <v>0</v>
      </c>
    </row>
    <row r="268" spans="1:12" hidden="1">
      <c r="A268" s="130">
        <v>3</v>
      </c>
      <c r="B268" s="131">
        <v>2</v>
      </c>
      <c r="C268" s="131">
        <v>1</v>
      </c>
      <c r="D268" s="131">
        <v>7</v>
      </c>
      <c r="E268" s="131">
        <v>1</v>
      </c>
      <c r="F268" s="133"/>
      <c r="G268" s="132" t="s">
        <v>183</v>
      </c>
      <c r="H268" s="177">
        <v>235</v>
      </c>
      <c r="I268" s="119">
        <f>I269+I270</f>
        <v>0</v>
      </c>
      <c r="J268" s="119">
        <f>J269+J270</f>
        <v>0</v>
      </c>
      <c r="K268" s="119">
        <f>K269+K270</f>
        <v>0</v>
      </c>
      <c r="L268" s="119">
        <f>L269+L270</f>
        <v>0</v>
      </c>
    </row>
    <row r="269" spans="1:12" ht="25.5" hidden="1" customHeight="1">
      <c r="A269" s="130">
        <v>3</v>
      </c>
      <c r="B269" s="131">
        <v>2</v>
      </c>
      <c r="C269" s="131">
        <v>1</v>
      </c>
      <c r="D269" s="131">
        <v>7</v>
      </c>
      <c r="E269" s="131">
        <v>1</v>
      </c>
      <c r="F269" s="133">
        <v>1</v>
      </c>
      <c r="G269" s="132" t="s">
        <v>184</v>
      </c>
      <c r="H269" s="177">
        <v>236</v>
      </c>
      <c r="I269" s="136">
        <v>0</v>
      </c>
      <c r="J269" s="137">
        <v>0</v>
      </c>
      <c r="K269" s="137">
        <v>0</v>
      </c>
      <c r="L269" s="137">
        <v>0</v>
      </c>
    </row>
    <row r="270" spans="1:12" ht="25.5" hidden="1" customHeight="1">
      <c r="A270" s="130">
        <v>3</v>
      </c>
      <c r="B270" s="131">
        <v>2</v>
      </c>
      <c r="C270" s="131">
        <v>1</v>
      </c>
      <c r="D270" s="131">
        <v>7</v>
      </c>
      <c r="E270" s="131">
        <v>1</v>
      </c>
      <c r="F270" s="133">
        <v>2</v>
      </c>
      <c r="G270" s="132" t="s">
        <v>185</v>
      </c>
      <c r="H270" s="177">
        <v>237</v>
      </c>
      <c r="I270" s="137">
        <v>0</v>
      </c>
      <c r="J270" s="137">
        <v>0</v>
      </c>
      <c r="K270" s="137">
        <v>0</v>
      </c>
      <c r="L270" s="137">
        <v>0</v>
      </c>
    </row>
    <row r="271" spans="1:12" ht="38.25" hidden="1" customHeight="1">
      <c r="A271" s="130">
        <v>3</v>
      </c>
      <c r="B271" s="131">
        <v>2</v>
      </c>
      <c r="C271" s="131">
        <v>2</v>
      </c>
      <c r="D271" s="194"/>
      <c r="E271" s="194"/>
      <c r="F271" s="195"/>
      <c r="G271" s="132" t="s">
        <v>186</v>
      </c>
      <c r="H271" s="177">
        <v>238</v>
      </c>
      <c r="I271" s="119">
        <f>SUM(I272+I281+I285+I289+I293+I296+I299)</f>
        <v>0</v>
      </c>
      <c r="J271" s="160">
        <f>SUM(J272+J281+J285+J289+J293+J296+J299)</f>
        <v>0</v>
      </c>
      <c r="K271" s="120">
        <f>SUM(K272+K281+K285+K289+K293+K296+K299)</f>
        <v>0</v>
      </c>
      <c r="L271" s="120">
        <f>SUM(L272+L281+L285+L289+L293+L296+L299)</f>
        <v>0</v>
      </c>
    </row>
    <row r="272" spans="1:12" hidden="1">
      <c r="A272" s="130">
        <v>3</v>
      </c>
      <c r="B272" s="131">
        <v>2</v>
      </c>
      <c r="C272" s="131">
        <v>2</v>
      </c>
      <c r="D272" s="131">
        <v>1</v>
      </c>
      <c r="E272" s="131"/>
      <c r="F272" s="133"/>
      <c r="G272" s="132" t="s">
        <v>187</v>
      </c>
      <c r="H272" s="177">
        <v>239</v>
      </c>
      <c r="I272" s="119">
        <f>I273</f>
        <v>0</v>
      </c>
      <c r="J272" s="119">
        <f>J273</f>
        <v>0</v>
      </c>
      <c r="K272" s="119">
        <f>K273</f>
        <v>0</v>
      </c>
      <c r="L272" s="119">
        <f>L273</f>
        <v>0</v>
      </c>
    </row>
    <row r="273" spans="1:12" hidden="1">
      <c r="A273" s="134">
        <v>3</v>
      </c>
      <c r="B273" s="130">
        <v>2</v>
      </c>
      <c r="C273" s="131">
        <v>2</v>
      </c>
      <c r="D273" s="131">
        <v>1</v>
      </c>
      <c r="E273" s="131">
        <v>1</v>
      </c>
      <c r="F273" s="133"/>
      <c r="G273" s="132" t="s">
        <v>165</v>
      </c>
      <c r="H273" s="177">
        <v>240</v>
      </c>
      <c r="I273" s="119">
        <f>SUM(I274)</f>
        <v>0</v>
      </c>
      <c r="J273" s="119">
        <f>SUM(J274)</f>
        <v>0</v>
      </c>
      <c r="K273" s="119">
        <f>SUM(K274)</f>
        <v>0</v>
      </c>
      <c r="L273" s="119">
        <f>SUM(L274)</f>
        <v>0</v>
      </c>
    </row>
    <row r="274" spans="1:12" hidden="1">
      <c r="A274" s="134">
        <v>3</v>
      </c>
      <c r="B274" s="130">
        <v>2</v>
      </c>
      <c r="C274" s="131">
        <v>2</v>
      </c>
      <c r="D274" s="131">
        <v>1</v>
      </c>
      <c r="E274" s="131">
        <v>1</v>
      </c>
      <c r="F274" s="133">
        <v>1</v>
      </c>
      <c r="G274" s="132" t="s">
        <v>165</v>
      </c>
      <c r="H274" s="177">
        <v>241</v>
      </c>
      <c r="I274" s="137">
        <v>0</v>
      </c>
      <c r="J274" s="137">
        <v>0</v>
      </c>
      <c r="K274" s="137">
        <v>0</v>
      </c>
      <c r="L274" s="137">
        <v>0</v>
      </c>
    </row>
    <row r="275" spans="1:12" hidden="1">
      <c r="A275" s="134">
        <v>3</v>
      </c>
      <c r="B275" s="130">
        <v>2</v>
      </c>
      <c r="C275" s="131">
        <v>2</v>
      </c>
      <c r="D275" s="131">
        <v>1</v>
      </c>
      <c r="E275" s="131">
        <v>2</v>
      </c>
      <c r="F275" s="133"/>
      <c r="G275" s="132" t="s">
        <v>188</v>
      </c>
      <c r="H275" s="177">
        <v>242</v>
      </c>
      <c r="I275" s="119">
        <f>SUM(I276:I277)</f>
        <v>0</v>
      </c>
      <c r="J275" s="119">
        <f>SUM(J276:J277)</f>
        <v>0</v>
      </c>
      <c r="K275" s="119">
        <f>SUM(K276:K277)</f>
        <v>0</v>
      </c>
      <c r="L275" s="119">
        <f>SUM(L276:L277)</f>
        <v>0</v>
      </c>
    </row>
    <row r="276" spans="1:12" hidden="1">
      <c r="A276" s="134">
        <v>3</v>
      </c>
      <c r="B276" s="130">
        <v>2</v>
      </c>
      <c r="C276" s="131">
        <v>2</v>
      </c>
      <c r="D276" s="131">
        <v>1</v>
      </c>
      <c r="E276" s="131">
        <v>2</v>
      </c>
      <c r="F276" s="133">
        <v>1</v>
      </c>
      <c r="G276" s="132" t="s">
        <v>167</v>
      </c>
      <c r="H276" s="177">
        <v>243</v>
      </c>
      <c r="I276" s="137">
        <v>0</v>
      </c>
      <c r="J276" s="136">
        <v>0</v>
      </c>
      <c r="K276" s="137">
        <v>0</v>
      </c>
      <c r="L276" s="137">
        <v>0</v>
      </c>
    </row>
    <row r="277" spans="1:12" hidden="1">
      <c r="A277" s="134">
        <v>3</v>
      </c>
      <c r="B277" s="130">
        <v>2</v>
      </c>
      <c r="C277" s="131">
        <v>2</v>
      </c>
      <c r="D277" s="131">
        <v>1</v>
      </c>
      <c r="E277" s="131">
        <v>2</v>
      </c>
      <c r="F277" s="133">
        <v>2</v>
      </c>
      <c r="G277" s="132" t="s">
        <v>168</v>
      </c>
      <c r="H277" s="177">
        <v>244</v>
      </c>
      <c r="I277" s="137">
        <v>0</v>
      </c>
      <c r="J277" s="136">
        <v>0</v>
      </c>
      <c r="K277" s="137">
        <v>0</v>
      </c>
      <c r="L277" s="137">
        <v>0</v>
      </c>
    </row>
    <row r="278" spans="1:12" hidden="1">
      <c r="A278" s="134">
        <v>3</v>
      </c>
      <c r="B278" s="130">
        <v>2</v>
      </c>
      <c r="C278" s="131">
        <v>2</v>
      </c>
      <c r="D278" s="131">
        <v>1</v>
      </c>
      <c r="E278" s="131">
        <v>3</v>
      </c>
      <c r="F278" s="133"/>
      <c r="G278" s="132" t="s">
        <v>169</v>
      </c>
      <c r="H278" s="177">
        <v>245</v>
      </c>
      <c r="I278" s="119">
        <f>SUM(I279:I280)</f>
        <v>0</v>
      </c>
      <c r="J278" s="119">
        <f>SUM(J279:J280)</f>
        <v>0</v>
      </c>
      <c r="K278" s="119">
        <f>SUM(K279:K280)</f>
        <v>0</v>
      </c>
      <c r="L278" s="119">
        <f>SUM(L279:L280)</f>
        <v>0</v>
      </c>
    </row>
    <row r="279" spans="1:12" hidden="1">
      <c r="A279" s="134">
        <v>3</v>
      </c>
      <c r="B279" s="130">
        <v>2</v>
      </c>
      <c r="C279" s="131">
        <v>2</v>
      </c>
      <c r="D279" s="131">
        <v>1</v>
      </c>
      <c r="E279" s="131">
        <v>3</v>
      </c>
      <c r="F279" s="133">
        <v>1</v>
      </c>
      <c r="G279" s="132" t="s">
        <v>170</v>
      </c>
      <c r="H279" s="177">
        <v>246</v>
      </c>
      <c r="I279" s="137">
        <v>0</v>
      </c>
      <c r="J279" s="136">
        <v>0</v>
      </c>
      <c r="K279" s="137">
        <v>0</v>
      </c>
      <c r="L279" s="137">
        <v>0</v>
      </c>
    </row>
    <row r="280" spans="1:12" hidden="1">
      <c r="A280" s="134">
        <v>3</v>
      </c>
      <c r="B280" s="130">
        <v>2</v>
      </c>
      <c r="C280" s="131">
        <v>2</v>
      </c>
      <c r="D280" s="131">
        <v>1</v>
      </c>
      <c r="E280" s="131">
        <v>3</v>
      </c>
      <c r="F280" s="133">
        <v>2</v>
      </c>
      <c r="G280" s="132" t="s">
        <v>189</v>
      </c>
      <c r="H280" s="177">
        <v>247</v>
      </c>
      <c r="I280" s="137">
        <v>0</v>
      </c>
      <c r="J280" s="136">
        <v>0</v>
      </c>
      <c r="K280" s="137">
        <v>0</v>
      </c>
      <c r="L280" s="137">
        <v>0</v>
      </c>
    </row>
    <row r="281" spans="1:12" ht="25.5" hidden="1" customHeight="1">
      <c r="A281" s="134">
        <v>3</v>
      </c>
      <c r="B281" s="130">
        <v>2</v>
      </c>
      <c r="C281" s="131">
        <v>2</v>
      </c>
      <c r="D281" s="131">
        <v>2</v>
      </c>
      <c r="E281" s="131"/>
      <c r="F281" s="133"/>
      <c r="G281" s="132" t="s">
        <v>190</v>
      </c>
      <c r="H281" s="177">
        <v>248</v>
      </c>
      <c r="I281" s="119">
        <f>I282</f>
        <v>0</v>
      </c>
      <c r="J281" s="120">
        <f>J282</f>
        <v>0</v>
      </c>
      <c r="K281" s="119">
        <f>K282</f>
        <v>0</v>
      </c>
      <c r="L281" s="120">
        <f>L282</f>
        <v>0</v>
      </c>
    </row>
    <row r="282" spans="1:12" ht="25.5" hidden="1" customHeight="1">
      <c r="A282" s="130">
        <v>3</v>
      </c>
      <c r="B282" s="131">
        <v>2</v>
      </c>
      <c r="C282" s="123">
        <v>2</v>
      </c>
      <c r="D282" s="123">
        <v>2</v>
      </c>
      <c r="E282" s="123">
        <v>1</v>
      </c>
      <c r="F282" s="126"/>
      <c r="G282" s="132" t="s">
        <v>190</v>
      </c>
      <c r="H282" s="177">
        <v>249</v>
      </c>
      <c r="I282" s="140">
        <f>SUM(I283:I284)</f>
        <v>0</v>
      </c>
      <c r="J282" s="162">
        <f>SUM(J283:J284)</f>
        <v>0</v>
      </c>
      <c r="K282" s="141">
        <f>SUM(K283:K284)</f>
        <v>0</v>
      </c>
      <c r="L282" s="141">
        <f>SUM(L283:L284)</f>
        <v>0</v>
      </c>
    </row>
    <row r="283" spans="1:12" ht="25.5" hidden="1" customHeight="1">
      <c r="A283" s="130">
        <v>3</v>
      </c>
      <c r="B283" s="131">
        <v>2</v>
      </c>
      <c r="C283" s="131">
        <v>2</v>
      </c>
      <c r="D283" s="131">
        <v>2</v>
      </c>
      <c r="E283" s="131">
        <v>1</v>
      </c>
      <c r="F283" s="133">
        <v>1</v>
      </c>
      <c r="G283" s="132" t="s">
        <v>191</v>
      </c>
      <c r="H283" s="177">
        <v>250</v>
      </c>
      <c r="I283" s="137">
        <v>0</v>
      </c>
      <c r="J283" s="137">
        <v>0</v>
      </c>
      <c r="K283" s="137">
        <v>0</v>
      </c>
      <c r="L283" s="137">
        <v>0</v>
      </c>
    </row>
    <row r="284" spans="1:12" ht="25.5" hidden="1" customHeight="1">
      <c r="A284" s="130">
        <v>3</v>
      </c>
      <c r="B284" s="131">
        <v>2</v>
      </c>
      <c r="C284" s="131">
        <v>2</v>
      </c>
      <c r="D284" s="131">
        <v>2</v>
      </c>
      <c r="E284" s="131">
        <v>1</v>
      </c>
      <c r="F284" s="133">
        <v>2</v>
      </c>
      <c r="G284" s="134" t="s">
        <v>192</v>
      </c>
      <c r="H284" s="177">
        <v>251</v>
      </c>
      <c r="I284" s="137">
        <v>0</v>
      </c>
      <c r="J284" s="137">
        <v>0</v>
      </c>
      <c r="K284" s="137">
        <v>0</v>
      </c>
      <c r="L284" s="137">
        <v>0</v>
      </c>
    </row>
    <row r="285" spans="1:12" ht="25.5" hidden="1" customHeight="1">
      <c r="A285" s="130">
        <v>3</v>
      </c>
      <c r="B285" s="131">
        <v>2</v>
      </c>
      <c r="C285" s="131">
        <v>2</v>
      </c>
      <c r="D285" s="131">
        <v>3</v>
      </c>
      <c r="E285" s="131"/>
      <c r="F285" s="133"/>
      <c r="G285" s="132" t="s">
        <v>193</v>
      </c>
      <c r="H285" s="177">
        <v>252</v>
      </c>
      <c r="I285" s="119">
        <f>I286</f>
        <v>0</v>
      </c>
      <c r="J285" s="160">
        <f>J286</f>
        <v>0</v>
      </c>
      <c r="K285" s="120">
        <f>K286</f>
        <v>0</v>
      </c>
      <c r="L285" s="120">
        <f>L286</f>
        <v>0</v>
      </c>
    </row>
    <row r="286" spans="1:12" ht="25.5" hidden="1" customHeight="1">
      <c r="A286" s="125">
        <v>3</v>
      </c>
      <c r="B286" s="131">
        <v>2</v>
      </c>
      <c r="C286" s="131">
        <v>2</v>
      </c>
      <c r="D286" s="131">
        <v>3</v>
      </c>
      <c r="E286" s="131">
        <v>1</v>
      </c>
      <c r="F286" s="133"/>
      <c r="G286" s="132" t="s">
        <v>193</v>
      </c>
      <c r="H286" s="177">
        <v>253</v>
      </c>
      <c r="I286" s="119">
        <f>I287+I288</f>
        <v>0</v>
      </c>
      <c r="J286" s="119">
        <f>J287+J288</f>
        <v>0</v>
      </c>
      <c r="K286" s="119">
        <f>K287+K288</f>
        <v>0</v>
      </c>
      <c r="L286" s="119">
        <f>L287+L288</f>
        <v>0</v>
      </c>
    </row>
    <row r="287" spans="1:12" ht="25.5" hidden="1" customHeight="1">
      <c r="A287" s="125">
        <v>3</v>
      </c>
      <c r="B287" s="131">
        <v>2</v>
      </c>
      <c r="C287" s="131">
        <v>2</v>
      </c>
      <c r="D287" s="131">
        <v>3</v>
      </c>
      <c r="E287" s="131">
        <v>1</v>
      </c>
      <c r="F287" s="133">
        <v>1</v>
      </c>
      <c r="G287" s="132" t="s">
        <v>194</v>
      </c>
      <c r="H287" s="177">
        <v>254</v>
      </c>
      <c r="I287" s="137">
        <v>0</v>
      </c>
      <c r="J287" s="137">
        <v>0</v>
      </c>
      <c r="K287" s="137">
        <v>0</v>
      </c>
      <c r="L287" s="137">
        <v>0</v>
      </c>
    </row>
    <row r="288" spans="1:12" ht="25.5" hidden="1" customHeight="1">
      <c r="A288" s="125">
        <v>3</v>
      </c>
      <c r="B288" s="131">
        <v>2</v>
      </c>
      <c r="C288" s="131">
        <v>2</v>
      </c>
      <c r="D288" s="131">
        <v>3</v>
      </c>
      <c r="E288" s="131">
        <v>1</v>
      </c>
      <c r="F288" s="133">
        <v>2</v>
      </c>
      <c r="G288" s="132" t="s">
        <v>195</v>
      </c>
      <c r="H288" s="177">
        <v>255</v>
      </c>
      <c r="I288" s="137">
        <v>0</v>
      </c>
      <c r="J288" s="137">
        <v>0</v>
      </c>
      <c r="K288" s="137">
        <v>0</v>
      </c>
      <c r="L288" s="137">
        <v>0</v>
      </c>
    </row>
    <row r="289" spans="1:12" hidden="1">
      <c r="A289" s="130">
        <v>3</v>
      </c>
      <c r="B289" s="131">
        <v>2</v>
      </c>
      <c r="C289" s="131">
        <v>2</v>
      </c>
      <c r="D289" s="131">
        <v>4</v>
      </c>
      <c r="E289" s="131"/>
      <c r="F289" s="133"/>
      <c r="G289" s="132" t="s">
        <v>196</v>
      </c>
      <c r="H289" s="177">
        <v>256</v>
      </c>
      <c r="I289" s="119">
        <f>I290</f>
        <v>0</v>
      </c>
      <c r="J289" s="160">
        <f>J290</f>
        <v>0</v>
      </c>
      <c r="K289" s="120">
        <f>K290</f>
        <v>0</v>
      </c>
      <c r="L289" s="120">
        <f>L290</f>
        <v>0</v>
      </c>
    </row>
    <row r="290" spans="1:12" hidden="1">
      <c r="A290" s="130">
        <v>3</v>
      </c>
      <c r="B290" s="131">
        <v>2</v>
      </c>
      <c r="C290" s="131">
        <v>2</v>
      </c>
      <c r="D290" s="131">
        <v>4</v>
      </c>
      <c r="E290" s="131">
        <v>1</v>
      </c>
      <c r="F290" s="133"/>
      <c r="G290" s="132" t="s">
        <v>196</v>
      </c>
      <c r="H290" s="177">
        <v>257</v>
      </c>
      <c r="I290" s="119">
        <f>SUM(I291:I292)</f>
        <v>0</v>
      </c>
      <c r="J290" s="160">
        <f>SUM(J291:J292)</f>
        <v>0</v>
      </c>
      <c r="K290" s="120">
        <f>SUM(K291:K292)</f>
        <v>0</v>
      </c>
      <c r="L290" s="120">
        <f>SUM(L291:L292)</f>
        <v>0</v>
      </c>
    </row>
    <row r="291" spans="1:12" ht="25.5" hidden="1" customHeight="1">
      <c r="A291" s="130">
        <v>3</v>
      </c>
      <c r="B291" s="131">
        <v>2</v>
      </c>
      <c r="C291" s="131">
        <v>2</v>
      </c>
      <c r="D291" s="131">
        <v>4</v>
      </c>
      <c r="E291" s="131">
        <v>1</v>
      </c>
      <c r="F291" s="133">
        <v>1</v>
      </c>
      <c r="G291" s="132" t="s">
        <v>197</v>
      </c>
      <c r="H291" s="177">
        <v>258</v>
      </c>
      <c r="I291" s="137">
        <v>0</v>
      </c>
      <c r="J291" s="137">
        <v>0</v>
      </c>
      <c r="K291" s="137">
        <v>0</v>
      </c>
      <c r="L291" s="137">
        <v>0</v>
      </c>
    </row>
    <row r="292" spans="1:12" ht="25.5" hidden="1" customHeight="1">
      <c r="A292" s="125">
        <v>3</v>
      </c>
      <c r="B292" s="123">
        <v>2</v>
      </c>
      <c r="C292" s="123">
        <v>2</v>
      </c>
      <c r="D292" s="123">
        <v>4</v>
      </c>
      <c r="E292" s="123">
        <v>1</v>
      </c>
      <c r="F292" s="126">
        <v>2</v>
      </c>
      <c r="G292" s="134" t="s">
        <v>198</v>
      </c>
      <c r="H292" s="177">
        <v>259</v>
      </c>
      <c r="I292" s="137">
        <v>0</v>
      </c>
      <c r="J292" s="137">
        <v>0</v>
      </c>
      <c r="K292" s="137">
        <v>0</v>
      </c>
      <c r="L292" s="137">
        <v>0</v>
      </c>
    </row>
    <row r="293" spans="1:12" hidden="1">
      <c r="A293" s="130">
        <v>3</v>
      </c>
      <c r="B293" s="131">
        <v>2</v>
      </c>
      <c r="C293" s="131">
        <v>2</v>
      </c>
      <c r="D293" s="131">
        <v>5</v>
      </c>
      <c r="E293" s="131"/>
      <c r="F293" s="133"/>
      <c r="G293" s="132" t="s">
        <v>199</v>
      </c>
      <c r="H293" s="177">
        <v>260</v>
      </c>
      <c r="I293" s="119">
        <f t="shared" ref="I293:L294" si="26">I294</f>
        <v>0</v>
      </c>
      <c r="J293" s="160">
        <f t="shared" si="26"/>
        <v>0</v>
      </c>
      <c r="K293" s="120">
        <f t="shared" si="26"/>
        <v>0</v>
      </c>
      <c r="L293" s="120">
        <f t="shared" si="26"/>
        <v>0</v>
      </c>
    </row>
    <row r="294" spans="1:12" hidden="1">
      <c r="A294" s="130">
        <v>3</v>
      </c>
      <c r="B294" s="131">
        <v>2</v>
      </c>
      <c r="C294" s="131">
        <v>2</v>
      </c>
      <c r="D294" s="131">
        <v>5</v>
      </c>
      <c r="E294" s="131">
        <v>1</v>
      </c>
      <c r="F294" s="133"/>
      <c r="G294" s="132" t="s">
        <v>199</v>
      </c>
      <c r="H294" s="177">
        <v>261</v>
      </c>
      <c r="I294" s="119">
        <f t="shared" si="26"/>
        <v>0</v>
      </c>
      <c r="J294" s="160">
        <f t="shared" si="26"/>
        <v>0</v>
      </c>
      <c r="K294" s="120">
        <f t="shared" si="26"/>
        <v>0</v>
      </c>
      <c r="L294" s="120">
        <f t="shared" si="26"/>
        <v>0</v>
      </c>
    </row>
    <row r="295" spans="1:12" hidden="1">
      <c r="A295" s="130">
        <v>3</v>
      </c>
      <c r="B295" s="131">
        <v>2</v>
      </c>
      <c r="C295" s="131">
        <v>2</v>
      </c>
      <c r="D295" s="131">
        <v>5</v>
      </c>
      <c r="E295" s="131">
        <v>1</v>
      </c>
      <c r="F295" s="133">
        <v>1</v>
      </c>
      <c r="G295" s="132" t="s">
        <v>199</v>
      </c>
      <c r="H295" s="177">
        <v>262</v>
      </c>
      <c r="I295" s="137">
        <v>0</v>
      </c>
      <c r="J295" s="137">
        <v>0</v>
      </c>
      <c r="K295" s="137">
        <v>0</v>
      </c>
      <c r="L295" s="137">
        <v>0</v>
      </c>
    </row>
    <row r="296" spans="1:12" hidden="1">
      <c r="A296" s="130">
        <v>3</v>
      </c>
      <c r="B296" s="131">
        <v>2</v>
      </c>
      <c r="C296" s="131">
        <v>2</v>
      </c>
      <c r="D296" s="131">
        <v>6</v>
      </c>
      <c r="E296" s="131"/>
      <c r="F296" s="133"/>
      <c r="G296" s="132" t="s">
        <v>182</v>
      </c>
      <c r="H296" s="177">
        <v>263</v>
      </c>
      <c r="I296" s="119">
        <f t="shared" ref="I296:L297" si="27">I297</f>
        <v>0</v>
      </c>
      <c r="J296" s="196">
        <f t="shared" si="27"/>
        <v>0</v>
      </c>
      <c r="K296" s="120">
        <f t="shared" si="27"/>
        <v>0</v>
      </c>
      <c r="L296" s="120">
        <f t="shared" si="27"/>
        <v>0</v>
      </c>
    </row>
    <row r="297" spans="1:12" hidden="1">
      <c r="A297" s="130">
        <v>3</v>
      </c>
      <c r="B297" s="131">
        <v>2</v>
      </c>
      <c r="C297" s="131">
        <v>2</v>
      </c>
      <c r="D297" s="131">
        <v>6</v>
      </c>
      <c r="E297" s="131">
        <v>1</v>
      </c>
      <c r="F297" s="133"/>
      <c r="G297" s="132" t="s">
        <v>182</v>
      </c>
      <c r="H297" s="177">
        <v>264</v>
      </c>
      <c r="I297" s="119">
        <f t="shared" si="27"/>
        <v>0</v>
      </c>
      <c r="J297" s="196">
        <f t="shared" si="27"/>
        <v>0</v>
      </c>
      <c r="K297" s="120">
        <f t="shared" si="27"/>
        <v>0</v>
      </c>
      <c r="L297" s="120">
        <f t="shared" si="27"/>
        <v>0</v>
      </c>
    </row>
    <row r="298" spans="1:12" hidden="1">
      <c r="A298" s="130">
        <v>3</v>
      </c>
      <c r="B298" s="152">
        <v>2</v>
      </c>
      <c r="C298" s="152">
        <v>2</v>
      </c>
      <c r="D298" s="131">
        <v>6</v>
      </c>
      <c r="E298" s="152">
        <v>1</v>
      </c>
      <c r="F298" s="153">
        <v>1</v>
      </c>
      <c r="G298" s="154" t="s">
        <v>182</v>
      </c>
      <c r="H298" s="177">
        <v>265</v>
      </c>
      <c r="I298" s="137">
        <v>0</v>
      </c>
      <c r="J298" s="137">
        <v>0</v>
      </c>
      <c r="K298" s="137">
        <v>0</v>
      </c>
      <c r="L298" s="137">
        <v>0</v>
      </c>
    </row>
    <row r="299" spans="1:12" hidden="1">
      <c r="A299" s="134">
        <v>3</v>
      </c>
      <c r="B299" s="130">
        <v>2</v>
      </c>
      <c r="C299" s="131">
        <v>2</v>
      </c>
      <c r="D299" s="131">
        <v>7</v>
      </c>
      <c r="E299" s="131"/>
      <c r="F299" s="133"/>
      <c r="G299" s="132" t="s">
        <v>183</v>
      </c>
      <c r="H299" s="177">
        <v>266</v>
      </c>
      <c r="I299" s="119">
        <f>I300</f>
        <v>0</v>
      </c>
      <c r="J299" s="196">
        <f>J300</f>
        <v>0</v>
      </c>
      <c r="K299" s="120">
        <f>K300</f>
        <v>0</v>
      </c>
      <c r="L299" s="120">
        <f>L300</f>
        <v>0</v>
      </c>
    </row>
    <row r="300" spans="1:12" hidden="1">
      <c r="A300" s="134">
        <v>3</v>
      </c>
      <c r="B300" s="130">
        <v>2</v>
      </c>
      <c r="C300" s="131">
        <v>2</v>
      </c>
      <c r="D300" s="131">
        <v>7</v>
      </c>
      <c r="E300" s="131">
        <v>1</v>
      </c>
      <c r="F300" s="133"/>
      <c r="G300" s="132" t="s">
        <v>183</v>
      </c>
      <c r="H300" s="177">
        <v>267</v>
      </c>
      <c r="I300" s="119">
        <f>I301+I302</f>
        <v>0</v>
      </c>
      <c r="J300" s="119">
        <f>J301+J302</f>
        <v>0</v>
      </c>
      <c r="K300" s="119">
        <f>K301+K302</f>
        <v>0</v>
      </c>
      <c r="L300" s="119">
        <f>L301+L302</f>
        <v>0</v>
      </c>
    </row>
    <row r="301" spans="1:12" ht="25.5" hidden="1" customHeight="1">
      <c r="A301" s="134">
        <v>3</v>
      </c>
      <c r="B301" s="130">
        <v>2</v>
      </c>
      <c r="C301" s="130">
        <v>2</v>
      </c>
      <c r="D301" s="131">
        <v>7</v>
      </c>
      <c r="E301" s="131">
        <v>1</v>
      </c>
      <c r="F301" s="133">
        <v>1</v>
      </c>
      <c r="G301" s="132" t="s">
        <v>184</v>
      </c>
      <c r="H301" s="177">
        <v>268</v>
      </c>
      <c r="I301" s="137">
        <v>0</v>
      </c>
      <c r="J301" s="137">
        <v>0</v>
      </c>
      <c r="K301" s="137">
        <v>0</v>
      </c>
      <c r="L301" s="137">
        <v>0</v>
      </c>
    </row>
    <row r="302" spans="1:12" ht="25.5" hidden="1" customHeight="1">
      <c r="A302" s="134">
        <v>3</v>
      </c>
      <c r="B302" s="130">
        <v>2</v>
      </c>
      <c r="C302" s="130">
        <v>2</v>
      </c>
      <c r="D302" s="131">
        <v>7</v>
      </c>
      <c r="E302" s="131">
        <v>1</v>
      </c>
      <c r="F302" s="133">
        <v>2</v>
      </c>
      <c r="G302" s="132" t="s">
        <v>185</v>
      </c>
      <c r="H302" s="177">
        <v>269</v>
      </c>
      <c r="I302" s="137">
        <v>0</v>
      </c>
      <c r="J302" s="137">
        <v>0</v>
      </c>
      <c r="K302" s="137">
        <v>0</v>
      </c>
      <c r="L302" s="137">
        <v>0</v>
      </c>
    </row>
    <row r="303" spans="1:12" ht="25.5" hidden="1" customHeight="1">
      <c r="A303" s="138">
        <v>3</v>
      </c>
      <c r="B303" s="138">
        <v>3</v>
      </c>
      <c r="C303" s="115"/>
      <c r="D303" s="116"/>
      <c r="E303" s="116"/>
      <c r="F303" s="118"/>
      <c r="G303" s="117" t="s">
        <v>200</v>
      </c>
      <c r="H303" s="177">
        <v>270</v>
      </c>
      <c r="I303" s="119">
        <f>SUM(I304+I336)</f>
        <v>0</v>
      </c>
      <c r="J303" s="196">
        <f>SUM(J304+J336)</f>
        <v>0</v>
      </c>
      <c r="K303" s="120">
        <f>SUM(K304+K336)</f>
        <v>0</v>
      </c>
      <c r="L303" s="120">
        <f>SUM(L304+L336)</f>
        <v>0</v>
      </c>
    </row>
    <row r="304" spans="1:12" ht="38.25" hidden="1" customHeight="1">
      <c r="A304" s="134">
        <v>3</v>
      </c>
      <c r="B304" s="134">
        <v>3</v>
      </c>
      <c r="C304" s="130">
        <v>1</v>
      </c>
      <c r="D304" s="131"/>
      <c r="E304" s="131"/>
      <c r="F304" s="133"/>
      <c r="G304" s="132" t="s">
        <v>201</v>
      </c>
      <c r="H304" s="177">
        <v>271</v>
      </c>
      <c r="I304" s="119">
        <f>SUM(I305+I314+I318+I322+I326+I329+I332)</f>
        <v>0</v>
      </c>
      <c r="J304" s="196">
        <f>SUM(J305+J314+J318+J322+J326+J329+J332)</f>
        <v>0</v>
      </c>
      <c r="K304" s="120">
        <f>SUM(K305+K314+K318+K322+K326+K329+K332)</f>
        <v>0</v>
      </c>
      <c r="L304" s="120">
        <f>SUM(L305+L314+L318+L322+L326+L329+L332)</f>
        <v>0</v>
      </c>
    </row>
    <row r="305" spans="1:12" hidden="1">
      <c r="A305" s="134">
        <v>3</v>
      </c>
      <c r="B305" s="134">
        <v>3</v>
      </c>
      <c r="C305" s="130">
        <v>1</v>
      </c>
      <c r="D305" s="131">
        <v>1</v>
      </c>
      <c r="E305" s="131"/>
      <c r="F305" s="133"/>
      <c r="G305" s="132" t="s">
        <v>187</v>
      </c>
      <c r="H305" s="177">
        <v>272</v>
      </c>
      <c r="I305" s="119">
        <f>SUM(I306+I308+I311)</f>
        <v>0</v>
      </c>
      <c r="J305" s="119">
        <f>SUM(J306+J308+J311)</f>
        <v>0</v>
      </c>
      <c r="K305" s="119">
        <f>SUM(K306+K308+K311)</f>
        <v>0</v>
      </c>
      <c r="L305" s="119">
        <f>SUM(L306+L308+L311)</f>
        <v>0</v>
      </c>
    </row>
    <row r="306" spans="1:12" hidden="1">
      <c r="A306" s="134">
        <v>3</v>
      </c>
      <c r="B306" s="134">
        <v>3</v>
      </c>
      <c r="C306" s="130">
        <v>1</v>
      </c>
      <c r="D306" s="131">
        <v>1</v>
      </c>
      <c r="E306" s="131">
        <v>1</v>
      </c>
      <c r="F306" s="133"/>
      <c r="G306" s="132" t="s">
        <v>165</v>
      </c>
      <c r="H306" s="177">
        <v>273</v>
      </c>
      <c r="I306" s="119">
        <f>SUM(I307:I307)</f>
        <v>0</v>
      </c>
      <c r="J306" s="196">
        <f>SUM(J307:J307)</f>
        <v>0</v>
      </c>
      <c r="K306" s="120">
        <f>SUM(K307:K307)</f>
        <v>0</v>
      </c>
      <c r="L306" s="120">
        <f>SUM(L307:L307)</f>
        <v>0</v>
      </c>
    </row>
    <row r="307" spans="1:12" hidden="1">
      <c r="A307" s="134">
        <v>3</v>
      </c>
      <c r="B307" s="134">
        <v>3</v>
      </c>
      <c r="C307" s="130">
        <v>1</v>
      </c>
      <c r="D307" s="131">
        <v>1</v>
      </c>
      <c r="E307" s="131">
        <v>1</v>
      </c>
      <c r="F307" s="133">
        <v>1</v>
      </c>
      <c r="G307" s="132" t="s">
        <v>165</v>
      </c>
      <c r="H307" s="177">
        <v>274</v>
      </c>
      <c r="I307" s="137">
        <v>0</v>
      </c>
      <c r="J307" s="137">
        <v>0</v>
      </c>
      <c r="K307" s="137">
        <v>0</v>
      </c>
      <c r="L307" s="137">
        <v>0</v>
      </c>
    </row>
    <row r="308" spans="1:12" hidden="1">
      <c r="A308" s="134">
        <v>3</v>
      </c>
      <c r="B308" s="134">
        <v>3</v>
      </c>
      <c r="C308" s="130">
        <v>1</v>
      </c>
      <c r="D308" s="131">
        <v>1</v>
      </c>
      <c r="E308" s="131">
        <v>2</v>
      </c>
      <c r="F308" s="133"/>
      <c r="G308" s="132" t="s">
        <v>188</v>
      </c>
      <c r="H308" s="177">
        <v>275</v>
      </c>
      <c r="I308" s="119">
        <f>SUM(I309:I310)</f>
        <v>0</v>
      </c>
      <c r="J308" s="119">
        <f>SUM(J309:J310)</f>
        <v>0</v>
      </c>
      <c r="K308" s="119">
        <f>SUM(K309:K310)</f>
        <v>0</v>
      </c>
      <c r="L308" s="119">
        <f>SUM(L309:L310)</f>
        <v>0</v>
      </c>
    </row>
    <row r="309" spans="1:12" hidden="1">
      <c r="A309" s="134">
        <v>3</v>
      </c>
      <c r="B309" s="134">
        <v>3</v>
      </c>
      <c r="C309" s="130">
        <v>1</v>
      </c>
      <c r="D309" s="131">
        <v>1</v>
      </c>
      <c r="E309" s="131">
        <v>2</v>
      </c>
      <c r="F309" s="133">
        <v>1</v>
      </c>
      <c r="G309" s="132" t="s">
        <v>167</v>
      </c>
      <c r="H309" s="177">
        <v>276</v>
      </c>
      <c r="I309" s="137">
        <v>0</v>
      </c>
      <c r="J309" s="137">
        <v>0</v>
      </c>
      <c r="K309" s="137">
        <v>0</v>
      </c>
      <c r="L309" s="137">
        <v>0</v>
      </c>
    </row>
    <row r="310" spans="1:12" hidden="1">
      <c r="A310" s="134">
        <v>3</v>
      </c>
      <c r="B310" s="134">
        <v>3</v>
      </c>
      <c r="C310" s="130">
        <v>1</v>
      </c>
      <c r="D310" s="131">
        <v>1</v>
      </c>
      <c r="E310" s="131">
        <v>2</v>
      </c>
      <c r="F310" s="133">
        <v>2</v>
      </c>
      <c r="G310" s="132" t="s">
        <v>168</v>
      </c>
      <c r="H310" s="177">
        <v>277</v>
      </c>
      <c r="I310" s="137">
        <v>0</v>
      </c>
      <c r="J310" s="137">
        <v>0</v>
      </c>
      <c r="K310" s="137">
        <v>0</v>
      </c>
      <c r="L310" s="137">
        <v>0</v>
      </c>
    </row>
    <row r="311" spans="1:12" hidden="1">
      <c r="A311" s="134">
        <v>3</v>
      </c>
      <c r="B311" s="134">
        <v>3</v>
      </c>
      <c r="C311" s="130">
        <v>1</v>
      </c>
      <c r="D311" s="131">
        <v>1</v>
      </c>
      <c r="E311" s="131">
        <v>3</v>
      </c>
      <c r="F311" s="133"/>
      <c r="G311" s="132" t="s">
        <v>169</v>
      </c>
      <c r="H311" s="177">
        <v>278</v>
      </c>
      <c r="I311" s="119">
        <f>SUM(I312:I313)</f>
        <v>0</v>
      </c>
      <c r="J311" s="119">
        <f>SUM(J312:J313)</f>
        <v>0</v>
      </c>
      <c r="K311" s="119">
        <f>SUM(K312:K313)</f>
        <v>0</v>
      </c>
      <c r="L311" s="119">
        <f>SUM(L312:L313)</f>
        <v>0</v>
      </c>
    </row>
    <row r="312" spans="1:12" hidden="1">
      <c r="A312" s="134">
        <v>3</v>
      </c>
      <c r="B312" s="134">
        <v>3</v>
      </c>
      <c r="C312" s="130">
        <v>1</v>
      </c>
      <c r="D312" s="131">
        <v>1</v>
      </c>
      <c r="E312" s="131">
        <v>3</v>
      </c>
      <c r="F312" s="133">
        <v>1</v>
      </c>
      <c r="G312" s="132" t="s">
        <v>170</v>
      </c>
      <c r="H312" s="177">
        <v>279</v>
      </c>
      <c r="I312" s="137">
        <v>0</v>
      </c>
      <c r="J312" s="137">
        <v>0</v>
      </c>
      <c r="K312" s="137">
        <v>0</v>
      </c>
      <c r="L312" s="137">
        <v>0</v>
      </c>
    </row>
    <row r="313" spans="1:12" hidden="1">
      <c r="A313" s="134">
        <v>3</v>
      </c>
      <c r="B313" s="134">
        <v>3</v>
      </c>
      <c r="C313" s="130">
        <v>1</v>
      </c>
      <c r="D313" s="131">
        <v>1</v>
      </c>
      <c r="E313" s="131">
        <v>3</v>
      </c>
      <c r="F313" s="133">
        <v>2</v>
      </c>
      <c r="G313" s="132" t="s">
        <v>189</v>
      </c>
      <c r="H313" s="177">
        <v>280</v>
      </c>
      <c r="I313" s="137">
        <v>0</v>
      </c>
      <c r="J313" s="137">
        <v>0</v>
      </c>
      <c r="K313" s="137">
        <v>0</v>
      </c>
      <c r="L313" s="137">
        <v>0</v>
      </c>
    </row>
    <row r="314" spans="1:12" hidden="1">
      <c r="A314" s="150">
        <v>3</v>
      </c>
      <c r="B314" s="125">
        <v>3</v>
      </c>
      <c r="C314" s="130">
        <v>1</v>
      </c>
      <c r="D314" s="131">
        <v>2</v>
      </c>
      <c r="E314" s="131"/>
      <c r="F314" s="133"/>
      <c r="G314" s="132" t="s">
        <v>202</v>
      </c>
      <c r="H314" s="177">
        <v>281</v>
      </c>
      <c r="I314" s="119">
        <f>I315</f>
        <v>0</v>
      </c>
      <c r="J314" s="196">
        <f>J315</f>
        <v>0</v>
      </c>
      <c r="K314" s="120">
        <f>K315</f>
        <v>0</v>
      </c>
      <c r="L314" s="120">
        <f>L315</f>
        <v>0</v>
      </c>
    </row>
    <row r="315" spans="1:12" hidden="1">
      <c r="A315" s="150">
        <v>3</v>
      </c>
      <c r="B315" s="150">
        <v>3</v>
      </c>
      <c r="C315" s="125">
        <v>1</v>
      </c>
      <c r="D315" s="123">
        <v>2</v>
      </c>
      <c r="E315" s="123">
        <v>1</v>
      </c>
      <c r="F315" s="126"/>
      <c r="G315" s="132" t="s">
        <v>202</v>
      </c>
      <c r="H315" s="177">
        <v>282</v>
      </c>
      <c r="I315" s="140">
        <f>SUM(I316:I317)</f>
        <v>0</v>
      </c>
      <c r="J315" s="197">
        <f>SUM(J316:J317)</f>
        <v>0</v>
      </c>
      <c r="K315" s="141">
        <f>SUM(K316:K317)</f>
        <v>0</v>
      </c>
      <c r="L315" s="141">
        <f>SUM(L316:L317)</f>
        <v>0</v>
      </c>
    </row>
    <row r="316" spans="1:12" ht="25.5" hidden="1" customHeight="1">
      <c r="A316" s="134">
        <v>3</v>
      </c>
      <c r="B316" s="134">
        <v>3</v>
      </c>
      <c r="C316" s="130">
        <v>1</v>
      </c>
      <c r="D316" s="131">
        <v>2</v>
      </c>
      <c r="E316" s="131">
        <v>1</v>
      </c>
      <c r="F316" s="133">
        <v>1</v>
      </c>
      <c r="G316" s="132" t="s">
        <v>203</v>
      </c>
      <c r="H316" s="177">
        <v>283</v>
      </c>
      <c r="I316" s="137">
        <v>0</v>
      </c>
      <c r="J316" s="137">
        <v>0</v>
      </c>
      <c r="K316" s="137">
        <v>0</v>
      </c>
      <c r="L316" s="137">
        <v>0</v>
      </c>
    </row>
    <row r="317" spans="1:12" hidden="1">
      <c r="A317" s="142">
        <v>3</v>
      </c>
      <c r="B317" s="180">
        <v>3</v>
      </c>
      <c r="C317" s="151">
        <v>1</v>
      </c>
      <c r="D317" s="152">
        <v>2</v>
      </c>
      <c r="E317" s="152">
        <v>1</v>
      </c>
      <c r="F317" s="153">
        <v>2</v>
      </c>
      <c r="G317" s="154" t="s">
        <v>204</v>
      </c>
      <c r="H317" s="177">
        <v>284</v>
      </c>
      <c r="I317" s="137">
        <v>0</v>
      </c>
      <c r="J317" s="137">
        <v>0</v>
      </c>
      <c r="K317" s="137">
        <v>0</v>
      </c>
      <c r="L317" s="137">
        <v>0</v>
      </c>
    </row>
    <row r="318" spans="1:12" ht="25.5" hidden="1" customHeight="1">
      <c r="A318" s="130">
        <v>3</v>
      </c>
      <c r="B318" s="132">
        <v>3</v>
      </c>
      <c r="C318" s="130">
        <v>1</v>
      </c>
      <c r="D318" s="131">
        <v>3</v>
      </c>
      <c r="E318" s="131"/>
      <c r="F318" s="133"/>
      <c r="G318" s="132" t="s">
        <v>205</v>
      </c>
      <c r="H318" s="177">
        <v>285</v>
      </c>
      <c r="I318" s="119">
        <f>I319</f>
        <v>0</v>
      </c>
      <c r="J318" s="196">
        <f>J319</f>
        <v>0</v>
      </c>
      <c r="K318" s="120">
        <f>K319</f>
        <v>0</v>
      </c>
      <c r="L318" s="120">
        <f>L319</f>
        <v>0</v>
      </c>
    </row>
    <row r="319" spans="1:12" ht="25.5" hidden="1" customHeight="1">
      <c r="A319" s="130">
        <v>3</v>
      </c>
      <c r="B319" s="154">
        <v>3</v>
      </c>
      <c r="C319" s="151">
        <v>1</v>
      </c>
      <c r="D319" s="152">
        <v>3</v>
      </c>
      <c r="E319" s="152">
        <v>1</v>
      </c>
      <c r="F319" s="153"/>
      <c r="G319" s="132" t="s">
        <v>205</v>
      </c>
      <c r="H319" s="177">
        <v>286</v>
      </c>
      <c r="I319" s="120">
        <f>I320+I321</f>
        <v>0</v>
      </c>
      <c r="J319" s="120">
        <f>J320+J321</f>
        <v>0</v>
      </c>
      <c r="K319" s="120">
        <f>K320+K321</f>
        <v>0</v>
      </c>
      <c r="L319" s="120">
        <f>L320+L321</f>
        <v>0</v>
      </c>
    </row>
    <row r="320" spans="1:12" ht="25.5" hidden="1" customHeight="1">
      <c r="A320" s="130">
        <v>3</v>
      </c>
      <c r="B320" s="132">
        <v>3</v>
      </c>
      <c r="C320" s="130">
        <v>1</v>
      </c>
      <c r="D320" s="131">
        <v>3</v>
      </c>
      <c r="E320" s="131">
        <v>1</v>
      </c>
      <c r="F320" s="133">
        <v>1</v>
      </c>
      <c r="G320" s="132" t="s">
        <v>206</v>
      </c>
      <c r="H320" s="177">
        <v>287</v>
      </c>
      <c r="I320" s="185">
        <v>0</v>
      </c>
      <c r="J320" s="185">
        <v>0</v>
      </c>
      <c r="K320" s="185">
        <v>0</v>
      </c>
      <c r="L320" s="184">
        <v>0</v>
      </c>
    </row>
    <row r="321" spans="1:12" ht="25.5" hidden="1" customHeight="1">
      <c r="A321" s="130">
        <v>3</v>
      </c>
      <c r="B321" s="132">
        <v>3</v>
      </c>
      <c r="C321" s="130">
        <v>1</v>
      </c>
      <c r="D321" s="131">
        <v>3</v>
      </c>
      <c r="E321" s="131">
        <v>1</v>
      </c>
      <c r="F321" s="133">
        <v>2</v>
      </c>
      <c r="G321" s="132" t="s">
        <v>207</v>
      </c>
      <c r="H321" s="177">
        <v>288</v>
      </c>
      <c r="I321" s="137">
        <v>0</v>
      </c>
      <c r="J321" s="137">
        <v>0</v>
      </c>
      <c r="K321" s="137">
        <v>0</v>
      </c>
      <c r="L321" s="137">
        <v>0</v>
      </c>
    </row>
    <row r="322" spans="1:12" hidden="1">
      <c r="A322" s="130">
        <v>3</v>
      </c>
      <c r="B322" s="132">
        <v>3</v>
      </c>
      <c r="C322" s="130">
        <v>1</v>
      </c>
      <c r="D322" s="131">
        <v>4</v>
      </c>
      <c r="E322" s="131"/>
      <c r="F322" s="133"/>
      <c r="G322" s="132" t="s">
        <v>208</v>
      </c>
      <c r="H322" s="177">
        <v>289</v>
      </c>
      <c r="I322" s="119">
        <f>I323</f>
        <v>0</v>
      </c>
      <c r="J322" s="196">
        <f>J323</f>
        <v>0</v>
      </c>
      <c r="K322" s="120">
        <f>K323</f>
        <v>0</v>
      </c>
      <c r="L322" s="120">
        <f>L323</f>
        <v>0</v>
      </c>
    </row>
    <row r="323" spans="1:12" hidden="1">
      <c r="A323" s="134">
        <v>3</v>
      </c>
      <c r="B323" s="130">
        <v>3</v>
      </c>
      <c r="C323" s="131">
        <v>1</v>
      </c>
      <c r="D323" s="131">
        <v>4</v>
      </c>
      <c r="E323" s="131">
        <v>1</v>
      </c>
      <c r="F323" s="133"/>
      <c r="G323" s="132" t="s">
        <v>208</v>
      </c>
      <c r="H323" s="177">
        <v>290</v>
      </c>
      <c r="I323" s="119">
        <f>SUM(I324:I325)</f>
        <v>0</v>
      </c>
      <c r="J323" s="119">
        <f>SUM(J324:J325)</f>
        <v>0</v>
      </c>
      <c r="K323" s="119">
        <f>SUM(K324:K325)</f>
        <v>0</v>
      </c>
      <c r="L323" s="119">
        <f>SUM(L324:L325)</f>
        <v>0</v>
      </c>
    </row>
    <row r="324" spans="1:12" hidden="1">
      <c r="A324" s="134">
        <v>3</v>
      </c>
      <c r="B324" s="130">
        <v>3</v>
      </c>
      <c r="C324" s="131">
        <v>1</v>
      </c>
      <c r="D324" s="131">
        <v>4</v>
      </c>
      <c r="E324" s="131">
        <v>1</v>
      </c>
      <c r="F324" s="133">
        <v>1</v>
      </c>
      <c r="G324" s="132" t="s">
        <v>209</v>
      </c>
      <c r="H324" s="177">
        <v>291</v>
      </c>
      <c r="I324" s="136">
        <v>0</v>
      </c>
      <c r="J324" s="137">
        <v>0</v>
      </c>
      <c r="K324" s="137">
        <v>0</v>
      </c>
      <c r="L324" s="136">
        <v>0</v>
      </c>
    </row>
    <row r="325" spans="1:12" hidden="1">
      <c r="A325" s="130">
        <v>3</v>
      </c>
      <c r="B325" s="131">
        <v>3</v>
      </c>
      <c r="C325" s="131">
        <v>1</v>
      </c>
      <c r="D325" s="131">
        <v>4</v>
      </c>
      <c r="E325" s="131">
        <v>1</v>
      </c>
      <c r="F325" s="133">
        <v>2</v>
      </c>
      <c r="G325" s="132" t="s">
        <v>210</v>
      </c>
      <c r="H325" s="177">
        <v>292</v>
      </c>
      <c r="I325" s="137">
        <v>0</v>
      </c>
      <c r="J325" s="185">
        <v>0</v>
      </c>
      <c r="K325" s="185">
        <v>0</v>
      </c>
      <c r="L325" s="184">
        <v>0</v>
      </c>
    </row>
    <row r="326" spans="1:12" hidden="1">
      <c r="A326" s="130">
        <v>3</v>
      </c>
      <c r="B326" s="131">
        <v>3</v>
      </c>
      <c r="C326" s="131">
        <v>1</v>
      </c>
      <c r="D326" s="131">
        <v>5</v>
      </c>
      <c r="E326" s="131"/>
      <c r="F326" s="133"/>
      <c r="G326" s="132" t="s">
        <v>211</v>
      </c>
      <c r="H326" s="177">
        <v>293</v>
      </c>
      <c r="I326" s="141">
        <f t="shared" ref="I326:L327" si="28">I327</f>
        <v>0</v>
      </c>
      <c r="J326" s="196">
        <f t="shared" si="28"/>
        <v>0</v>
      </c>
      <c r="K326" s="120">
        <f t="shared" si="28"/>
        <v>0</v>
      </c>
      <c r="L326" s="120">
        <f t="shared" si="28"/>
        <v>0</v>
      </c>
    </row>
    <row r="327" spans="1:12" hidden="1">
      <c r="A327" s="125">
        <v>3</v>
      </c>
      <c r="B327" s="152">
        <v>3</v>
      </c>
      <c r="C327" s="152">
        <v>1</v>
      </c>
      <c r="D327" s="152">
        <v>5</v>
      </c>
      <c r="E327" s="152">
        <v>1</v>
      </c>
      <c r="F327" s="153"/>
      <c r="G327" s="132" t="s">
        <v>211</v>
      </c>
      <c r="H327" s="177">
        <v>294</v>
      </c>
      <c r="I327" s="120">
        <f t="shared" si="28"/>
        <v>0</v>
      </c>
      <c r="J327" s="197">
        <f t="shared" si="28"/>
        <v>0</v>
      </c>
      <c r="K327" s="141">
        <f t="shared" si="28"/>
        <v>0</v>
      </c>
      <c r="L327" s="141">
        <f t="shared" si="28"/>
        <v>0</v>
      </c>
    </row>
    <row r="328" spans="1:12" hidden="1">
      <c r="A328" s="130">
        <v>3</v>
      </c>
      <c r="B328" s="131">
        <v>3</v>
      </c>
      <c r="C328" s="131">
        <v>1</v>
      </c>
      <c r="D328" s="131">
        <v>5</v>
      </c>
      <c r="E328" s="131">
        <v>1</v>
      </c>
      <c r="F328" s="133">
        <v>1</v>
      </c>
      <c r="G328" s="132" t="s">
        <v>212</v>
      </c>
      <c r="H328" s="177">
        <v>295</v>
      </c>
      <c r="I328" s="137">
        <v>0</v>
      </c>
      <c r="J328" s="185">
        <v>0</v>
      </c>
      <c r="K328" s="185">
        <v>0</v>
      </c>
      <c r="L328" s="184">
        <v>0</v>
      </c>
    </row>
    <row r="329" spans="1:12" hidden="1">
      <c r="A329" s="130">
        <v>3</v>
      </c>
      <c r="B329" s="131">
        <v>3</v>
      </c>
      <c r="C329" s="131">
        <v>1</v>
      </c>
      <c r="D329" s="131">
        <v>6</v>
      </c>
      <c r="E329" s="131"/>
      <c r="F329" s="133"/>
      <c r="G329" s="132" t="s">
        <v>182</v>
      </c>
      <c r="H329" s="177">
        <v>296</v>
      </c>
      <c r="I329" s="120">
        <f t="shared" ref="I329:L330" si="29">I330</f>
        <v>0</v>
      </c>
      <c r="J329" s="196">
        <f t="shared" si="29"/>
        <v>0</v>
      </c>
      <c r="K329" s="120">
        <f t="shared" si="29"/>
        <v>0</v>
      </c>
      <c r="L329" s="120">
        <f t="shared" si="29"/>
        <v>0</v>
      </c>
    </row>
    <row r="330" spans="1:12" hidden="1">
      <c r="A330" s="130">
        <v>3</v>
      </c>
      <c r="B330" s="131">
        <v>3</v>
      </c>
      <c r="C330" s="131">
        <v>1</v>
      </c>
      <c r="D330" s="131">
        <v>6</v>
      </c>
      <c r="E330" s="131">
        <v>1</v>
      </c>
      <c r="F330" s="133"/>
      <c r="G330" s="132" t="s">
        <v>182</v>
      </c>
      <c r="H330" s="177">
        <v>297</v>
      </c>
      <c r="I330" s="119">
        <f t="shared" si="29"/>
        <v>0</v>
      </c>
      <c r="J330" s="196">
        <f t="shared" si="29"/>
        <v>0</v>
      </c>
      <c r="K330" s="120">
        <f t="shared" si="29"/>
        <v>0</v>
      </c>
      <c r="L330" s="120">
        <f t="shared" si="29"/>
        <v>0</v>
      </c>
    </row>
    <row r="331" spans="1:12" hidden="1">
      <c r="A331" s="130">
        <v>3</v>
      </c>
      <c r="B331" s="131">
        <v>3</v>
      </c>
      <c r="C331" s="131">
        <v>1</v>
      </c>
      <c r="D331" s="131">
        <v>6</v>
      </c>
      <c r="E331" s="131">
        <v>1</v>
      </c>
      <c r="F331" s="133">
        <v>1</v>
      </c>
      <c r="G331" s="132" t="s">
        <v>182</v>
      </c>
      <c r="H331" s="177">
        <v>298</v>
      </c>
      <c r="I331" s="185">
        <v>0</v>
      </c>
      <c r="J331" s="185">
        <v>0</v>
      </c>
      <c r="K331" s="185">
        <v>0</v>
      </c>
      <c r="L331" s="184">
        <v>0</v>
      </c>
    </row>
    <row r="332" spans="1:12" hidden="1">
      <c r="A332" s="130">
        <v>3</v>
      </c>
      <c r="B332" s="131">
        <v>3</v>
      </c>
      <c r="C332" s="131">
        <v>1</v>
      </c>
      <c r="D332" s="131">
        <v>7</v>
      </c>
      <c r="E332" s="131"/>
      <c r="F332" s="133"/>
      <c r="G332" s="132" t="s">
        <v>213</v>
      </c>
      <c r="H332" s="177">
        <v>299</v>
      </c>
      <c r="I332" s="119">
        <f>I333</f>
        <v>0</v>
      </c>
      <c r="J332" s="196">
        <f>J333</f>
        <v>0</v>
      </c>
      <c r="K332" s="120">
        <f>K333</f>
        <v>0</v>
      </c>
      <c r="L332" s="120">
        <f>L333</f>
        <v>0</v>
      </c>
    </row>
    <row r="333" spans="1:12" hidden="1">
      <c r="A333" s="130">
        <v>3</v>
      </c>
      <c r="B333" s="131">
        <v>3</v>
      </c>
      <c r="C333" s="131">
        <v>1</v>
      </c>
      <c r="D333" s="131">
        <v>7</v>
      </c>
      <c r="E333" s="131">
        <v>1</v>
      </c>
      <c r="F333" s="133"/>
      <c r="G333" s="132" t="s">
        <v>213</v>
      </c>
      <c r="H333" s="177">
        <v>300</v>
      </c>
      <c r="I333" s="119">
        <f>I334+I335</f>
        <v>0</v>
      </c>
      <c r="J333" s="119">
        <f>J334+J335</f>
        <v>0</v>
      </c>
      <c r="K333" s="119">
        <f>K334+K335</f>
        <v>0</v>
      </c>
      <c r="L333" s="119">
        <f>L334+L335</f>
        <v>0</v>
      </c>
    </row>
    <row r="334" spans="1:12" ht="25.5" hidden="1" customHeight="1">
      <c r="A334" s="130">
        <v>3</v>
      </c>
      <c r="B334" s="131">
        <v>3</v>
      </c>
      <c r="C334" s="131">
        <v>1</v>
      </c>
      <c r="D334" s="131">
        <v>7</v>
      </c>
      <c r="E334" s="131">
        <v>1</v>
      </c>
      <c r="F334" s="133">
        <v>1</v>
      </c>
      <c r="G334" s="132" t="s">
        <v>214</v>
      </c>
      <c r="H334" s="177">
        <v>301</v>
      </c>
      <c r="I334" s="185">
        <v>0</v>
      </c>
      <c r="J334" s="185">
        <v>0</v>
      </c>
      <c r="K334" s="185">
        <v>0</v>
      </c>
      <c r="L334" s="184">
        <v>0</v>
      </c>
    </row>
    <row r="335" spans="1:12" ht="25.5" hidden="1" customHeight="1">
      <c r="A335" s="130">
        <v>3</v>
      </c>
      <c r="B335" s="131">
        <v>3</v>
      </c>
      <c r="C335" s="131">
        <v>1</v>
      </c>
      <c r="D335" s="131">
        <v>7</v>
      </c>
      <c r="E335" s="131">
        <v>1</v>
      </c>
      <c r="F335" s="133">
        <v>2</v>
      </c>
      <c r="G335" s="132" t="s">
        <v>215</v>
      </c>
      <c r="H335" s="177">
        <v>302</v>
      </c>
      <c r="I335" s="137">
        <v>0</v>
      </c>
      <c r="J335" s="137">
        <v>0</v>
      </c>
      <c r="K335" s="137">
        <v>0</v>
      </c>
      <c r="L335" s="137">
        <v>0</v>
      </c>
    </row>
    <row r="336" spans="1:12" ht="38.25" hidden="1" customHeight="1">
      <c r="A336" s="130">
        <v>3</v>
      </c>
      <c r="B336" s="131">
        <v>3</v>
      </c>
      <c r="C336" s="131">
        <v>2</v>
      </c>
      <c r="D336" s="131"/>
      <c r="E336" s="131"/>
      <c r="F336" s="133"/>
      <c r="G336" s="132" t="s">
        <v>216</v>
      </c>
      <c r="H336" s="177">
        <v>303</v>
      </c>
      <c r="I336" s="119">
        <f>SUM(I337+I346+I350+I354+I358+I361+I364)</f>
        <v>0</v>
      </c>
      <c r="J336" s="196">
        <f>SUM(J337+J346+J350+J354+J358+J361+J364)</f>
        <v>0</v>
      </c>
      <c r="K336" s="120">
        <f>SUM(K337+K346+K350+K354+K358+K361+K364)</f>
        <v>0</v>
      </c>
      <c r="L336" s="120">
        <f>SUM(L337+L346+L350+L354+L358+L361+L364)</f>
        <v>0</v>
      </c>
    </row>
    <row r="337" spans="1:15" hidden="1">
      <c r="A337" s="130">
        <v>3</v>
      </c>
      <c r="B337" s="131">
        <v>3</v>
      </c>
      <c r="C337" s="131">
        <v>2</v>
      </c>
      <c r="D337" s="131">
        <v>1</v>
      </c>
      <c r="E337" s="131"/>
      <c r="F337" s="133"/>
      <c r="G337" s="132" t="s">
        <v>164</v>
      </c>
      <c r="H337" s="177">
        <v>304</v>
      </c>
      <c r="I337" s="119">
        <f>I338</f>
        <v>0</v>
      </c>
      <c r="J337" s="196">
        <f>J338</f>
        <v>0</v>
      </c>
      <c r="K337" s="120">
        <f>K338</f>
        <v>0</v>
      </c>
      <c r="L337" s="120">
        <f>L338</f>
        <v>0</v>
      </c>
    </row>
    <row r="338" spans="1:15" hidden="1">
      <c r="A338" s="134">
        <v>3</v>
      </c>
      <c r="B338" s="130">
        <v>3</v>
      </c>
      <c r="C338" s="131">
        <v>2</v>
      </c>
      <c r="D338" s="132">
        <v>1</v>
      </c>
      <c r="E338" s="130">
        <v>1</v>
      </c>
      <c r="F338" s="133"/>
      <c r="G338" s="132" t="s">
        <v>164</v>
      </c>
      <c r="H338" s="177">
        <v>305</v>
      </c>
      <c r="I338" s="119">
        <f>SUM(I339:I339)</f>
        <v>0</v>
      </c>
      <c r="J338" s="119">
        <f>SUM(J339:J339)</f>
        <v>0</v>
      </c>
      <c r="K338" s="119">
        <f>SUM(K339:K339)</f>
        <v>0</v>
      </c>
      <c r="L338" s="119">
        <f>SUM(L339:L339)</f>
        <v>0</v>
      </c>
      <c r="M338" s="198"/>
      <c r="N338" s="198"/>
      <c r="O338" s="198"/>
    </row>
    <row r="339" spans="1:15" hidden="1">
      <c r="A339" s="134">
        <v>3</v>
      </c>
      <c r="B339" s="130">
        <v>3</v>
      </c>
      <c r="C339" s="131">
        <v>2</v>
      </c>
      <c r="D339" s="132">
        <v>1</v>
      </c>
      <c r="E339" s="130">
        <v>1</v>
      </c>
      <c r="F339" s="133">
        <v>1</v>
      </c>
      <c r="G339" s="132" t="s">
        <v>165</v>
      </c>
      <c r="H339" s="177">
        <v>306</v>
      </c>
      <c r="I339" s="185">
        <v>0</v>
      </c>
      <c r="J339" s="185">
        <v>0</v>
      </c>
      <c r="K339" s="185">
        <v>0</v>
      </c>
      <c r="L339" s="184">
        <v>0</v>
      </c>
    </row>
    <row r="340" spans="1:15" hidden="1">
      <c r="A340" s="134">
        <v>3</v>
      </c>
      <c r="B340" s="130">
        <v>3</v>
      </c>
      <c r="C340" s="131">
        <v>2</v>
      </c>
      <c r="D340" s="132">
        <v>1</v>
      </c>
      <c r="E340" s="130">
        <v>2</v>
      </c>
      <c r="F340" s="133"/>
      <c r="G340" s="154" t="s">
        <v>188</v>
      </c>
      <c r="H340" s="177">
        <v>307</v>
      </c>
      <c r="I340" s="119">
        <f>SUM(I341:I342)</f>
        <v>0</v>
      </c>
      <c r="J340" s="119">
        <f>SUM(J341:J342)</f>
        <v>0</v>
      </c>
      <c r="K340" s="119">
        <f>SUM(K341:K342)</f>
        <v>0</v>
      </c>
      <c r="L340" s="119">
        <f>SUM(L341:L342)</f>
        <v>0</v>
      </c>
    </row>
    <row r="341" spans="1:15" hidden="1">
      <c r="A341" s="134">
        <v>3</v>
      </c>
      <c r="B341" s="130">
        <v>3</v>
      </c>
      <c r="C341" s="131">
        <v>2</v>
      </c>
      <c r="D341" s="132">
        <v>1</v>
      </c>
      <c r="E341" s="130">
        <v>2</v>
      </c>
      <c r="F341" s="133">
        <v>1</v>
      </c>
      <c r="G341" s="154" t="s">
        <v>167</v>
      </c>
      <c r="H341" s="177">
        <v>308</v>
      </c>
      <c r="I341" s="185">
        <v>0</v>
      </c>
      <c r="J341" s="185">
        <v>0</v>
      </c>
      <c r="K341" s="185">
        <v>0</v>
      </c>
      <c r="L341" s="184">
        <v>0</v>
      </c>
    </row>
    <row r="342" spans="1:15" hidden="1">
      <c r="A342" s="134">
        <v>3</v>
      </c>
      <c r="B342" s="130">
        <v>3</v>
      </c>
      <c r="C342" s="131">
        <v>2</v>
      </c>
      <c r="D342" s="132">
        <v>1</v>
      </c>
      <c r="E342" s="130">
        <v>2</v>
      </c>
      <c r="F342" s="133">
        <v>2</v>
      </c>
      <c r="G342" s="154" t="s">
        <v>168</v>
      </c>
      <c r="H342" s="177">
        <v>309</v>
      </c>
      <c r="I342" s="137">
        <v>0</v>
      </c>
      <c r="J342" s="137">
        <v>0</v>
      </c>
      <c r="K342" s="137">
        <v>0</v>
      </c>
      <c r="L342" s="137">
        <v>0</v>
      </c>
    </row>
    <row r="343" spans="1:15" hidden="1">
      <c r="A343" s="134">
        <v>3</v>
      </c>
      <c r="B343" s="130">
        <v>3</v>
      </c>
      <c r="C343" s="131">
        <v>2</v>
      </c>
      <c r="D343" s="132">
        <v>1</v>
      </c>
      <c r="E343" s="130">
        <v>3</v>
      </c>
      <c r="F343" s="133"/>
      <c r="G343" s="154" t="s">
        <v>169</v>
      </c>
      <c r="H343" s="177">
        <v>310</v>
      </c>
      <c r="I343" s="119">
        <f>SUM(I344:I345)</f>
        <v>0</v>
      </c>
      <c r="J343" s="119">
        <f>SUM(J344:J345)</f>
        <v>0</v>
      </c>
      <c r="K343" s="119">
        <f>SUM(K344:K345)</f>
        <v>0</v>
      </c>
      <c r="L343" s="119">
        <f>SUM(L344:L345)</f>
        <v>0</v>
      </c>
    </row>
    <row r="344" spans="1:15" hidden="1">
      <c r="A344" s="134">
        <v>3</v>
      </c>
      <c r="B344" s="130">
        <v>3</v>
      </c>
      <c r="C344" s="131">
        <v>2</v>
      </c>
      <c r="D344" s="132">
        <v>1</v>
      </c>
      <c r="E344" s="130">
        <v>3</v>
      </c>
      <c r="F344" s="133">
        <v>1</v>
      </c>
      <c r="G344" s="154" t="s">
        <v>170</v>
      </c>
      <c r="H344" s="177">
        <v>311</v>
      </c>
      <c r="I344" s="137">
        <v>0</v>
      </c>
      <c r="J344" s="137">
        <v>0</v>
      </c>
      <c r="K344" s="137">
        <v>0</v>
      </c>
      <c r="L344" s="137">
        <v>0</v>
      </c>
    </row>
    <row r="345" spans="1:15" hidden="1">
      <c r="A345" s="134">
        <v>3</v>
      </c>
      <c r="B345" s="130">
        <v>3</v>
      </c>
      <c r="C345" s="131">
        <v>2</v>
      </c>
      <c r="D345" s="132">
        <v>1</v>
      </c>
      <c r="E345" s="130">
        <v>3</v>
      </c>
      <c r="F345" s="133">
        <v>2</v>
      </c>
      <c r="G345" s="154" t="s">
        <v>189</v>
      </c>
      <c r="H345" s="177">
        <v>312</v>
      </c>
      <c r="I345" s="155">
        <v>0</v>
      </c>
      <c r="J345" s="199">
        <v>0</v>
      </c>
      <c r="K345" s="155">
        <v>0</v>
      </c>
      <c r="L345" s="155">
        <v>0</v>
      </c>
    </row>
    <row r="346" spans="1:15" hidden="1">
      <c r="A346" s="142">
        <v>3</v>
      </c>
      <c r="B346" s="142">
        <v>3</v>
      </c>
      <c r="C346" s="151">
        <v>2</v>
      </c>
      <c r="D346" s="154">
        <v>2</v>
      </c>
      <c r="E346" s="151"/>
      <c r="F346" s="153"/>
      <c r="G346" s="154" t="s">
        <v>202</v>
      </c>
      <c r="H346" s="177">
        <v>313</v>
      </c>
      <c r="I346" s="147">
        <f>I347</f>
        <v>0</v>
      </c>
      <c r="J346" s="200">
        <f>J347</f>
        <v>0</v>
      </c>
      <c r="K346" s="148">
        <f>K347</f>
        <v>0</v>
      </c>
      <c r="L346" s="148">
        <f>L347</f>
        <v>0</v>
      </c>
    </row>
    <row r="347" spans="1:15" hidden="1">
      <c r="A347" s="134">
        <v>3</v>
      </c>
      <c r="B347" s="134">
        <v>3</v>
      </c>
      <c r="C347" s="130">
        <v>2</v>
      </c>
      <c r="D347" s="132">
        <v>2</v>
      </c>
      <c r="E347" s="130">
        <v>1</v>
      </c>
      <c r="F347" s="133"/>
      <c r="G347" s="154" t="s">
        <v>202</v>
      </c>
      <c r="H347" s="177">
        <v>314</v>
      </c>
      <c r="I347" s="119">
        <f>SUM(I348:I349)</f>
        <v>0</v>
      </c>
      <c r="J347" s="160">
        <f>SUM(J348:J349)</f>
        <v>0</v>
      </c>
      <c r="K347" s="120">
        <f>SUM(K348:K349)</f>
        <v>0</v>
      </c>
      <c r="L347" s="120">
        <f>SUM(L348:L349)</f>
        <v>0</v>
      </c>
    </row>
    <row r="348" spans="1:15" ht="25.5" hidden="1" customHeight="1">
      <c r="A348" s="134">
        <v>3</v>
      </c>
      <c r="B348" s="134">
        <v>3</v>
      </c>
      <c r="C348" s="130">
        <v>2</v>
      </c>
      <c r="D348" s="132">
        <v>2</v>
      </c>
      <c r="E348" s="134">
        <v>1</v>
      </c>
      <c r="F348" s="165">
        <v>1</v>
      </c>
      <c r="G348" s="132" t="s">
        <v>203</v>
      </c>
      <c r="H348" s="177">
        <v>315</v>
      </c>
      <c r="I348" s="137">
        <v>0</v>
      </c>
      <c r="J348" s="137">
        <v>0</v>
      </c>
      <c r="K348" s="137">
        <v>0</v>
      </c>
      <c r="L348" s="137">
        <v>0</v>
      </c>
    </row>
    <row r="349" spans="1:15" hidden="1">
      <c r="A349" s="142">
        <v>3</v>
      </c>
      <c r="B349" s="142">
        <v>3</v>
      </c>
      <c r="C349" s="143">
        <v>2</v>
      </c>
      <c r="D349" s="144">
        <v>2</v>
      </c>
      <c r="E349" s="145">
        <v>1</v>
      </c>
      <c r="F349" s="174">
        <v>2</v>
      </c>
      <c r="G349" s="145" t="s">
        <v>204</v>
      </c>
      <c r="H349" s="177">
        <v>316</v>
      </c>
      <c r="I349" s="137">
        <v>0</v>
      </c>
      <c r="J349" s="137">
        <v>0</v>
      </c>
      <c r="K349" s="137">
        <v>0</v>
      </c>
      <c r="L349" s="137">
        <v>0</v>
      </c>
    </row>
    <row r="350" spans="1:15" ht="25.5" hidden="1" customHeight="1">
      <c r="A350" s="134">
        <v>3</v>
      </c>
      <c r="B350" s="134">
        <v>3</v>
      </c>
      <c r="C350" s="130">
        <v>2</v>
      </c>
      <c r="D350" s="131">
        <v>3</v>
      </c>
      <c r="E350" s="132"/>
      <c r="F350" s="165"/>
      <c r="G350" s="132" t="s">
        <v>205</v>
      </c>
      <c r="H350" s="177">
        <v>317</v>
      </c>
      <c r="I350" s="119">
        <f>I351</f>
        <v>0</v>
      </c>
      <c r="J350" s="160">
        <f>J351</f>
        <v>0</v>
      </c>
      <c r="K350" s="120">
        <f>K351</f>
        <v>0</v>
      </c>
      <c r="L350" s="120">
        <f>L351</f>
        <v>0</v>
      </c>
    </row>
    <row r="351" spans="1:15" ht="25.5" hidden="1" customHeight="1">
      <c r="A351" s="134">
        <v>3</v>
      </c>
      <c r="B351" s="134">
        <v>3</v>
      </c>
      <c r="C351" s="130">
        <v>2</v>
      </c>
      <c r="D351" s="131">
        <v>3</v>
      </c>
      <c r="E351" s="132">
        <v>1</v>
      </c>
      <c r="F351" s="165"/>
      <c r="G351" s="132" t="s">
        <v>205</v>
      </c>
      <c r="H351" s="177">
        <v>318</v>
      </c>
      <c r="I351" s="119">
        <f>I352+I353</f>
        <v>0</v>
      </c>
      <c r="J351" s="119">
        <f>J352+J353</f>
        <v>0</v>
      </c>
      <c r="K351" s="119">
        <f>K352+K353</f>
        <v>0</v>
      </c>
      <c r="L351" s="119">
        <f>L352+L353</f>
        <v>0</v>
      </c>
    </row>
    <row r="352" spans="1:15" ht="25.5" hidden="1" customHeight="1">
      <c r="A352" s="134">
        <v>3</v>
      </c>
      <c r="B352" s="134">
        <v>3</v>
      </c>
      <c r="C352" s="130">
        <v>2</v>
      </c>
      <c r="D352" s="131">
        <v>3</v>
      </c>
      <c r="E352" s="132">
        <v>1</v>
      </c>
      <c r="F352" s="165">
        <v>1</v>
      </c>
      <c r="G352" s="132" t="s">
        <v>206</v>
      </c>
      <c r="H352" s="177">
        <v>319</v>
      </c>
      <c r="I352" s="185">
        <v>0</v>
      </c>
      <c r="J352" s="185">
        <v>0</v>
      </c>
      <c r="K352" s="185">
        <v>0</v>
      </c>
      <c r="L352" s="184">
        <v>0</v>
      </c>
    </row>
    <row r="353" spans="1:12" ht="25.5" hidden="1" customHeight="1">
      <c r="A353" s="134">
        <v>3</v>
      </c>
      <c r="B353" s="134">
        <v>3</v>
      </c>
      <c r="C353" s="130">
        <v>2</v>
      </c>
      <c r="D353" s="131">
        <v>3</v>
      </c>
      <c r="E353" s="132">
        <v>1</v>
      </c>
      <c r="F353" s="165">
        <v>2</v>
      </c>
      <c r="G353" s="132" t="s">
        <v>207</v>
      </c>
      <c r="H353" s="177">
        <v>320</v>
      </c>
      <c r="I353" s="137">
        <v>0</v>
      </c>
      <c r="J353" s="137">
        <v>0</v>
      </c>
      <c r="K353" s="137">
        <v>0</v>
      </c>
      <c r="L353" s="137">
        <v>0</v>
      </c>
    </row>
    <row r="354" spans="1:12" hidden="1">
      <c r="A354" s="134">
        <v>3</v>
      </c>
      <c r="B354" s="134">
        <v>3</v>
      </c>
      <c r="C354" s="130">
        <v>2</v>
      </c>
      <c r="D354" s="131">
        <v>4</v>
      </c>
      <c r="E354" s="131"/>
      <c r="F354" s="133"/>
      <c r="G354" s="132" t="s">
        <v>208</v>
      </c>
      <c r="H354" s="177">
        <v>321</v>
      </c>
      <c r="I354" s="119">
        <f>I355</f>
        <v>0</v>
      </c>
      <c r="J354" s="160">
        <f>J355</f>
        <v>0</v>
      </c>
      <c r="K354" s="120">
        <f>K355</f>
        <v>0</v>
      </c>
      <c r="L354" s="120">
        <f>L355</f>
        <v>0</v>
      </c>
    </row>
    <row r="355" spans="1:12" hidden="1">
      <c r="A355" s="150">
        <v>3</v>
      </c>
      <c r="B355" s="150">
        <v>3</v>
      </c>
      <c r="C355" s="125">
        <v>2</v>
      </c>
      <c r="D355" s="123">
        <v>4</v>
      </c>
      <c r="E355" s="123">
        <v>1</v>
      </c>
      <c r="F355" s="126"/>
      <c r="G355" s="132" t="s">
        <v>208</v>
      </c>
      <c r="H355" s="177">
        <v>322</v>
      </c>
      <c r="I355" s="140">
        <f>SUM(I356:I357)</f>
        <v>0</v>
      </c>
      <c r="J355" s="162">
        <f>SUM(J356:J357)</f>
        <v>0</v>
      </c>
      <c r="K355" s="141">
        <f>SUM(K356:K357)</f>
        <v>0</v>
      </c>
      <c r="L355" s="141">
        <f>SUM(L356:L357)</f>
        <v>0</v>
      </c>
    </row>
    <row r="356" spans="1:12" hidden="1">
      <c r="A356" s="134">
        <v>3</v>
      </c>
      <c r="B356" s="134">
        <v>3</v>
      </c>
      <c r="C356" s="130">
        <v>2</v>
      </c>
      <c r="D356" s="131">
        <v>4</v>
      </c>
      <c r="E356" s="131">
        <v>1</v>
      </c>
      <c r="F356" s="133">
        <v>1</v>
      </c>
      <c r="G356" s="132" t="s">
        <v>209</v>
      </c>
      <c r="H356" s="177">
        <v>323</v>
      </c>
      <c r="I356" s="137">
        <v>0</v>
      </c>
      <c r="J356" s="137">
        <v>0</v>
      </c>
      <c r="K356" s="137">
        <v>0</v>
      </c>
      <c r="L356" s="137">
        <v>0</v>
      </c>
    </row>
    <row r="357" spans="1:12" hidden="1">
      <c r="A357" s="134">
        <v>3</v>
      </c>
      <c r="B357" s="134">
        <v>3</v>
      </c>
      <c r="C357" s="130">
        <v>2</v>
      </c>
      <c r="D357" s="131">
        <v>4</v>
      </c>
      <c r="E357" s="131">
        <v>1</v>
      </c>
      <c r="F357" s="133">
        <v>2</v>
      </c>
      <c r="G357" s="132" t="s">
        <v>217</v>
      </c>
      <c r="H357" s="177">
        <v>324</v>
      </c>
      <c r="I357" s="137">
        <v>0</v>
      </c>
      <c r="J357" s="137">
        <v>0</v>
      </c>
      <c r="K357" s="137">
        <v>0</v>
      </c>
      <c r="L357" s="137">
        <v>0</v>
      </c>
    </row>
    <row r="358" spans="1:12" hidden="1">
      <c r="A358" s="134">
        <v>3</v>
      </c>
      <c r="B358" s="134">
        <v>3</v>
      </c>
      <c r="C358" s="130">
        <v>2</v>
      </c>
      <c r="D358" s="131">
        <v>5</v>
      </c>
      <c r="E358" s="131"/>
      <c r="F358" s="133"/>
      <c r="G358" s="132" t="s">
        <v>211</v>
      </c>
      <c r="H358" s="177">
        <v>325</v>
      </c>
      <c r="I358" s="119">
        <f t="shared" ref="I358:L359" si="30">I359</f>
        <v>0</v>
      </c>
      <c r="J358" s="160">
        <f t="shared" si="30"/>
        <v>0</v>
      </c>
      <c r="K358" s="120">
        <f t="shared" si="30"/>
        <v>0</v>
      </c>
      <c r="L358" s="120">
        <f t="shared" si="30"/>
        <v>0</v>
      </c>
    </row>
    <row r="359" spans="1:12" hidden="1">
      <c r="A359" s="150">
        <v>3</v>
      </c>
      <c r="B359" s="150">
        <v>3</v>
      </c>
      <c r="C359" s="125">
        <v>2</v>
      </c>
      <c r="D359" s="123">
        <v>5</v>
      </c>
      <c r="E359" s="123">
        <v>1</v>
      </c>
      <c r="F359" s="126"/>
      <c r="G359" s="132" t="s">
        <v>211</v>
      </c>
      <c r="H359" s="177">
        <v>326</v>
      </c>
      <c r="I359" s="140">
        <f t="shared" si="30"/>
        <v>0</v>
      </c>
      <c r="J359" s="162">
        <f t="shared" si="30"/>
        <v>0</v>
      </c>
      <c r="K359" s="141">
        <f t="shared" si="30"/>
        <v>0</v>
      </c>
      <c r="L359" s="141">
        <f t="shared" si="30"/>
        <v>0</v>
      </c>
    </row>
    <row r="360" spans="1:12" hidden="1">
      <c r="A360" s="134">
        <v>3</v>
      </c>
      <c r="B360" s="134">
        <v>3</v>
      </c>
      <c r="C360" s="130">
        <v>2</v>
      </c>
      <c r="D360" s="131">
        <v>5</v>
      </c>
      <c r="E360" s="131">
        <v>1</v>
      </c>
      <c r="F360" s="133">
        <v>1</v>
      </c>
      <c r="G360" s="132" t="s">
        <v>211</v>
      </c>
      <c r="H360" s="177">
        <v>327</v>
      </c>
      <c r="I360" s="185">
        <v>0</v>
      </c>
      <c r="J360" s="185">
        <v>0</v>
      </c>
      <c r="K360" s="185">
        <v>0</v>
      </c>
      <c r="L360" s="184">
        <v>0</v>
      </c>
    </row>
    <row r="361" spans="1:12" hidden="1">
      <c r="A361" s="134">
        <v>3</v>
      </c>
      <c r="B361" s="134">
        <v>3</v>
      </c>
      <c r="C361" s="130">
        <v>2</v>
      </c>
      <c r="D361" s="131">
        <v>6</v>
      </c>
      <c r="E361" s="131"/>
      <c r="F361" s="133"/>
      <c r="G361" s="132" t="s">
        <v>182</v>
      </c>
      <c r="H361" s="177">
        <v>328</v>
      </c>
      <c r="I361" s="119">
        <f t="shared" ref="I361:L362" si="31">I362</f>
        <v>0</v>
      </c>
      <c r="J361" s="160">
        <f t="shared" si="31"/>
        <v>0</v>
      </c>
      <c r="K361" s="120">
        <f t="shared" si="31"/>
        <v>0</v>
      </c>
      <c r="L361" s="120">
        <f t="shared" si="31"/>
        <v>0</v>
      </c>
    </row>
    <row r="362" spans="1:12" hidden="1">
      <c r="A362" s="134">
        <v>3</v>
      </c>
      <c r="B362" s="134">
        <v>3</v>
      </c>
      <c r="C362" s="130">
        <v>2</v>
      </c>
      <c r="D362" s="131">
        <v>6</v>
      </c>
      <c r="E362" s="131">
        <v>1</v>
      </c>
      <c r="F362" s="133"/>
      <c r="G362" s="132" t="s">
        <v>182</v>
      </c>
      <c r="H362" s="177">
        <v>329</v>
      </c>
      <c r="I362" s="119">
        <f t="shared" si="31"/>
        <v>0</v>
      </c>
      <c r="J362" s="160">
        <f t="shared" si="31"/>
        <v>0</v>
      </c>
      <c r="K362" s="120">
        <f t="shared" si="31"/>
        <v>0</v>
      </c>
      <c r="L362" s="120">
        <f t="shared" si="31"/>
        <v>0</v>
      </c>
    </row>
    <row r="363" spans="1:12" hidden="1">
      <c r="A363" s="142">
        <v>3</v>
      </c>
      <c r="B363" s="142">
        <v>3</v>
      </c>
      <c r="C363" s="143">
        <v>2</v>
      </c>
      <c r="D363" s="144">
        <v>6</v>
      </c>
      <c r="E363" s="144">
        <v>1</v>
      </c>
      <c r="F363" s="146">
        <v>1</v>
      </c>
      <c r="G363" s="145" t="s">
        <v>182</v>
      </c>
      <c r="H363" s="177">
        <v>330</v>
      </c>
      <c r="I363" s="185">
        <v>0</v>
      </c>
      <c r="J363" s="185">
        <v>0</v>
      </c>
      <c r="K363" s="185">
        <v>0</v>
      </c>
      <c r="L363" s="184">
        <v>0</v>
      </c>
    </row>
    <row r="364" spans="1:12" hidden="1">
      <c r="A364" s="134">
        <v>3</v>
      </c>
      <c r="B364" s="134">
        <v>3</v>
      </c>
      <c r="C364" s="130">
        <v>2</v>
      </c>
      <c r="D364" s="131">
        <v>7</v>
      </c>
      <c r="E364" s="131"/>
      <c r="F364" s="133"/>
      <c r="G364" s="132" t="s">
        <v>213</v>
      </c>
      <c r="H364" s="177">
        <v>331</v>
      </c>
      <c r="I364" s="119">
        <f>I365</f>
        <v>0</v>
      </c>
      <c r="J364" s="160">
        <f>J365</f>
        <v>0</v>
      </c>
      <c r="K364" s="120">
        <f>K365</f>
        <v>0</v>
      </c>
      <c r="L364" s="120">
        <f>L365</f>
        <v>0</v>
      </c>
    </row>
    <row r="365" spans="1:12" hidden="1">
      <c r="A365" s="142">
        <v>3</v>
      </c>
      <c r="B365" s="142">
        <v>3</v>
      </c>
      <c r="C365" s="143">
        <v>2</v>
      </c>
      <c r="D365" s="144">
        <v>7</v>
      </c>
      <c r="E365" s="144">
        <v>1</v>
      </c>
      <c r="F365" s="146"/>
      <c r="G365" s="132" t="s">
        <v>213</v>
      </c>
      <c r="H365" s="177">
        <v>332</v>
      </c>
      <c r="I365" s="119">
        <f>SUM(I366:I367)</f>
        <v>0</v>
      </c>
      <c r="J365" s="119">
        <f>SUM(J366:J367)</f>
        <v>0</v>
      </c>
      <c r="K365" s="119">
        <f>SUM(K366:K367)</f>
        <v>0</v>
      </c>
      <c r="L365" s="119">
        <f>SUM(L366:L367)</f>
        <v>0</v>
      </c>
    </row>
    <row r="366" spans="1:12" ht="25.5" hidden="1" customHeight="1">
      <c r="A366" s="134">
        <v>3</v>
      </c>
      <c r="B366" s="134">
        <v>3</v>
      </c>
      <c r="C366" s="130">
        <v>2</v>
      </c>
      <c r="D366" s="131">
        <v>7</v>
      </c>
      <c r="E366" s="131">
        <v>1</v>
      </c>
      <c r="F366" s="133">
        <v>1</v>
      </c>
      <c r="G366" s="132" t="s">
        <v>214</v>
      </c>
      <c r="H366" s="177">
        <v>333</v>
      </c>
      <c r="I366" s="185">
        <v>0</v>
      </c>
      <c r="J366" s="185">
        <v>0</v>
      </c>
      <c r="K366" s="185">
        <v>0</v>
      </c>
      <c r="L366" s="184">
        <v>0</v>
      </c>
    </row>
    <row r="367" spans="1:12" ht="25.5" hidden="1" customHeight="1">
      <c r="A367" s="134">
        <v>3</v>
      </c>
      <c r="B367" s="134">
        <v>3</v>
      </c>
      <c r="C367" s="130">
        <v>2</v>
      </c>
      <c r="D367" s="131">
        <v>7</v>
      </c>
      <c r="E367" s="131">
        <v>1</v>
      </c>
      <c r="F367" s="133">
        <v>2</v>
      </c>
      <c r="G367" s="132" t="s">
        <v>215</v>
      </c>
      <c r="H367" s="177">
        <v>334</v>
      </c>
      <c r="I367" s="137">
        <v>0</v>
      </c>
      <c r="J367" s="137">
        <v>0</v>
      </c>
      <c r="K367" s="137">
        <v>0</v>
      </c>
      <c r="L367" s="137">
        <v>0</v>
      </c>
    </row>
    <row r="368" spans="1:12">
      <c r="A368" s="100"/>
      <c r="B368" s="100"/>
      <c r="C368" s="101"/>
      <c r="D368" s="201"/>
      <c r="E368" s="202"/>
      <c r="F368" s="203"/>
      <c r="G368" s="204" t="s">
        <v>218</v>
      </c>
      <c r="H368" s="177">
        <v>335</v>
      </c>
      <c r="I368" s="171">
        <f>SUM(I34+I184)</f>
        <v>3000</v>
      </c>
      <c r="J368" s="171">
        <f>SUM(J34+J184)</f>
        <v>3000</v>
      </c>
      <c r="K368" s="171">
        <f>SUM(K34+K184)</f>
        <v>2912</v>
      </c>
      <c r="L368" s="171">
        <f>SUM(L34+L184)</f>
        <v>2912</v>
      </c>
    </row>
    <row r="369" spans="1:12">
      <c r="G369" s="121"/>
      <c r="H369" s="110"/>
      <c r="I369" s="205"/>
      <c r="J369" s="206"/>
      <c r="K369" s="206"/>
      <c r="L369" s="206"/>
    </row>
    <row r="370" spans="1:12">
      <c r="A370" s="484"/>
      <c r="B370" s="484"/>
      <c r="C370" s="484"/>
      <c r="D370" s="900" t="s">
        <v>416</v>
      </c>
      <c r="E370" s="900"/>
      <c r="F370" s="900"/>
      <c r="G370" s="900"/>
      <c r="H370" s="480"/>
      <c r="I370" s="207"/>
      <c r="J370" s="206"/>
      <c r="K370" s="900" t="s">
        <v>219</v>
      </c>
      <c r="L370" s="900"/>
    </row>
    <row r="371" spans="1:12" ht="18.75" customHeight="1">
      <c r="A371" s="470" t="s">
        <v>491</v>
      </c>
      <c r="B371" s="470"/>
      <c r="C371" s="470"/>
      <c r="D371" s="470"/>
      <c r="E371" s="470"/>
      <c r="F371" s="470"/>
      <c r="G371" s="470"/>
      <c r="I371" s="486" t="s">
        <v>220</v>
      </c>
      <c r="K371" s="901" t="s">
        <v>221</v>
      </c>
      <c r="L371" s="901"/>
    </row>
    <row r="372" spans="1:12" ht="15.75" customHeight="1">
      <c r="D372" s="471"/>
      <c r="I372" s="208"/>
      <c r="K372" s="208"/>
      <c r="L372" s="208"/>
    </row>
    <row r="373" spans="1:12" ht="23.25" customHeight="1">
      <c r="A373" s="484"/>
      <c r="B373" s="484"/>
      <c r="C373" s="484"/>
      <c r="D373" s="909" t="s">
        <v>313</v>
      </c>
      <c r="E373" s="909"/>
      <c r="F373" s="909"/>
      <c r="G373" s="909"/>
      <c r="I373" s="208"/>
      <c r="K373" s="900" t="s">
        <v>407</v>
      </c>
      <c r="L373" s="900"/>
    </row>
    <row r="374" spans="1:12" ht="24.75" customHeight="1">
      <c r="A374" s="910" t="s">
        <v>492</v>
      </c>
      <c r="B374" s="910"/>
      <c r="C374" s="910"/>
      <c r="D374" s="910"/>
      <c r="E374" s="910"/>
      <c r="F374" s="910"/>
      <c r="G374" s="910"/>
      <c r="H374" s="482"/>
      <c r="I374" s="209" t="s">
        <v>220</v>
      </c>
      <c r="K374" s="901" t="s">
        <v>221</v>
      </c>
      <c r="L374" s="901"/>
    </row>
  </sheetData>
  <mergeCells count="30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K374:L374"/>
    <mergeCell ref="K31:K32"/>
    <mergeCell ref="L31:L32"/>
    <mergeCell ref="A33:F33"/>
    <mergeCell ref="D370:G370"/>
    <mergeCell ref="K370:L370"/>
    <mergeCell ref="K371:L371"/>
    <mergeCell ref="A374:G374"/>
  </mergeCells>
  <pageMargins left="0.51181102362204722" right="0" top="0.15748031496062992" bottom="0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4"/>
  <sheetViews>
    <sheetView topLeftCell="A30" workbookViewId="0">
      <selection activeCell="G15" sqref="G15:K15"/>
    </sheetView>
  </sheetViews>
  <sheetFormatPr defaultRowHeight="15"/>
  <cols>
    <col min="1" max="4" width="2" style="76" customWidth="1"/>
    <col min="5" max="5" width="2.140625" style="76" customWidth="1"/>
    <col min="6" max="6" width="3" style="508" customWidth="1"/>
    <col min="7" max="7" width="34.85546875" style="76" customWidth="1"/>
    <col min="8" max="8" width="3.85546875" style="76" customWidth="1"/>
    <col min="9" max="9" width="10" style="76" customWidth="1"/>
    <col min="10" max="10" width="11.140625" style="76" customWidth="1"/>
    <col min="11" max="11" width="11" style="76" customWidth="1"/>
    <col min="12" max="12" width="10.5703125" style="76" customWidth="1"/>
    <col min="13" max="13" width="0.140625" style="76" hidden="1" customWidth="1"/>
    <col min="14" max="14" width="6.140625" style="76" hidden="1" customWidth="1"/>
    <col min="15" max="15" width="5.5703125" style="76" hidden="1" customWidth="1"/>
    <col min="16" max="16" width="9.140625" style="81"/>
    <col min="17" max="16384" width="9.140625" style="511"/>
  </cols>
  <sheetData>
    <row r="1" spans="1:15">
      <c r="G1" s="77"/>
      <c r="H1" s="78"/>
      <c r="I1" s="79"/>
      <c r="J1" s="509" t="s">
        <v>0</v>
      </c>
      <c r="K1" s="509"/>
      <c r="L1" s="509"/>
      <c r="M1" s="80"/>
      <c r="N1" s="509"/>
      <c r="O1" s="509"/>
    </row>
    <row r="2" spans="1:15">
      <c r="H2" s="78"/>
      <c r="I2" s="81"/>
      <c r="J2" s="509" t="s">
        <v>1</v>
      </c>
      <c r="K2" s="509"/>
      <c r="L2" s="509"/>
      <c r="M2" s="80"/>
      <c r="N2" s="509"/>
      <c r="O2" s="509"/>
    </row>
    <row r="3" spans="1:15">
      <c r="H3" s="82"/>
      <c r="I3" s="78"/>
      <c r="J3" s="509" t="s">
        <v>2</v>
      </c>
      <c r="K3" s="509"/>
      <c r="L3" s="509"/>
      <c r="M3" s="80"/>
      <c r="N3" s="509"/>
      <c r="O3" s="509"/>
    </row>
    <row r="4" spans="1:15">
      <c r="G4" s="83" t="s">
        <v>3</v>
      </c>
      <c r="H4" s="78"/>
      <c r="I4" s="81"/>
      <c r="J4" s="509" t="s">
        <v>4</v>
      </c>
      <c r="K4" s="509"/>
      <c r="L4" s="509"/>
      <c r="M4" s="80"/>
      <c r="N4" s="509"/>
      <c r="O4" s="509"/>
    </row>
    <row r="5" spans="1:15">
      <c r="H5" s="78"/>
      <c r="I5" s="81"/>
      <c r="J5" s="509" t="s">
        <v>417</v>
      </c>
      <c r="K5" s="509"/>
      <c r="L5" s="509"/>
      <c r="M5" s="80"/>
      <c r="N5" s="509"/>
      <c r="O5" s="509"/>
    </row>
    <row r="6" spans="1:15" ht="6" customHeight="1">
      <c r="H6" s="78"/>
      <c r="I6" s="81"/>
      <c r="J6" s="509"/>
      <c r="K6" s="509"/>
      <c r="L6" s="509"/>
      <c r="M6" s="80"/>
      <c r="N6" s="509"/>
      <c r="O6" s="509"/>
    </row>
    <row r="7" spans="1:15" ht="30" customHeight="1">
      <c r="A7" s="925" t="s">
        <v>487</v>
      </c>
      <c r="B7" s="925"/>
      <c r="C7" s="925"/>
      <c r="D7" s="925"/>
      <c r="E7" s="925"/>
      <c r="F7" s="925"/>
      <c r="G7" s="925"/>
      <c r="H7" s="925"/>
      <c r="I7" s="925"/>
      <c r="J7" s="925"/>
      <c r="K7" s="925"/>
      <c r="L7" s="925"/>
      <c r="M7" s="80"/>
    </row>
    <row r="8" spans="1:15" ht="11.25" customHeight="1">
      <c r="G8" s="84"/>
      <c r="H8" s="85"/>
      <c r="I8" s="85"/>
      <c r="J8" s="86"/>
      <c r="K8" s="86"/>
      <c r="L8" s="87"/>
      <c r="M8" s="80"/>
    </row>
    <row r="9" spans="1:15" ht="15.75" customHeight="1">
      <c r="A9" s="926" t="s">
        <v>5</v>
      </c>
      <c r="B9" s="926"/>
      <c r="C9" s="926"/>
      <c r="D9" s="926"/>
      <c r="E9" s="926"/>
      <c r="F9" s="926"/>
      <c r="G9" s="926"/>
      <c r="H9" s="926"/>
      <c r="I9" s="926"/>
      <c r="J9" s="926"/>
      <c r="K9" s="926"/>
      <c r="L9" s="926"/>
      <c r="M9" s="80"/>
    </row>
    <row r="10" spans="1:15">
      <c r="A10" s="927" t="s">
        <v>6</v>
      </c>
      <c r="B10" s="927"/>
      <c r="C10" s="927"/>
      <c r="D10" s="927"/>
      <c r="E10" s="927"/>
      <c r="F10" s="927"/>
      <c r="G10" s="927"/>
      <c r="H10" s="927"/>
      <c r="I10" s="927"/>
      <c r="J10" s="927"/>
      <c r="K10" s="927"/>
      <c r="L10" s="927"/>
      <c r="M10" s="80"/>
    </row>
    <row r="11" spans="1:15" ht="7.5" customHeight="1">
      <c r="A11" s="88"/>
      <c r="B11" s="509"/>
      <c r="C11" s="509"/>
      <c r="D11" s="509"/>
      <c r="E11" s="509"/>
      <c r="F11" s="509"/>
      <c r="G11" s="509"/>
      <c r="H11" s="509"/>
      <c r="I11" s="509"/>
      <c r="J11" s="509"/>
      <c r="K11" s="509"/>
      <c r="L11" s="509"/>
      <c r="M11" s="80"/>
    </row>
    <row r="12" spans="1:15" ht="15.75" customHeight="1">
      <c r="A12" s="88"/>
      <c r="B12" s="509"/>
      <c r="C12" s="509"/>
      <c r="D12" s="509"/>
      <c r="E12" s="509"/>
      <c r="F12" s="509"/>
      <c r="G12" s="928" t="s">
        <v>7</v>
      </c>
      <c r="H12" s="928"/>
      <c r="I12" s="928"/>
      <c r="J12" s="928"/>
      <c r="K12" s="928"/>
      <c r="L12" s="509"/>
      <c r="M12" s="80"/>
    </row>
    <row r="13" spans="1:15" ht="15.75" customHeight="1">
      <c r="A13" s="929" t="s">
        <v>488</v>
      </c>
      <c r="B13" s="929"/>
      <c r="C13" s="929"/>
      <c r="D13" s="929"/>
      <c r="E13" s="929"/>
      <c r="F13" s="929"/>
      <c r="G13" s="929"/>
      <c r="H13" s="929"/>
      <c r="I13" s="929"/>
      <c r="J13" s="929"/>
      <c r="K13" s="929"/>
      <c r="L13" s="929"/>
      <c r="M13" s="80"/>
    </row>
    <row r="14" spans="1:15" ht="12" customHeight="1">
      <c r="G14" s="930" t="s">
        <v>489</v>
      </c>
      <c r="H14" s="930"/>
      <c r="I14" s="930"/>
      <c r="J14" s="930"/>
      <c r="K14" s="930"/>
      <c r="M14" s="80"/>
    </row>
    <row r="15" spans="1:15">
      <c r="G15" s="931" t="s">
        <v>543</v>
      </c>
      <c r="H15" s="927"/>
      <c r="I15" s="927"/>
      <c r="J15" s="927"/>
      <c r="K15" s="927"/>
    </row>
    <row r="16" spans="1:15" ht="15.75" customHeight="1">
      <c r="B16" s="929" t="s">
        <v>8</v>
      </c>
      <c r="C16" s="929"/>
      <c r="D16" s="929"/>
      <c r="E16" s="929"/>
      <c r="F16" s="929"/>
      <c r="G16" s="929"/>
      <c r="H16" s="929"/>
      <c r="I16" s="929"/>
      <c r="J16" s="929"/>
      <c r="K16" s="929"/>
      <c r="L16" s="929"/>
    </row>
    <row r="17" spans="1:13" ht="7.5" customHeight="1"/>
    <row r="18" spans="1:13">
      <c r="G18" s="930" t="s">
        <v>490</v>
      </c>
      <c r="H18" s="930"/>
      <c r="I18" s="930"/>
      <c r="J18" s="930"/>
      <c r="K18" s="930"/>
    </row>
    <row r="19" spans="1:13">
      <c r="G19" s="932" t="s">
        <v>9</v>
      </c>
      <c r="H19" s="932"/>
      <c r="I19" s="932"/>
      <c r="J19" s="932"/>
      <c r="K19" s="932"/>
    </row>
    <row r="20" spans="1:13" ht="6.75" customHeight="1">
      <c r="G20" s="509"/>
      <c r="H20" s="509"/>
      <c r="I20" s="509"/>
      <c r="J20" s="509"/>
      <c r="K20" s="509"/>
    </row>
    <row r="21" spans="1:13">
      <c r="B21" s="81"/>
      <c r="C21" s="81"/>
      <c r="D21" s="81"/>
      <c r="E21" s="933" t="s">
        <v>10</v>
      </c>
      <c r="F21" s="933"/>
      <c r="G21" s="933"/>
      <c r="H21" s="933"/>
      <c r="I21" s="933"/>
      <c r="J21" s="933"/>
      <c r="K21" s="933"/>
      <c r="L21" s="81"/>
    </row>
    <row r="22" spans="1:13" ht="15" customHeight="1">
      <c r="A22" s="924" t="s">
        <v>11</v>
      </c>
      <c r="B22" s="924"/>
      <c r="C22" s="924"/>
      <c r="D22" s="924"/>
      <c r="E22" s="924"/>
      <c r="F22" s="924"/>
      <c r="G22" s="924"/>
      <c r="H22" s="924"/>
      <c r="I22" s="924"/>
      <c r="J22" s="924"/>
      <c r="K22" s="924"/>
      <c r="L22" s="924"/>
      <c r="M22" s="89"/>
    </row>
    <row r="23" spans="1:13">
      <c r="F23" s="76"/>
      <c r="J23" s="90"/>
      <c r="K23" s="91"/>
      <c r="L23" s="92" t="s">
        <v>12</v>
      </c>
      <c r="M23" s="89"/>
    </row>
    <row r="24" spans="1:13">
      <c r="F24" s="76"/>
      <c r="J24" s="93" t="s">
        <v>13</v>
      </c>
      <c r="K24" s="82"/>
      <c r="L24" s="94"/>
      <c r="M24" s="89"/>
    </row>
    <row r="25" spans="1:13">
      <c r="E25" s="509"/>
      <c r="F25" s="507"/>
      <c r="I25" s="95"/>
      <c r="J25" s="95"/>
      <c r="K25" s="96" t="s">
        <v>14</v>
      </c>
      <c r="L25" s="94"/>
      <c r="M25" s="89"/>
    </row>
    <row r="26" spans="1:13">
      <c r="A26" s="911" t="s">
        <v>15</v>
      </c>
      <c r="B26" s="911"/>
      <c r="C26" s="911"/>
      <c r="D26" s="911"/>
      <c r="E26" s="911"/>
      <c r="F26" s="911"/>
      <c r="G26" s="911"/>
      <c r="H26" s="911"/>
      <c r="I26" s="911"/>
      <c r="K26" s="96" t="s">
        <v>16</v>
      </c>
      <c r="L26" s="97" t="s">
        <v>17</v>
      </c>
      <c r="M26" s="89"/>
    </row>
    <row r="27" spans="1:13" ht="29.1" customHeight="1">
      <c r="A27" s="911" t="s">
        <v>425</v>
      </c>
      <c r="B27" s="911"/>
      <c r="C27" s="911"/>
      <c r="D27" s="911"/>
      <c r="E27" s="911"/>
      <c r="F27" s="911"/>
      <c r="G27" s="911"/>
      <c r="H27" s="911"/>
      <c r="I27" s="911"/>
      <c r="J27" s="505" t="s">
        <v>19</v>
      </c>
      <c r="K27" s="98" t="s">
        <v>20</v>
      </c>
      <c r="L27" s="94"/>
      <c r="M27" s="89"/>
    </row>
    <row r="28" spans="1:13">
      <c r="F28" s="76"/>
      <c r="G28" s="99" t="s">
        <v>21</v>
      </c>
      <c r="H28" s="100" t="s">
        <v>224</v>
      </c>
      <c r="I28" s="101"/>
      <c r="J28" s="102"/>
      <c r="K28" s="94"/>
      <c r="L28" s="94"/>
      <c r="M28" s="89"/>
    </row>
    <row r="29" spans="1:13">
      <c r="F29" s="76"/>
      <c r="G29" s="912" t="s">
        <v>23</v>
      </c>
      <c r="H29" s="912"/>
      <c r="I29" s="103" t="s">
        <v>24</v>
      </c>
      <c r="J29" s="104" t="s">
        <v>25</v>
      </c>
      <c r="K29" s="94" t="s">
        <v>25</v>
      </c>
      <c r="L29" s="94" t="s">
        <v>26</v>
      </c>
      <c r="M29" s="89"/>
    </row>
    <row r="30" spans="1:13">
      <c r="A30" s="913" t="s">
        <v>225</v>
      </c>
      <c r="B30" s="913"/>
      <c r="C30" s="913"/>
      <c r="D30" s="913"/>
      <c r="E30" s="913"/>
      <c r="F30" s="913"/>
      <c r="G30" s="913"/>
      <c r="H30" s="913"/>
      <c r="I30" s="913"/>
      <c r="J30" s="105"/>
      <c r="K30" s="105"/>
      <c r="L30" s="106" t="s">
        <v>28</v>
      </c>
      <c r="M30" s="107"/>
    </row>
    <row r="31" spans="1:13" ht="27" customHeight="1">
      <c r="A31" s="914" t="s">
        <v>29</v>
      </c>
      <c r="B31" s="915"/>
      <c r="C31" s="915"/>
      <c r="D31" s="915"/>
      <c r="E31" s="915"/>
      <c r="F31" s="915"/>
      <c r="G31" s="918" t="s">
        <v>30</v>
      </c>
      <c r="H31" s="920" t="s">
        <v>31</v>
      </c>
      <c r="I31" s="922" t="s">
        <v>32</v>
      </c>
      <c r="J31" s="923"/>
      <c r="K31" s="902" t="s">
        <v>33</v>
      </c>
      <c r="L31" s="904" t="s">
        <v>34</v>
      </c>
      <c r="M31" s="107"/>
    </row>
    <row r="32" spans="1:13" ht="58.5" customHeight="1">
      <c r="A32" s="916"/>
      <c r="B32" s="917"/>
      <c r="C32" s="917"/>
      <c r="D32" s="917"/>
      <c r="E32" s="917"/>
      <c r="F32" s="917"/>
      <c r="G32" s="919"/>
      <c r="H32" s="921"/>
      <c r="I32" s="108" t="s">
        <v>35</v>
      </c>
      <c r="J32" s="109" t="s">
        <v>36</v>
      </c>
      <c r="K32" s="903"/>
      <c r="L32" s="905"/>
    </row>
    <row r="33" spans="1:15">
      <c r="A33" s="906" t="s">
        <v>20</v>
      </c>
      <c r="B33" s="907"/>
      <c r="C33" s="907"/>
      <c r="D33" s="907"/>
      <c r="E33" s="907"/>
      <c r="F33" s="908"/>
      <c r="G33" s="110">
        <v>2</v>
      </c>
      <c r="H33" s="111">
        <v>3</v>
      </c>
      <c r="I33" s="112" t="s">
        <v>37</v>
      </c>
      <c r="J33" s="113" t="s">
        <v>38</v>
      </c>
      <c r="K33" s="114">
        <v>6</v>
      </c>
      <c r="L33" s="114">
        <v>7</v>
      </c>
    </row>
    <row r="34" spans="1:15" hidden="1">
      <c r="A34" s="115">
        <v>2</v>
      </c>
      <c r="B34" s="115"/>
      <c r="C34" s="116"/>
      <c r="D34" s="117"/>
      <c r="E34" s="115"/>
      <c r="F34" s="118"/>
      <c r="G34" s="117" t="s">
        <v>39</v>
      </c>
      <c r="H34" s="110">
        <v>1</v>
      </c>
      <c r="I34" s="119">
        <f>SUM(I35+I46+I65+I86+I93+I113+I139+I158+I168)</f>
        <v>0</v>
      </c>
      <c r="J34" s="119">
        <f>SUM(J35+J46+J65+J86+J93+J113+J139+J158+J168)</f>
        <v>0</v>
      </c>
      <c r="K34" s="120">
        <f>SUM(K35+K46+K65+K86+K93+K113+K139+K158+K168)</f>
        <v>0</v>
      </c>
      <c r="L34" s="119">
        <f>SUM(L35+L46+L65+L86+L93+L113+L139+L158+L168)</f>
        <v>0</v>
      </c>
      <c r="M34" s="121"/>
      <c r="N34" s="121"/>
      <c r="O34" s="121"/>
    </row>
    <row r="35" spans="1:15" ht="17.25" hidden="1" customHeight="1">
      <c r="A35" s="115">
        <v>2</v>
      </c>
      <c r="B35" s="122">
        <v>1</v>
      </c>
      <c r="C35" s="123"/>
      <c r="D35" s="124"/>
      <c r="E35" s="125"/>
      <c r="F35" s="126"/>
      <c r="G35" s="127" t="s">
        <v>40</v>
      </c>
      <c r="H35" s="110">
        <v>2</v>
      </c>
      <c r="I35" s="119">
        <f>SUM(I36+I42)</f>
        <v>0</v>
      </c>
      <c r="J35" s="119">
        <f>SUM(J36+J42)</f>
        <v>0</v>
      </c>
      <c r="K35" s="128">
        <f>SUM(K36+K42)</f>
        <v>0</v>
      </c>
      <c r="L35" s="129">
        <f>SUM(L36+L42)</f>
        <v>0</v>
      </c>
    </row>
    <row r="36" spans="1:15" hidden="1">
      <c r="A36" s="130">
        <v>2</v>
      </c>
      <c r="B36" s="130">
        <v>1</v>
      </c>
      <c r="C36" s="131">
        <v>1</v>
      </c>
      <c r="D36" s="132"/>
      <c r="E36" s="130"/>
      <c r="F36" s="133"/>
      <c r="G36" s="132" t="s">
        <v>41</v>
      </c>
      <c r="H36" s="110">
        <v>3</v>
      </c>
      <c r="I36" s="119">
        <f>SUM(I37)</f>
        <v>0</v>
      </c>
      <c r="J36" s="119">
        <f>SUM(J37)</f>
        <v>0</v>
      </c>
      <c r="K36" s="120">
        <f>SUM(K37)</f>
        <v>0</v>
      </c>
      <c r="L36" s="119">
        <f>SUM(L37)</f>
        <v>0</v>
      </c>
    </row>
    <row r="37" spans="1:15" hidden="1">
      <c r="A37" s="134">
        <v>2</v>
      </c>
      <c r="B37" s="130">
        <v>1</v>
      </c>
      <c r="C37" s="131">
        <v>1</v>
      </c>
      <c r="D37" s="132">
        <v>1</v>
      </c>
      <c r="E37" s="130"/>
      <c r="F37" s="133"/>
      <c r="G37" s="132" t="s">
        <v>41</v>
      </c>
      <c r="H37" s="110">
        <v>4</v>
      </c>
      <c r="I37" s="119">
        <f>SUM(I38+I40)</f>
        <v>0</v>
      </c>
      <c r="J37" s="119">
        <f t="shared" ref="J37:L38" si="0">SUM(J38)</f>
        <v>0</v>
      </c>
      <c r="K37" s="119">
        <f t="shared" si="0"/>
        <v>0</v>
      </c>
      <c r="L37" s="119">
        <f t="shared" si="0"/>
        <v>0</v>
      </c>
    </row>
    <row r="38" spans="1:15" hidden="1">
      <c r="A38" s="134">
        <v>2</v>
      </c>
      <c r="B38" s="130">
        <v>1</v>
      </c>
      <c r="C38" s="131">
        <v>1</v>
      </c>
      <c r="D38" s="132">
        <v>1</v>
      </c>
      <c r="E38" s="130">
        <v>1</v>
      </c>
      <c r="F38" s="133"/>
      <c r="G38" s="132" t="s">
        <v>42</v>
      </c>
      <c r="H38" s="110">
        <v>5</v>
      </c>
      <c r="I38" s="120">
        <f>SUM(I39)</f>
        <v>0</v>
      </c>
      <c r="J38" s="120">
        <f t="shared" si="0"/>
        <v>0</v>
      </c>
      <c r="K38" s="120">
        <f t="shared" si="0"/>
        <v>0</v>
      </c>
      <c r="L38" s="120">
        <f t="shared" si="0"/>
        <v>0</v>
      </c>
    </row>
    <row r="39" spans="1:15" hidden="1">
      <c r="A39" s="134">
        <v>2</v>
      </c>
      <c r="B39" s="130">
        <v>1</v>
      </c>
      <c r="C39" s="131">
        <v>1</v>
      </c>
      <c r="D39" s="132">
        <v>1</v>
      </c>
      <c r="E39" s="130">
        <v>1</v>
      </c>
      <c r="F39" s="133">
        <v>1</v>
      </c>
      <c r="G39" s="132" t="s">
        <v>42</v>
      </c>
      <c r="H39" s="110">
        <v>6</v>
      </c>
      <c r="I39" s="135">
        <v>0</v>
      </c>
      <c r="J39" s="136">
        <v>0</v>
      </c>
      <c r="K39" s="136">
        <v>0</v>
      </c>
      <c r="L39" s="136">
        <v>0</v>
      </c>
    </row>
    <row r="40" spans="1:15" hidden="1">
      <c r="A40" s="134">
        <v>2</v>
      </c>
      <c r="B40" s="130">
        <v>1</v>
      </c>
      <c r="C40" s="131">
        <v>1</v>
      </c>
      <c r="D40" s="132">
        <v>1</v>
      </c>
      <c r="E40" s="130">
        <v>2</v>
      </c>
      <c r="F40" s="133"/>
      <c r="G40" s="132" t="s">
        <v>43</v>
      </c>
      <c r="H40" s="110">
        <v>7</v>
      </c>
      <c r="I40" s="120">
        <f>I41</f>
        <v>0</v>
      </c>
      <c r="J40" s="120">
        <f>J41</f>
        <v>0</v>
      </c>
      <c r="K40" s="120">
        <f>K41</f>
        <v>0</v>
      </c>
      <c r="L40" s="120">
        <f>L41</f>
        <v>0</v>
      </c>
    </row>
    <row r="41" spans="1:15" hidden="1">
      <c r="A41" s="134">
        <v>2</v>
      </c>
      <c r="B41" s="130">
        <v>1</v>
      </c>
      <c r="C41" s="131">
        <v>1</v>
      </c>
      <c r="D41" s="132">
        <v>1</v>
      </c>
      <c r="E41" s="130">
        <v>2</v>
      </c>
      <c r="F41" s="133">
        <v>1</v>
      </c>
      <c r="G41" s="132" t="s">
        <v>43</v>
      </c>
      <c r="H41" s="110">
        <v>8</v>
      </c>
      <c r="I41" s="136">
        <v>0</v>
      </c>
      <c r="J41" s="137">
        <v>0</v>
      </c>
      <c r="K41" s="136">
        <v>0</v>
      </c>
      <c r="L41" s="137">
        <v>0</v>
      </c>
    </row>
    <row r="42" spans="1:15" hidden="1">
      <c r="A42" s="134">
        <v>2</v>
      </c>
      <c r="B42" s="130">
        <v>1</v>
      </c>
      <c r="C42" s="131">
        <v>2</v>
      </c>
      <c r="D42" s="132"/>
      <c r="E42" s="130"/>
      <c r="F42" s="133"/>
      <c r="G42" s="132" t="s">
        <v>44</v>
      </c>
      <c r="H42" s="110">
        <v>9</v>
      </c>
      <c r="I42" s="120">
        <f t="shared" ref="I42:L44" si="1">I43</f>
        <v>0</v>
      </c>
      <c r="J42" s="119">
        <f t="shared" si="1"/>
        <v>0</v>
      </c>
      <c r="K42" s="120">
        <f t="shared" si="1"/>
        <v>0</v>
      </c>
      <c r="L42" s="119">
        <f t="shared" si="1"/>
        <v>0</v>
      </c>
    </row>
    <row r="43" spans="1:15" hidden="1">
      <c r="A43" s="134">
        <v>2</v>
      </c>
      <c r="B43" s="130">
        <v>1</v>
      </c>
      <c r="C43" s="131">
        <v>2</v>
      </c>
      <c r="D43" s="132">
        <v>1</v>
      </c>
      <c r="E43" s="130"/>
      <c r="F43" s="133"/>
      <c r="G43" s="132" t="s">
        <v>44</v>
      </c>
      <c r="H43" s="110">
        <v>10</v>
      </c>
      <c r="I43" s="120">
        <f t="shared" si="1"/>
        <v>0</v>
      </c>
      <c r="J43" s="119">
        <f t="shared" si="1"/>
        <v>0</v>
      </c>
      <c r="K43" s="119">
        <f t="shared" si="1"/>
        <v>0</v>
      </c>
      <c r="L43" s="119">
        <f t="shared" si="1"/>
        <v>0</v>
      </c>
    </row>
    <row r="44" spans="1:15" hidden="1">
      <c r="A44" s="134">
        <v>2</v>
      </c>
      <c r="B44" s="130">
        <v>1</v>
      </c>
      <c r="C44" s="131">
        <v>2</v>
      </c>
      <c r="D44" s="132">
        <v>1</v>
      </c>
      <c r="E44" s="130">
        <v>1</v>
      </c>
      <c r="F44" s="133"/>
      <c r="G44" s="132" t="s">
        <v>44</v>
      </c>
      <c r="H44" s="110">
        <v>11</v>
      </c>
      <c r="I44" s="119">
        <f t="shared" si="1"/>
        <v>0</v>
      </c>
      <c r="J44" s="119">
        <f t="shared" si="1"/>
        <v>0</v>
      </c>
      <c r="K44" s="119">
        <f t="shared" si="1"/>
        <v>0</v>
      </c>
      <c r="L44" s="119">
        <f t="shared" si="1"/>
        <v>0</v>
      </c>
    </row>
    <row r="45" spans="1:15" hidden="1">
      <c r="A45" s="134">
        <v>2</v>
      </c>
      <c r="B45" s="130">
        <v>1</v>
      </c>
      <c r="C45" s="131">
        <v>2</v>
      </c>
      <c r="D45" s="132">
        <v>1</v>
      </c>
      <c r="E45" s="130">
        <v>1</v>
      </c>
      <c r="F45" s="133">
        <v>1</v>
      </c>
      <c r="G45" s="132" t="s">
        <v>44</v>
      </c>
      <c r="H45" s="110">
        <v>12</v>
      </c>
      <c r="I45" s="137">
        <v>0</v>
      </c>
      <c r="J45" s="136">
        <v>0</v>
      </c>
      <c r="K45" s="136">
        <v>0</v>
      </c>
      <c r="L45" s="136">
        <v>0</v>
      </c>
    </row>
    <row r="46" spans="1:15" hidden="1">
      <c r="A46" s="138">
        <v>2</v>
      </c>
      <c r="B46" s="139">
        <v>2</v>
      </c>
      <c r="C46" s="123"/>
      <c r="D46" s="124"/>
      <c r="E46" s="125"/>
      <c r="F46" s="126"/>
      <c r="G46" s="127" t="s">
        <v>45</v>
      </c>
      <c r="H46" s="110">
        <v>13</v>
      </c>
      <c r="I46" s="140">
        <f t="shared" ref="I46:L48" si="2">I47</f>
        <v>0</v>
      </c>
      <c r="J46" s="141">
        <f t="shared" si="2"/>
        <v>0</v>
      </c>
      <c r="K46" s="140">
        <f t="shared" si="2"/>
        <v>0</v>
      </c>
      <c r="L46" s="140">
        <f t="shared" si="2"/>
        <v>0</v>
      </c>
    </row>
    <row r="47" spans="1:15" hidden="1">
      <c r="A47" s="134">
        <v>2</v>
      </c>
      <c r="B47" s="130">
        <v>2</v>
      </c>
      <c r="C47" s="131">
        <v>1</v>
      </c>
      <c r="D47" s="132"/>
      <c r="E47" s="130"/>
      <c r="F47" s="133"/>
      <c r="G47" s="124" t="s">
        <v>45</v>
      </c>
      <c r="H47" s="110">
        <v>14</v>
      </c>
      <c r="I47" s="119">
        <f t="shared" si="2"/>
        <v>0</v>
      </c>
      <c r="J47" s="120">
        <f t="shared" si="2"/>
        <v>0</v>
      </c>
      <c r="K47" s="119">
        <f t="shared" si="2"/>
        <v>0</v>
      </c>
      <c r="L47" s="120">
        <f t="shared" si="2"/>
        <v>0</v>
      </c>
    </row>
    <row r="48" spans="1:15" hidden="1">
      <c r="A48" s="134">
        <v>2</v>
      </c>
      <c r="B48" s="130">
        <v>2</v>
      </c>
      <c r="C48" s="131">
        <v>1</v>
      </c>
      <c r="D48" s="132">
        <v>1</v>
      </c>
      <c r="E48" s="130"/>
      <c r="F48" s="133"/>
      <c r="G48" s="124" t="s">
        <v>45</v>
      </c>
      <c r="H48" s="110">
        <v>15</v>
      </c>
      <c r="I48" s="119">
        <f t="shared" si="2"/>
        <v>0</v>
      </c>
      <c r="J48" s="120">
        <f t="shared" si="2"/>
        <v>0</v>
      </c>
      <c r="K48" s="129">
        <f t="shared" si="2"/>
        <v>0</v>
      </c>
      <c r="L48" s="129">
        <f t="shared" si="2"/>
        <v>0</v>
      </c>
    </row>
    <row r="49" spans="1:12" hidden="1">
      <c r="A49" s="142">
        <v>2</v>
      </c>
      <c r="B49" s="143">
        <v>2</v>
      </c>
      <c r="C49" s="144">
        <v>1</v>
      </c>
      <c r="D49" s="145">
        <v>1</v>
      </c>
      <c r="E49" s="143">
        <v>1</v>
      </c>
      <c r="F49" s="146"/>
      <c r="G49" s="124" t="s">
        <v>45</v>
      </c>
      <c r="H49" s="110">
        <v>16</v>
      </c>
      <c r="I49" s="147">
        <f>SUM(I50:I64)</f>
        <v>0</v>
      </c>
      <c r="J49" s="147">
        <f>SUM(J50:J64)</f>
        <v>0</v>
      </c>
      <c r="K49" s="148">
        <f>SUM(K50:K64)</f>
        <v>0</v>
      </c>
      <c r="L49" s="148">
        <f>SUM(L50:L64)</f>
        <v>0</v>
      </c>
    </row>
    <row r="50" spans="1:12" hidden="1">
      <c r="A50" s="134">
        <v>2</v>
      </c>
      <c r="B50" s="130">
        <v>2</v>
      </c>
      <c r="C50" s="131">
        <v>1</v>
      </c>
      <c r="D50" s="132">
        <v>1</v>
      </c>
      <c r="E50" s="130">
        <v>1</v>
      </c>
      <c r="F50" s="149">
        <v>1</v>
      </c>
      <c r="G50" s="132" t="s">
        <v>46</v>
      </c>
      <c r="H50" s="110">
        <v>17</v>
      </c>
      <c r="I50" s="136">
        <v>0</v>
      </c>
      <c r="J50" s="136">
        <v>0</v>
      </c>
      <c r="K50" s="136">
        <v>0</v>
      </c>
      <c r="L50" s="136">
        <v>0</v>
      </c>
    </row>
    <row r="51" spans="1:12" ht="25.5" hidden="1" customHeight="1">
      <c r="A51" s="134">
        <v>2</v>
      </c>
      <c r="B51" s="130">
        <v>2</v>
      </c>
      <c r="C51" s="131">
        <v>1</v>
      </c>
      <c r="D51" s="132">
        <v>1</v>
      </c>
      <c r="E51" s="130">
        <v>1</v>
      </c>
      <c r="F51" s="133">
        <v>2</v>
      </c>
      <c r="G51" s="132" t="s">
        <v>47</v>
      </c>
      <c r="H51" s="110">
        <v>18</v>
      </c>
      <c r="I51" s="136">
        <v>0</v>
      </c>
      <c r="J51" s="136">
        <v>0</v>
      </c>
      <c r="K51" s="136">
        <v>0</v>
      </c>
      <c r="L51" s="136">
        <v>0</v>
      </c>
    </row>
    <row r="52" spans="1:12" ht="25.5" hidden="1" customHeight="1">
      <c r="A52" s="134">
        <v>2</v>
      </c>
      <c r="B52" s="130">
        <v>2</v>
      </c>
      <c r="C52" s="131">
        <v>1</v>
      </c>
      <c r="D52" s="132">
        <v>1</v>
      </c>
      <c r="E52" s="130">
        <v>1</v>
      </c>
      <c r="F52" s="133">
        <v>5</v>
      </c>
      <c r="G52" s="132" t="s">
        <v>48</v>
      </c>
      <c r="H52" s="110">
        <v>19</v>
      </c>
      <c r="I52" s="136">
        <v>0</v>
      </c>
      <c r="J52" s="136">
        <v>0</v>
      </c>
      <c r="K52" s="136">
        <v>0</v>
      </c>
      <c r="L52" s="136">
        <v>0</v>
      </c>
    </row>
    <row r="53" spans="1:12" ht="25.5" hidden="1" customHeight="1">
      <c r="A53" s="134">
        <v>2</v>
      </c>
      <c r="B53" s="130">
        <v>2</v>
      </c>
      <c r="C53" s="131">
        <v>1</v>
      </c>
      <c r="D53" s="132">
        <v>1</v>
      </c>
      <c r="E53" s="130">
        <v>1</v>
      </c>
      <c r="F53" s="133">
        <v>6</v>
      </c>
      <c r="G53" s="132" t="s">
        <v>49</v>
      </c>
      <c r="H53" s="110">
        <v>20</v>
      </c>
      <c r="I53" s="136">
        <v>0</v>
      </c>
      <c r="J53" s="136">
        <v>0</v>
      </c>
      <c r="K53" s="136">
        <v>0</v>
      </c>
      <c r="L53" s="136">
        <v>0</v>
      </c>
    </row>
    <row r="54" spans="1:12" ht="25.5" hidden="1" customHeight="1">
      <c r="A54" s="150">
        <v>2</v>
      </c>
      <c r="B54" s="125">
        <v>2</v>
      </c>
      <c r="C54" s="123">
        <v>1</v>
      </c>
      <c r="D54" s="124">
        <v>1</v>
      </c>
      <c r="E54" s="125">
        <v>1</v>
      </c>
      <c r="F54" s="126">
        <v>7</v>
      </c>
      <c r="G54" s="124" t="s">
        <v>50</v>
      </c>
      <c r="H54" s="110">
        <v>21</v>
      </c>
      <c r="I54" s="136">
        <v>0</v>
      </c>
      <c r="J54" s="136">
        <v>0</v>
      </c>
      <c r="K54" s="136">
        <v>0</v>
      </c>
      <c r="L54" s="136">
        <v>0</v>
      </c>
    </row>
    <row r="55" spans="1:12" hidden="1">
      <c r="A55" s="134">
        <v>2</v>
      </c>
      <c r="B55" s="130">
        <v>2</v>
      </c>
      <c r="C55" s="131">
        <v>1</v>
      </c>
      <c r="D55" s="132">
        <v>1</v>
      </c>
      <c r="E55" s="130">
        <v>1</v>
      </c>
      <c r="F55" s="133">
        <v>11</v>
      </c>
      <c r="G55" s="132" t="s">
        <v>51</v>
      </c>
      <c r="H55" s="110">
        <v>22</v>
      </c>
      <c r="I55" s="137">
        <v>0</v>
      </c>
      <c r="J55" s="136">
        <v>0</v>
      </c>
      <c r="K55" s="136">
        <v>0</v>
      </c>
      <c r="L55" s="136">
        <v>0</v>
      </c>
    </row>
    <row r="56" spans="1:12" ht="25.5" hidden="1" customHeight="1">
      <c r="A56" s="142">
        <v>2</v>
      </c>
      <c r="B56" s="151">
        <v>2</v>
      </c>
      <c r="C56" s="152">
        <v>1</v>
      </c>
      <c r="D56" s="152">
        <v>1</v>
      </c>
      <c r="E56" s="152">
        <v>1</v>
      </c>
      <c r="F56" s="153">
        <v>12</v>
      </c>
      <c r="G56" s="154" t="s">
        <v>52</v>
      </c>
      <c r="H56" s="110">
        <v>23</v>
      </c>
      <c r="I56" s="155">
        <v>0</v>
      </c>
      <c r="J56" s="136">
        <v>0</v>
      </c>
      <c r="K56" s="136">
        <v>0</v>
      </c>
      <c r="L56" s="136">
        <v>0</v>
      </c>
    </row>
    <row r="57" spans="1:12" ht="25.5" hidden="1" customHeight="1">
      <c r="A57" s="134">
        <v>2</v>
      </c>
      <c r="B57" s="130">
        <v>2</v>
      </c>
      <c r="C57" s="131">
        <v>1</v>
      </c>
      <c r="D57" s="131">
        <v>1</v>
      </c>
      <c r="E57" s="131">
        <v>1</v>
      </c>
      <c r="F57" s="133">
        <v>14</v>
      </c>
      <c r="G57" s="156" t="s">
        <v>53</v>
      </c>
      <c r="H57" s="110">
        <v>24</v>
      </c>
      <c r="I57" s="137">
        <v>0</v>
      </c>
      <c r="J57" s="137">
        <v>0</v>
      </c>
      <c r="K57" s="137">
        <v>0</v>
      </c>
      <c r="L57" s="137">
        <v>0</v>
      </c>
    </row>
    <row r="58" spans="1:12" ht="25.5" hidden="1" customHeight="1">
      <c r="A58" s="134">
        <v>2</v>
      </c>
      <c r="B58" s="130">
        <v>2</v>
      </c>
      <c r="C58" s="131">
        <v>1</v>
      </c>
      <c r="D58" s="131">
        <v>1</v>
      </c>
      <c r="E58" s="131">
        <v>1</v>
      </c>
      <c r="F58" s="133">
        <v>15</v>
      </c>
      <c r="G58" s="132" t="s">
        <v>54</v>
      </c>
      <c r="H58" s="110">
        <v>25</v>
      </c>
      <c r="I58" s="137">
        <v>0</v>
      </c>
      <c r="J58" s="136">
        <v>0</v>
      </c>
      <c r="K58" s="136">
        <v>0</v>
      </c>
      <c r="L58" s="136">
        <v>0</v>
      </c>
    </row>
    <row r="59" spans="1:12" hidden="1">
      <c r="A59" s="134">
        <v>2</v>
      </c>
      <c r="B59" s="130">
        <v>2</v>
      </c>
      <c r="C59" s="131">
        <v>1</v>
      </c>
      <c r="D59" s="131">
        <v>1</v>
      </c>
      <c r="E59" s="131">
        <v>1</v>
      </c>
      <c r="F59" s="133">
        <v>16</v>
      </c>
      <c r="G59" s="132" t="s">
        <v>55</v>
      </c>
      <c r="H59" s="110">
        <v>26</v>
      </c>
      <c r="I59" s="137">
        <v>0</v>
      </c>
      <c r="J59" s="136">
        <v>0</v>
      </c>
      <c r="K59" s="136">
        <v>0</v>
      </c>
      <c r="L59" s="136">
        <v>0</v>
      </c>
    </row>
    <row r="60" spans="1:12" ht="25.5" hidden="1" customHeight="1">
      <c r="A60" s="134">
        <v>2</v>
      </c>
      <c r="B60" s="130">
        <v>2</v>
      </c>
      <c r="C60" s="131">
        <v>1</v>
      </c>
      <c r="D60" s="131">
        <v>1</v>
      </c>
      <c r="E60" s="131">
        <v>1</v>
      </c>
      <c r="F60" s="133">
        <v>17</v>
      </c>
      <c r="G60" s="132" t="s">
        <v>56</v>
      </c>
      <c r="H60" s="110">
        <v>27</v>
      </c>
      <c r="I60" s="137">
        <v>0</v>
      </c>
      <c r="J60" s="137">
        <v>0</v>
      </c>
      <c r="K60" s="137">
        <v>0</v>
      </c>
      <c r="L60" s="137">
        <v>0</v>
      </c>
    </row>
    <row r="61" spans="1:12" hidden="1">
      <c r="A61" s="134">
        <v>2</v>
      </c>
      <c r="B61" s="130">
        <v>2</v>
      </c>
      <c r="C61" s="131">
        <v>1</v>
      </c>
      <c r="D61" s="131">
        <v>1</v>
      </c>
      <c r="E61" s="131">
        <v>1</v>
      </c>
      <c r="F61" s="133">
        <v>20</v>
      </c>
      <c r="G61" s="132" t="s">
        <v>57</v>
      </c>
      <c r="H61" s="110">
        <v>28</v>
      </c>
      <c r="I61" s="137">
        <v>0</v>
      </c>
      <c r="J61" s="136">
        <v>0</v>
      </c>
      <c r="K61" s="136">
        <v>0</v>
      </c>
      <c r="L61" s="136">
        <v>0</v>
      </c>
    </row>
    <row r="62" spans="1:12" ht="25.5" hidden="1" customHeight="1">
      <c r="A62" s="134">
        <v>2</v>
      </c>
      <c r="B62" s="130">
        <v>2</v>
      </c>
      <c r="C62" s="131">
        <v>1</v>
      </c>
      <c r="D62" s="131">
        <v>1</v>
      </c>
      <c r="E62" s="131">
        <v>1</v>
      </c>
      <c r="F62" s="133">
        <v>21</v>
      </c>
      <c r="G62" s="132" t="s">
        <v>58</v>
      </c>
      <c r="H62" s="110">
        <v>29</v>
      </c>
      <c r="I62" s="137">
        <v>0</v>
      </c>
      <c r="J62" s="136">
        <v>0</v>
      </c>
      <c r="K62" s="136">
        <v>0</v>
      </c>
      <c r="L62" s="136">
        <v>0</v>
      </c>
    </row>
    <row r="63" spans="1:12" hidden="1">
      <c r="A63" s="134">
        <v>2</v>
      </c>
      <c r="B63" s="130">
        <v>2</v>
      </c>
      <c r="C63" s="131">
        <v>1</v>
      </c>
      <c r="D63" s="131">
        <v>1</v>
      </c>
      <c r="E63" s="131">
        <v>1</v>
      </c>
      <c r="F63" s="133">
        <v>22</v>
      </c>
      <c r="G63" s="132" t="s">
        <v>59</v>
      </c>
      <c r="H63" s="110">
        <v>30</v>
      </c>
      <c r="I63" s="137">
        <v>0</v>
      </c>
      <c r="J63" s="136">
        <v>0</v>
      </c>
      <c r="K63" s="136">
        <v>0</v>
      </c>
      <c r="L63" s="136">
        <v>0</v>
      </c>
    </row>
    <row r="64" spans="1:12" hidden="1">
      <c r="A64" s="134">
        <v>2</v>
      </c>
      <c r="B64" s="130">
        <v>2</v>
      </c>
      <c r="C64" s="131">
        <v>1</v>
      </c>
      <c r="D64" s="131">
        <v>1</v>
      </c>
      <c r="E64" s="131">
        <v>1</v>
      </c>
      <c r="F64" s="133">
        <v>30</v>
      </c>
      <c r="G64" s="132" t="s">
        <v>60</v>
      </c>
      <c r="H64" s="110">
        <v>31</v>
      </c>
      <c r="I64" s="137">
        <v>0</v>
      </c>
      <c r="J64" s="136">
        <v>0</v>
      </c>
      <c r="K64" s="136">
        <v>0</v>
      </c>
      <c r="L64" s="136">
        <v>0</v>
      </c>
    </row>
    <row r="65" spans="1:15" hidden="1">
      <c r="A65" s="157">
        <v>2</v>
      </c>
      <c r="B65" s="158">
        <v>3</v>
      </c>
      <c r="C65" s="122"/>
      <c r="D65" s="123"/>
      <c r="E65" s="123"/>
      <c r="F65" s="126"/>
      <c r="G65" s="159" t="s">
        <v>61</v>
      </c>
      <c r="H65" s="110">
        <v>32</v>
      </c>
      <c r="I65" s="140">
        <f>I66+I82</f>
        <v>0</v>
      </c>
      <c r="J65" s="140">
        <f>J66+J82</f>
        <v>0</v>
      </c>
      <c r="K65" s="140">
        <f>K66+K82</f>
        <v>0</v>
      </c>
      <c r="L65" s="140">
        <f>L66+L82</f>
        <v>0</v>
      </c>
    </row>
    <row r="66" spans="1:15" hidden="1">
      <c r="A66" s="134">
        <v>2</v>
      </c>
      <c r="B66" s="130">
        <v>3</v>
      </c>
      <c r="C66" s="131">
        <v>1</v>
      </c>
      <c r="D66" s="131"/>
      <c r="E66" s="131"/>
      <c r="F66" s="133"/>
      <c r="G66" s="132" t="s">
        <v>62</v>
      </c>
      <c r="H66" s="110">
        <v>33</v>
      </c>
      <c r="I66" s="119">
        <f>SUM(I67+I72+I77)</f>
        <v>0</v>
      </c>
      <c r="J66" s="160">
        <f>SUM(J67+J72+J77)</f>
        <v>0</v>
      </c>
      <c r="K66" s="120">
        <f>SUM(K67+K72+K77)</f>
        <v>0</v>
      </c>
      <c r="L66" s="119">
        <f>SUM(L67+L72+L77)</f>
        <v>0</v>
      </c>
    </row>
    <row r="67" spans="1:15" hidden="1">
      <c r="A67" s="134">
        <v>2</v>
      </c>
      <c r="B67" s="130">
        <v>3</v>
      </c>
      <c r="C67" s="131">
        <v>1</v>
      </c>
      <c r="D67" s="131">
        <v>1</v>
      </c>
      <c r="E67" s="131"/>
      <c r="F67" s="133"/>
      <c r="G67" s="132" t="s">
        <v>63</v>
      </c>
      <c r="H67" s="110">
        <v>34</v>
      </c>
      <c r="I67" s="119">
        <f>I68</f>
        <v>0</v>
      </c>
      <c r="J67" s="160">
        <f>J68</f>
        <v>0</v>
      </c>
      <c r="K67" s="120">
        <f>K68</f>
        <v>0</v>
      </c>
      <c r="L67" s="119">
        <f>L68</f>
        <v>0</v>
      </c>
    </row>
    <row r="68" spans="1:15" hidden="1">
      <c r="A68" s="134">
        <v>2</v>
      </c>
      <c r="B68" s="130">
        <v>3</v>
      </c>
      <c r="C68" s="131">
        <v>1</v>
      </c>
      <c r="D68" s="131">
        <v>1</v>
      </c>
      <c r="E68" s="131">
        <v>1</v>
      </c>
      <c r="F68" s="133"/>
      <c r="G68" s="132" t="s">
        <v>63</v>
      </c>
      <c r="H68" s="110">
        <v>35</v>
      </c>
      <c r="I68" s="119">
        <f>SUM(I69:I71)</f>
        <v>0</v>
      </c>
      <c r="J68" s="160">
        <f>SUM(J69:J71)</f>
        <v>0</v>
      </c>
      <c r="K68" s="120">
        <f>SUM(K69:K71)</f>
        <v>0</v>
      </c>
      <c r="L68" s="119">
        <f>SUM(L69:L71)</f>
        <v>0</v>
      </c>
    </row>
    <row r="69" spans="1:15" ht="25.5" hidden="1" customHeight="1">
      <c r="A69" s="134">
        <v>2</v>
      </c>
      <c r="B69" s="130">
        <v>3</v>
      </c>
      <c r="C69" s="131">
        <v>1</v>
      </c>
      <c r="D69" s="131">
        <v>1</v>
      </c>
      <c r="E69" s="131">
        <v>1</v>
      </c>
      <c r="F69" s="133">
        <v>1</v>
      </c>
      <c r="G69" s="132" t="s">
        <v>64</v>
      </c>
      <c r="H69" s="110">
        <v>36</v>
      </c>
      <c r="I69" s="137">
        <v>0</v>
      </c>
      <c r="J69" s="137">
        <v>0</v>
      </c>
      <c r="K69" s="137">
        <v>0</v>
      </c>
      <c r="L69" s="137">
        <v>0</v>
      </c>
      <c r="M69" s="161"/>
      <c r="N69" s="161"/>
      <c r="O69" s="161"/>
    </row>
    <row r="70" spans="1:15" ht="25.5" hidden="1" customHeight="1">
      <c r="A70" s="134">
        <v>2</v>
      </c>
      <c r="B70" s="125">
        <v>3</v>
      </c>
      <c r="C70" s="123">
        <v>1</v>
      </c>
      <c r="D70" s="123">
        <v>1</v>
      </c>
      <c r="E70" s="123">
        <v>1</v>
      </c>
      <c r="F70" s="126">
        <v>2</v>
      </c>
      <c r="G70" s="124" t="s">
        <v>65</v>
      </c>
      <c r="H70" s="110">
        <v>37</v>
      </c>
      <c r="I70" s="135">
        <v>0</v>
      </c>
      <c r="J70" s="135">
        <v>0</v>
      </c>
      <c r="K70" s="135">
        <v>0</v>
      </c>
      <c r="L70" s="135">
        <v>0</v>
      </c>
    </row>
    <row r="71" spans="1:15" hidden="1">
      <c r="A71" s="130">
        <v>2</v>
      </c>
      <c r="B71" s="131">
        <v>3</v>
      </c>
      <c r="C71" s="131">
        <v>1</v>
      </c>
      <c r="D71" s="131">
        <v>1</v>
      </c>
      <c r="E71" s="131">
        <v>1</v>
      </c>
      <c r="F71" s="133">
        <v>3</v>
      </c>
      <c r="G71" s="132" t="s">
        <v>66</v>
      </c>
      <c r="H71" s="110">
        <v>38</v>
      </c>
      <c r="I71" s="137">
        <v>0</v>
      </c>
      <c r="J71" s="137">
        <v>0</v>
      </c>
      <c r="K71" s="137">
        <v>0</v>
      </c>
      <c r="L71" s="137">
        <v>0</v>
      </c>
    </row>
    <row r="72" spans="1:15" ht="25.5" hidden="1" customHeight="1">
      <c r="A72" s="125">
        <v>2</v>
      </c>
      <c r="B72" s="123">
        <v>3</v>
      </c>
      <c r="C72" s="123">
        <v>1</v>
      </c>
      <c r="D72" s="123">
        <v>2</v>
      </c>
      <c r="E72" s="123"/>
      <c r="F72" s="126"/>
      <c r="G72" s="124" t="s">
        <v>67</v>
      </c>
      <c r="H72" s="110">
        <v>39</v>
      </c>
      <c r="I72" s="140">
        <f>I73</f>
        <v>0</v>
      </c>
      <c r="J72" s="162">
        <f>J73</f>
        <v>0</v>
      </c>
      <c r="K72" s="141">
        <f>K73</f>
        <v>0</v>
      </c>
      <c r="L72" s="141">
        <f>L73</f>
        <v>0</v>
      </c>
    </row>
    <row r="73" spans="1:15" ht="25.5" hidden="1" customHeight="1">
      <c r="A73" s="143">
        <v>2</v>
      </c>
      <c r="B73" s="144">
        <v>3</v>
      </c>
      <c r="C73" s="144">
        <v>1</v>
      </c>
      <c r="D73" s="144">
        <v>2</v>
      </c>
      <c r="E73" s="144">
        <v>1</v>
      </c>
      <c r="F73" s="146"/>
      <c r="G73" s="124" t="s">
        <v>67</v>
      </c>
      <c r="H73" s="110">
        <v>40</v>
      </c>
      <c r="I73" s="129">
        <f>SUM(I74:I76)</f>
        <v>0</v>
      </c>
      <c r="J73" s="163">
        <f>SUM(J74:J76)</f>
        <v>0</v>
      </c>
      <c r="K73" s="128">
        <f>SUM(K74:K76)</f>
        <v>0</v>
      </c>
      <c r="L73" s="120">
        <f>SUM(L74:L76)</f>
        <v>0</v>
      </c>
    </row>
    <row r="74" spans="1:15" ht="25.5" hidden="1" customHeight="1">
      <c r="A74" s="130">
        <v>2</v>
      </c>
      <c r="B74" s="131">
        <v>3</v>
      </c>
      <c r="C74" s="131">
        <v>1</v>
      </c>
      <c r="D74" s="131">
        <v>2</v>
      </c>
      <c r="E74" s="131">
        <v>1</v>
      </c>
      <c r="F74" s="133">
        <v>1</v>
      </c>
      <c r="G74" s="134" t="s">
        <v>64</v>
      </c>
      <c r="H74" s="110">
        <v>41</v>
      </c>
      <c r="I74" s="137">
        <v>0</v>
      </c>
      <c r="J74" s="137">
        <v>0</v>
      </c>
      <c r="K74" s="137">
        <v>0</v>
      </c>
      <c r="L74" s="137">
        <v>0</v>
      </c>
      <c r="M74" s="161"/>
      <c r="N74" s="161"/>
      <c r="O74" s="161"/>
    </row>
    <row r="75" spans="1:15" ht="25.5" hidden="1" customHeight="1">
      <c r="A75" s="130">
        <v>2</v>
      </c>
      <c r="B75" s="131">
        <v>3</v>
      </c>
      <c r="C75" s="131">
        <v>1</v>
      </c>
      <c r="D75" s="131">
        <v>2</v>
      </c>
      <c r="E75" s="131">
        <v>1</v>
      </c>
      <c r="F75" s="133">
        <v>2</v>
      </c>
      <c r="G75" s="134" t="s">
        <v>65</v>
      </c>
      <c r="H75" s="110">
        <v>42</v>
      </c>
      <c r="I75" s="137">
        <v>0</v>
      </c>
      <c r="J75" s="137">
        <v>0</v>
      </c>
      <c r="K75" s="137">
        <v>0</v>
      </c>
      <c r="L75" s="137">
        <v>0</v>
      </c>
    </row>
    <row r="76" spans="1:15" hidden="1">
      <c r="A76" s="130">
        <v>2</v>
      </c>
      <c r="B76" s="131">
        <v>3</v>
      </c>
      <c r="C76" s="131">
        <v>1</v>
      </c>
      <c r="D76" s="131">
        <v>2</v>
      </c>
      <c r="E76" s="131">
        <v>1</v>
      </c>
      <c r="F76" s="133">
        <v>3</v>
      </c>
      <c r="G76" s="134" t="s">
        <v>66</v>
      </c>
      <c r="H76" s="110">
        <v>43</v>
      </c>
      <c r="I76" s="137">
        <v>0</v>
      </c>
      <c r="J76" s="137">
        <v>0</v>
      </c>
      <c r="K76" s="137">
        <v>0</v>
      </c>
      <c r="L76" s="137">
        <v>0</v>
      </c>
    </row>
    <row r="77" spans="1:15" ht="25.5" hidden="1" customHeight="1">
      <c r="A77" s="130">
        <v>2</v>
      </c>
      <c r="B77" s="131">
        <v>3</v>
      </c>
      <c r="C77" s="131">
        <v>1</v>
      </c>
      <c r="D77" s="131">
        <v>3</v>
      </c>
      <c r="E77" s="131"/>
      <c r="F77" s="133"/>
      <c r="G77" s="134" t="s">
        <v>419</v>
      </c>
      <c r="H77" s="110">
        <v>44</v>
      </c>
      <c r="I77" s="119">
        <f>I78</f>
        <v>0</v>
      </c>
      <c r="J77" s="160">
        <f>J78</f>
        <v>0</v>
      </c>
      <c r="K77" s="120">
        <f>K78</f>
        <v>0</v>
      </c>
      <c r="L77" s="120">
        <f>L78</f>
        <v>0</v>
      </c>
    </row>
    <row r="78" spans="1:15" ht="25.5" hidden="1" customHeight="1">
      <c r="A78" s="130">
        <v>2</v>
      </c>
      <c r="B78" s="131">
        <v>3</v>
      </c>
      <c r="C78" s="131">
        <v>1</v>
      </c>
      <c r="D78" s="131">
        <v>3</v>
      </c>
      <c r="E78" s="131">
        <v>1</v>
      </c>
      <c r="F78" s="133"/>
      <c r="G78" s="134" t="s">
        <v>420</v>
      </c>
      <c r="H78" s="110">
        <v>45</v>
      </c>
      <c r="I78" s="119">
        <f>SUM(I79:I81)</f>
        <v>0</v>
      </c>
      <c r="J78" s="160">
        <f>SUM(J79:J81)</f>
        <v>0</v>
      </c>
      <c r="K78" s="120">
        <f>SUM(K79:K81)</f>
        <v>0</v>
      </c>
      <c r="L78" s="120">
        <f>SUM(L79:L81)</f>
        <v>0</v>
      </c>
    </row>
    <row r="79" spans="1:15" hidden="1">
      <c r="A79" s="125">
        <v>2</v>
      </c>
      <c r="B79" s="123">
        <v>3</v>
      </c>
      <c r="C79" s="123">
        <v>1</v>
      </c>
      <c r="D79" s="123">
        <v>3</v>
      </c>
      <c r="E79" s="123">
        <v>1</v>
      </c>
      <c r="F79" s="126">
        <v>1</v>
      </c>
      <c r="G79" s="150" t="s">
        <v>68</v>
      </c>
      <c r="H79" s="110">
        <v>46</v>
      </c>
      <c r="I79" s="135">
        <v>0</v>
      </c>
      <c r="J79" s="135">
        <v>0</v>
      </c>
      <c r="K79" s="135">
        <v>0</v>
      </c>
      <c r="L79" s="135">
        <v>0</v>
      </c>
    </row>
    <row r="80" spans="1:15" hidden="1">
      <c r="A80" s="130">
        <v>2</v>
      </c>
      <c r="B80" s="131">
        <v>3</v>
      </c>
      <c r="C80" s="131">
        <v>1</v>
      </c>
      <c r="D80" s="131">
        <v>3</v>
      </c>
      <c r="E80" s="131">
        <v>1</v>
      </c>
      <c r="F80" s="133">
        <v>2</v>
      </c>
      <c r="G80" s="134" t="s">
        <v>69</v>
      </c>
      <c r="H80" s="110">
        <v>47</v>
      </c>
      <c r="I80" s="137">
        <v>0</v>
      </c>
      <c r="J80" s="137">
        <v>0</v>
      </c>
      <c r="K80" s="137">
        <v>0</v>
      </c>
      <c r="L80" s="137">
        <v>0</v>
      </c>
    </row>
    <row r="81" spans="1:12" hidden="1">
      <c r="A81" s="125">
        <v>2</v>
      </c>
      <c r="B81" s="123">
        <v>3</v>
      </c>
      <c r="C81" s="123">
        <v>1</v>
      </c>
      <c r="D81" s="123">
        <v>3</v>
      </c>
      <c r="E81" s="123">
        <v>1</v>
      </c>
      <c r="F81" s="126">
        <v>3</v>
      </c>
      <c r="G81" s="150" t="s">
        <v>70</v>
      </c>
      <c r="H81" s="110">
        <v>48</v>
      </c>
      <c r="I81" s="135">
        <v>0</v>
      </c>
      <c r="J81" s="135">
        <v>0</v>
      </c>
      <c r="K81" s="135">
        <v>0</v>
      </c>
      <c r="L81" s="135">
        <v>0</v>
      </c>
    </row>
    <row r="82" spans="1:12" hidden="1">
      <c r="A82" s="125">
        <v>2</v>
      </c>
      <c r="B82" s="123">
        <v>3</v>
      </c>
      <c r="C82" s="123">
        <v>2</v>
      </c>
      <c r="D82" s="123"/>
      <c r="E82" s="123"/>
      <c r="F82" s="126"/>
      <c r="G82" s="150" t="s">
        <v>71</v>
      </c>
      <c r="H82" s="110">
        <v>49</v>
      </c>
      <c r="I82" s="119">
        <f t="shared" ref="I82:L83" si="3">I83</f>
        <v>0</v>
      </c>
      <c r="J82" s="119">
        <f t="shared" si="3"/>
        <v>0</v>
      </c>
      <c r="K82" s="119">
        <f t="shared" si="3"/>
        <v>0</v>
      </c>
      <c r="L82" s="119">
        <f t="shared" si="3"/>
        <v>0</v>
      </c>
    </row>
    <row r="83" spans="1:12" hidden="1">
      <c r="A83" s="125">
        <v>2</v>
      </c>
      <c r="B83" s="123">
        <v>3</v>
      </c>
      <c r="C83" s="123">
        <v>2</v>
      </c>
      <c r="D83" s="123">
        <v>1</v>
      </c>
      <c r="E83" s="123"/>
      <c r="F83" s="126"/>
      <c r="G83" s="150" t="s">
        <v>71</v>
      </c>
      <c r="H83" s="110">
        <v>50</v>
      </c>
      <c r="I83" s="119">
        <f t="shared" si="3"/>
        <v>0</v>
      </c>
      <c r="J83" s="119">
        <f t="shared" si="3"/>
        <v>0</v>
      </c>
      <c r="K83" s="119">
        <f t="shared" si="3"/>
        <v>0</v>
      </c>
      <c r="L83" s="119">
        <f t="shared" si="3"/>
        <v>0</v>
      </c>
    </row>
    <row r="84" spans="1:12" hidden="1">
      <c r="A84" s="125">
        <v>2</v>
      </c>
      <c r="B84" s="123">
        <v>3</v>
      </c>
      <c r="C84" s="123">
        <v>2</v>
      </c>
      <c r="D84" s="123">
        <v>1</v>
      </c>
      <c r="E84" s="123">
        <v>1</v>
      </c>
      <c r="F84" s="126"/>
      <c r="G84" s="150" t="s">
        <v>71</v>
      </c>
      <c r="H84" s="110">
        <v>51</v>
      </c>
      <c r="I84" s="119">
        <f>SUM(I85)</f>
        <v>0</v>
      </c>
      <c r="J84" s="119">
        <f>SUM(J85)</f>
        <v>0</v>
      </c>
      <c r="K84" s="119">
        <f>SUM(K85)</f>
        <v>0</v>
      </c>
      <c r="L84" s="119">
        <f>SUM(L85)</f>
        <v>0</v>
      </c>
    </row>
    <row r="85" spans="1:12" hidden="1">
      <c r="A85" s="125">
        <v>2</v>
      </c>
      <c r="B85" s="123">
        <v>3</v>
      </c>
      <c r="C85" s="123">
        <v>2</v>
      </c>
      <c r="D85" s="123">
        <v>1</v>
      </c>
      <c r="E85" s="123">
        <v>1</v>
      </c>
      <c r="F85" s="126">
        <v>1</v>
      </c>
      <c r="G85" s="150" t="s">
        <v>71</v>
      </c>
      <c r="H85" s="110">
        <v>52</v>
      </c>
      <c r="I85" s="137">
        <v>0</v>
      </c>
      <c r="J85" s="137">
        <v>0</v>
      </c>
      <c r="K85" s="137">
        <v>0</v>
      </c>
      <c r="L85" s="137">
        <v>0</v>
      </c>
    </row>
    <row r="86" spans="1:12" hidden="1">
      <c r="A86" s="115">
        <v>2</v>
      </c>
      <c r="B86" s="116">
        <v>4</v>
      </c>
      <c r="C86" s="116"/>
      <c r="D86" s="116"/>
      <c r="E86" s="116"/>
      <c r="F86" s="118"/>
      <c r="G86" s="164" t="s">
        <v>72</v>
      </c>
      <c r="H86" s="110">
        <v>53</v>
      </c>
      <c r="I86" s="119">
        <f t="shared" ref="I86:L88" si="4">I87</f>
        <v>0</v>
      </c>
      <c r="J86" s="160">
        <f t="shared" si="4"/>
        <v>0</v>
      </c>
      <c r="K86" s="120">
        <f t="shared" si="4"/>
        <v>0</v>
      </c>
      <c r="L86" s="120">
        <f t="shared" si="4"/>
        <v>0</v>
      </c>
    </row>
    <row r="87" spans="1:12" hidden="1">
      <c r="A87" s="130">
        <v>2</v>
      </c>
      <c r="B87" s="131">
        <v>4</v>
      </c>
      <c r="C87" s="131">
        <v>1</v>
      </c>
      <c r="D87" s="131"/>
      <c r="E87" s="131"/>
      <c r="F87" s="133"/>
      <c r="G87" s="134" t="s">
        <v>73</v>
      </c>
      <c r="H87" s="110">
        <v>54</v>
      </c>
      <c r="I87" s="119">
        <f t="shared" si="4"/>
        <v>0</v>
      </c>
      <c r="J87" s="160">
        <f t="shared" si="4"/>
        <v>0</v>
      </c>
      <c r="K87" s="120">
        <f t="shared" si="4"/>
        <v>0</v>
      </c>
      <c r="L87" s="120">
        <f t="shared" si="4"/>
        <v>0</v>
      </c>
    </row>
    <row r="88" spans="1:12" hidden="1">
      <c r="A88" s="130">
        <v>2</v>
      </c>
      <c r="B88" s="131">
        <v>4</v>
      </c>
      <c r="C88" s="131">
        <v>1</v>
      </c>
      <c r="D88" s="131">
        <v>1</v>
      </c>
      <c r="E88" s="131"/>
      <c r="F88" s="133"/>
      <c r="G88" s="134" t="s">
        <v>73</v>
      </c>
      <c r="H88" s="110">
        <v>55</v>
      </c>
      <c r="I88" s="119">
        <f t="shared" si="4"/>
        <v>0</v>
      </c>
      <c r="J88" s="160">
        <f t="shared" si="4"/>
        <v>0</v>
      </c>
      <c r="K88" s="120">
        <f t="shared" si="4"/>
        <v>0</v>
      </c>
      <c r="L88" s="120">
        <f t="shared" si="4"/>
        <v>0</v>
      </c>
    </row>
    <row r="89" spans="1:12" hidden="1">
      <c r="A89" s="130">
        <v>2</v>
      </c>
      <c r="B89" s="131">
        <v>4</v>
      </c>
      <c r="C89" s="131">
        <v>1</v>
      </c>
      <c r="D89" s="131">
        <v>1</v>
      </c>
      <c r="E89" s="131">
        <v>1</v>
      </c>
      <c r="F89" s="133"/>
      <c r="G89" s="134" t="s">
        <v>73</v>
      </c>
      <c r="H89" s="110">
        <v>56</v>
      </c>
      <c r="I89" s="119">
        <f>SUM(I90:I92)</f>
        <v>0</v>
      </c>
      <c r="J89" s="160">
        <f>SUM(J90:J92)</f>
        <v>0</v>
      </c>
      <c r="K89" s="120">
        <f>SUM(K90:K92)</f>
        <v>0</v>
      </c>
      <c r="L89" s="120">
        <f>SUM(L90:L92)</f>
        <v>0</v>
      </c>
    </row>
    <row r="90" spans="1:12" hidden="1">
      <c r="A90" s="130">
        <v>2</v>
      </c>
      <c r="B90" s="131">
        <v>4</v>
      </c>
      <c r="C90" s="131">
        <v>1</v>
      </c>
      <c r="D90" s="131">
        <v>1</v>
      </c>
      <c r="E90" s="131">
        <v>1</v>
      </c>
      <c r="F90" s="133">
        <v>1</v>
      </c>
      <c r="G90" s="134" t="s">
        <v>74</v>
      </c>
      <c r="H90" s="110">
        <v>57</v>
      </c>
      <c r="I90" s="137">
        <v>0</v>
      </c>
      <c r="J90" s="137">
        <v>0</v>
      </c>
      <c r="K90" s="137">
        <v>0</v>
      </c>
      <c r="L90" s="137">
        <v>0</v>
      </c>
    </row>
    <row r="91" spans="1:12" hidden="1">
      <c r="A91" s="130">
        <v>2</v>
      </c>
      <c r="B91" s="130">
        <v>4</v>
      </c>
      <c r="C91" s="130">
        <v>1</v>
      </c>
      <c r="D91" s="131">
        <v>1</v>
      </c>
      <c r="E91" s="131">
        <v>1</v>
      </c>
      <c r="F91" s="165">
        <v>2</v>
      </c>
      <c r="G91" s="132" t="s">
        <v>75</v>
      </c>
      <c r="H91" s="110">
        <v>58</v>
      </c>
      <c r="I91" s="137">
        <v>0</v>
      </c>
      <c r="J91" s="137">
        <v>0</v>
      </c>
      <c r="K91" s="137">
        <v>0</v>
      </c>
      <c r="L91" s="137">
        <v>0</v>
      </c>
    </row>
    <row r="92" spans="1:12" hidden="1">
      <c r="A92" s="130">
        <v>2</v>
      </c>
      <c r="B92" s="131">
        <v>4</v>
      </c>
      <c r="C92" s="130">
        <v>1</v>
      </c>
      <c r="D92" s="131">
        <v>1</v>
      </c>
      <c r="E92" s="131">
        <v>1</v>
      </c>
      <c r="F92" s="165">
        <v>3</v>
      </c>
      <c r="G92" s="132" t="s">
        <v>76</v>
      </c>
      <c r="H92" s="110">
        <v>59</v>
      </c>
      <c r="I92" s="137">
        <v>0</v>
      </c>
      <c r="J92" s="137">
        <v>0</v>
      </c>
      <c r="K92" s="137">
        <v>0</v>
      </c>
      <c r="L92" s="137">
        <v>0</v>
      </c>
    </row>
    <row r="93" spans="1:12" hidden="1">
      <c r="A93" s="115">
        <v>2</v>
      </c>
      <c r="B93" s="116">
        <v>5</v>
      </c>
      <c r="C93" s="115"/>
      <c r="D93" s="116"/>
      <c r="E93" s="116"/>
      <c r="F93" s="166"/>
      <c r="G93" s="117" t="s">
        <v>77</v>
      </c>
      <c r="H93" s="110">
        <v>60</v>
      </c>
      <c r="I93" s="119">
        <f>SUM(I94+I99+I104)</f>
        <v>0</v>
      </c>
      <c r="J93" s="160">
        <f>SUM(J94+J99+J104)</f>
        <v>0</v>
      </c>
      <c r="K93" s="120">
        <f>SUM(K94+K99+K104)</f>
        <v>0</v>
      </c>
      <c r="L93" s="120">
        <f>SUM(L94+L99+L104)</f>
        <v>0</v>
      </c>
    </row>
    <row r="94" spans="1:12" hidden="1">
      <c r="A94" s="125">
        <v>2</v>
      </c>
      <c r="B94" s="123">
        <v>5</v>
      </c>
      <c r="C94" s="125">
        <v>1</v>
      </c>
      <c r="D94" s="123"/>
      <c r="E94" s="123"/>
      <c r="F94" s="167"/>
      <c r="G94" s="124" t="s">
        <v>78</v>
      </c>
      <c r="H94" s="110">
        <v>61</v>
      </c>
      <c r="I94" s="140">
        <f t="shared" ref="I94:L95" si="5">I95</f>
        <v>0</v>
      </c>
      <c r="J94" s="162">
        <f t="shared" si="5"/>
        <v>0</v>
      </c>
      <c r="K94" s="141">
        <f t="shared" si="5"/>
        <v>0</v>
      </c>
      <c r="L94" s="141">
        <f t="shared" si="5"/>
        <v>0</v>
      </c>
    </row>
    <row r="95" spans="1:12" hidden="1">
      <c r="A95" s="130">
        <v>2</v>
      </c>
      <c r="B95" s="131">
        <v>5</v>
      </c>
      <c r="C95" s="130">
        <v>1</v>
      </c>
      <c r="D95" s="131">
        <v>1</v>
      </c>
      <c r="E95" s="131"/>
      <c r="F95" s="165"/>
      <c r="G95" s="132" t="s">
        <v>78</v>
      </c>
      <c r="H95" s="110">
        <v>62</v>
      </c>
      <c r="I95" s="119">
        <f t="shared" si="5"/>
        <v>0</v>
      </c>
      <c r="J95" s="160">
        <f t="shared" si="5"/>
        <v>0</v>
      </c>
      <c r="K95" s="120">
        <f t="shared" si="5"/>
        <v>0</v>
      </c>
      <c r="L95" s="120">
        <f t="shared" si="5"/>
        <v>0</v>
      </c>
    </row>
    <row r="96" spans="1:12" hidden="1">
      <c r="A96" s="130">
        <v>2</v>
      </c>
      <c r="B96" s="131">
        <v>5</v>
      </c>
      <c r="C96" s="130">
        <v>1</v>
      </c>
      <c r="D96" s="131">
        <v>1</v>
      </c>
      <c r="E96" s="131">
        <v>1</v>
      </c>
      <c r="F96" s="165"/>
      <c r="G96" s="132" t="s">
        <v>78</v>
      </c>
      <c r="H96" s="110">
        <v>63</v>
      </c>
      <c r="I96" s="119">
        <f>SUM(I97:I98)</f>
        <v>0</v>
      </c>
      <c r="J96" s="160">
        <f>SUM(J97:J98)</f>
        <v>0</v>
      </c>
      <c r="K96" s="120">
        <f>SUM(K97:K98)</f>
        <v>0</v>
      </c>
      <c r="L96" s="120">
        <f>SUM(L97:L98)</f>
        <v>0</v>
      </c>
    </row>
    <row r="97" spans="1:19" ht="25.5" hidden="1" customHeight="1">
      <c r="A97" s="130">
        <v>2</v>
      </c>
      <c r="B97" s="131">
        <v>5</v>
      </c>
      <c r="C97" s="130">
        <v>1</v>
      </c>
      <c r="D97" s="131">
        <v>1</v>
      </c>
      <c r="E97" s="131">
        <v>1</v>
      </c>
      <c r="F97" s="165">
        <v>1</v>
      </c>
      <c r="G97" s="132" t="s">
        <v>79</v>
      </c>
      <c r="H97" s="110">
        <v>64</v>
      </c>
      <c r="I97" s="137">
        <v>0</v>
      </c>
      <c r="J97" s="137">
        <v>0</v>
      </c>
      <c r="K97" s="137">
        <v>0</v>
      </c>
      <c r="L97" s="137">
        <v>0</v>
      </c>
    </row>
    <row r="98" spans="1:19" ht="25.5" hidden="1" customHeight="1">
      <c r="A98" s="130">
        <v>2</v>
      </c>
      <c r="B98" s="131">
        <v>5</v>
      </c>
      <c r="C98" s="130">
        <v>1</v>
      </c>
      <c r="D98" s="131">
        <v>1</v>
      </c>
      <c r="E98" s="131">
        <v>1</v>
      </c>
      <c r="F98" s="165">
        <v>2</v>
      </c>
      <c r="G98" s="132" t="s">
        <v>80</v>
      </c>
      <c r="H98" s="110">
        <v>65</v>
      </c>
      <c r="I98" s="137">
        <v>0</v>
      </c>
      <c r="J98" s="137">
        <v>0</v>
      </c>
      <c r="K98" s="137">
        <v>0</v>
      </c>
      <c r="L98" s="137">
        <v>0</v>
      </c>
    </row>
    <row r="99" spans="1:19" hidden="1">
      <c r="A99" s="130">
        <v>2</v>
      </c>
      <c r="B99" s="131">
        <v>5</v>
      </c>
      <c r="C99" s="130">
        <v>2</v>
      </c>
      <c r="D99" s="131"/>
      <c r="E99" s="131"/>
      <c r="F99" s="165"/>
      <c r="G99" s="132" t="s">
        <v>81</v>
      </c>
      <c r="H99" s="110">
        <v>66</v>
      </c>
      <c r="I99" s="119">
        <f t="shared" ref="I99:L100" si="6">I100</f>
        <v>0</v>
      </c>
      <c r="J99" s="160">
        <f t="shared" si="6"/>
        <v>0</v>
      </c>
      <c r="K99" s="120">
        <f t="shared" si="6"/>
        <v>0</v>
      </c>
      <c r="L99" s="119">
        <f t="shared" si="6"/>
        <v>0</v>
      </c>
    </row>
    <row r="100" spans="1:19" hidden="1">
      <c r="A100" s="134">
        <v>2</v>
      </c>
      <c r="B100" s="130">
        <v>5</v>
      </c>
      <c r="C100" s="131">
        <v>2</v>
      </c>
      <c r="D100" s="132">
        <v>1</v>
      </c>
      <c r="E100" s="130"/>
      <c r="F100" s="165"/>
      <c r="G100" s="132" t="s">
        <v>81</v>
      </c>
      <c r="H100" s="110">
        <v>67</v>
      </c>
      <c r="I100" s="119">
        <f t="shared" si="6"/>
        <v>0</v>
      </c>
      <c r="J100" s="160">
        <f t="shared" si="6"/>
        <v>0</v>
      </c>
      <c r="K100" s="120">
        <f t="shared" si="6"/>
        <v>0</v>
      </c>
      <c r="L100" s="119">
        <f t="shared" si="6"/>
        <v>0</v>
      </c>
    </row>
    <row r="101" spans="1:19" hidden="1">
      <c r="A101" s="134">
        <v>2</v>
      </c>
      <c r="B101" s="130">
        <v>5</v>
      </c>
      <c r="C101" s="131">
        <v>2</v>
      </c>
      <c r="D101" s="132">
        <v>1</v>
      </c>
      <c r="E101" s="130">
        <v>1</v>
      </c>
      <c r="F101" s="165"/>
      <c r="G101" s="132" t="s">
        <v>81</v>
      </c>
      <c r="H101" s="110">
        <v>68</v>
      </c>
      <c r="I101" s="119">
        <f>SUM(I102:I103)</f>
        <v>0</v>
      </c>
      <c r="J101" s="160">
        <f>SUM(J102:J103)</f>
        <v>0</v>
      </c>
      <c r="K101" s="120">
        <f>SUM(K102:K103)</f>
        <v>0</v>
      </c>
      <c r="L101" s="119">
        <f>SUM(L102:L103)</f>
        <v>0</v>
      </c>
    </row>
    <row r="102" spans="1:19" ht="25.5" hidden="1" customHeight="1">
      <c r="A102" s="134">
        <v>2</v>
      </c>
      <c r="B102" s="130">
        <v>5</v>
      </c>
      <c r="C102" s="131">
        <v>2</v>
      </c>
      <c r="D102" s="132">
        <v>1</v>
      </c>
      <c r="E102" s="130">
        <v>1</v>
      </c>
      <c r="F102" s="165">
        <v>1</v>
      </c>
      <c r="G102" s="132" t="s">
        <v>82</v>
      </c>
      <c r="H102" s="110">
        <v>69</v>
      </c>
      <c r="I102" s="137">
        <v>0</v>
      </c>
      <c r="J102" s="137">
        <v>0</v>
      </c>
      <c r="K102" s="137">
        <v>0</v>
      </c>
      <c r="L102" s="137">
        <v>0</v>
      </c>
    </row>
    <row r="103" spans="1:19" ht="25.5" hidden="1" customHeight="1">
      <c r="A103" s="134">
        <v>2</v>
      </c>
      <c r="B103" s="130">
        <v>5</v>
      </c>
      <c r="C103" s="131">
        <v>2</v>
      </c>
      <c r="D103" s="132">
        <v>1</v>
      </c>
      <c r="E103" s="130">
        <v>1</v>
      </c>
      <c r="F103" s="165">
        <v>2</v>
      </c>
      <c r="G103" s="132" t="s">
        <v>83</v>
      </c>
      <c r="H103" s="110">
        <v>70</v>
      </c>
      <c r="I103" s="137">
        <v>0</v>
      </c>
      <c r="J103" s="137">
        <v>0</v>
      </c>
      <c r="K103" s="137">
        <v>0</v>
      </c>
      <c r="L103" s="137">
        <v>0</v>
      </c>
    </row>
    <row r="104" spans="1:19" ht="25.5" hidden="1" customHeight="1">
      <c r="A104" s="134">
        <v>2</v>
      </c>
      <c r="B104" s="130">
        <v>5</v>
      </c>
      <c r="C104" s="131">
        <v>3</v>
      </c>
      <c r="D104" s="132"/>
      <c r="E104" s="130"/>
      <c r="F104" s="165"/>
      <c r="G104" s="132" t="s">
        <v>84</v>
      </c>
      <c r="H104" s="110">
        <v>71</v>
      </c>
      <c r="I104" s="119">
        <f>I105+I109</f>
        <v>0</v>
      </c>
      <c r="J104" s="119">
        <f>J105+J109</f>
        <v>0</v>
      </c>
      <c r="K104" s="119">
        <f>K105+K109</f>
        <v>0</v>
      </c>
      <c r="L104" s="119">
        <f>L105+L109</f>
        <v>0</v>
      </c>
    </row>
    <row r="105" spans="1:19" ht="25.5" hidden="1" customHeight="1">
      <c r="A105" s="134">
        <v>2</v>
      </c>
      <c r="B105" s="130">
        <v>5</v>
      </c>
      <c r="C105" s="131">
        <v>3</v>
      </c>
      <c r="D105" s="132">
        <v>1</v>
      </c>
      <c r="E105" s="130"/>
      <c r="F105" s="165"/>
      <c r="G105" s="132" t="s">
        <v>85</v>
      </c>
      <c r="H105" s="110">
        <v>72</v>
      </c>
      <c r="I105" s="119">
        <f>I106</f>
        <v>0</v>
      </c>
      <c r="J105" s="160">
        <f>J106</f>
        <v>0</v>
      </c>
      <c r="K105" s="120">
        <f>K106</f>
        <v>0</v>
      </c>
      <c r="L105" s="119">
        <f>L106</f>
        <v>0</v>
      </c>
    </row>
    <row r="106" spans="1:19" ht="25.5" hidden="1" customHeight="1">
      <c r="A106" s="142">
        <v>2</v>
      </c>
      <c r="B106" s="143">
        <v>5</v>
      </c>
      <c r="C106" s="144">
        <v>3</v>
      </c>
      <c r="D106" s="145">
        <v>1</v>
      </c>
      <c r="E106" s="143">
        <v>1</v>
      </c>
      <c r="F106" s="168"/>
      <c r="G106" s="145" t="s">
        <v>85</v>
      </c>
      <c r="H106" s="110">
        <v>73</v>
      </c>
      <c r="I106" s="129">
        <f>SUM(I107:I108)</f>
        <v>0</v>
      </c>
      <c r="J106" s="163">
        <f>SUM(J107:J108)</f>
        <v>0</v>
      </c>
      <c r="K106" s="128">
        <f>SUM(K107:K108)</f>
        <v>0</v>
      </c>
      <c r="L106" s="129">
        <f>SUM(L107:L108)</f>
        <v>0</v>
      </c>
    </row>
    <row r="107" spans="1:19" ht="25.5" hidden="1" customHeight="1">
      <c r="A107" s="134">
        <v>2</v>
      </c>
      <c r="B107" s="130">
        <v>5</v>
      </c>
      <c r="C107" s="131">
        <v>3</v>
      </c>
      <c r="D107" s="132">
        <v>1</v>
      </c>
      <c r="E107" s="130">
        <v>1</v>
      </c>
      <c r="F107" s="165">
        <v>1</v>
      </c>
      <c r="G107" s="132" t="s">
        <v>85</v>
      </c>
      <c r="H107" s="110">
        <v>74</v>
      </c>
      <c r="I107" s="137">
        <v>0</v>
      </c>
      <c r="J107" s="137">
        <v>0</v>
      </c>
      <c r="K107" s="137">
        <v>0</v>
      </c>
      <c r="L107" s="137">
        <v>0</v>
      </c>
    </row>
    <row r="108" spans="1:19" ht="25.5" hidden="1" customHeight="1">
      <c r="A108" s="142">
        <v>2</v>
      </c>
      <c r="B108" s="143">
        <v>5</v>
      </c>
      <c r="C108" s="144">
        <v>3</v>
      </c>
      <c r="D108" s="145">
        <v>1</v>
      </c>
      <c r="E108" s="143">
        <v>1</v>
      </c>
      <c r="F108" s="168">
        <v>2</v>
      </c>
      <c r="G108" s="145" t="s">
        <v>86</v>
      </c>
      <c r="H108" s="110">
        <v>75</v>
      </c>
      <c r="I108" s="137">
        <v>0</v>
      </c>
      <c r="J108" s="137">
        <v>0</v>
      </c>
      <c r="K108" s="137">
        <v>0</v>
      </c>
      <c r="L108" s="137">
        <v>0</v>
      </c>
      <c r="S108" s="169"/>
    </row>
    <row r="109" spans="1:19" ht="25.5" hidden="1" customHeight="1">
      <c r="A109" s="142">
        <v>2</v>
      </c>
      <c r="B109" s="143">
        <v>5</v>
      </c>
      <c r="C109" s="144">
        <v>3</v>
      </c>
      <c r="D109" s="145">
        <v>2</v>
      </c>
      <c r="E109" s="143"/>
      <c r="F109" s="168"/>
      <c r="G109" s="145" t="s">
        <v>87</v>
      </c>
      <c r="H109" s="110">
        <v>76</v>
      </c>
      <c r="I109" s="120">
        <f>I110</f>
        <v>0</v>
      </c>
      <c r="J109" s="119">
        <f>J110</f>
        <v>0</v>
      </c>
      <c r="K109" s="119">
        <f>K110</f>
        <v>0</v>
      </c>
      <c r="L109" s="119">
        <f>L110</f>
        <v>0</v>
      </c>
    </row>
    <row r="110" spans="1:19" ht="25.5" hidden="1" customHeight="1">
      <c r="A110" s="142">
        <v>2</v>
      </c>
      <c r="B110" s="143">
        <v>5</v>
      </c>
      <c r="C110" s="144">
        <v>3</v>
      </c>
      <c r="D110" s="145">
        <v>2</v>
      </c>
      <c r="E110" s="143">
        <v>1</v>
      </c>
      <c r="F110" s="168"/>
      <c r="G110" s="145" t="s">
        <v>87</v>
      </c>
      <c r="H110" s="110">
        <v>77</v>
      </c>
      <c r="I110" s="129">
        <f>SUM(I111:I112)</f>
        <v>0</v>
      </c>
      <c r="J110" s="129">
        <f>SUM(J111:J112)</f>
        <v>0</v>
      </c>
      <c r="K110" s="129">
        <f>SUM(K111:K112)</f>
        <v>0</v>
      </c>
      <c r="L110" s="129">
        <f>SUM(L111:L112)</f>
        <v>0</v>
      </c>
    </row>
    <row r="111" spans="1:19" ht="25.5" hidden="1" customHeight="1">
      <c r="A111" s="142">
        <v>2</v>
      </c>
      <c r="B111" s="143">
        <v>5</v>
      </c>
      <c r="C111" s="144">
        <v>3</v>
      </c>
      <c r="D111" s="145">
        <v>2</v>
      </c>
      <c r="E111" s="143">
        <v>1</v>
      </c>
      <c r="F111" s="168">
        <v>1</v>
      </c>
      <c r="G111" s="145" t="s">
        <v>87</v>
      </c>
      <c r="H111" s="110">
        <v>78</v>
      </c>
      <c r="I111" s="137">
        <v>0</v>
      </c>
      <c r="J111" s="137">
        <v>0</v>
      </c>
      <c r="K111" s="137">
        <v>0</v>
      </c>
      <c r="L111" s="137">
        <v>0</v>
      </c>
    </row>
    <row r="112" spans="1:19" hidden="1">
      <c r="A112" s="142">
        <v>2</v>
      </c>
      <c r="B112" s="143">
        <v>5</v>
      </c>
      <c r="C112" s="144">
        <v>3</v>
      </c>
      <c r="D112" s="145">
        <v>2</v>
      </c>
      <c r="E112" s="143">
        <v>1</v>
      </c>
      <c r="F112" s="168">
        <v>2</v>
      </c>
      <c r="G112" s="145" t="s">
        <v>88</v>
      </c>
      <c r="H112" s="110">
        <v>79</v>
      </c>
      <c r="I112" s="137">
        <v>0</v>
      </c>
      <c r="J112" s="137">
        <v>0</v>
      </c>
      <c r="K112" s="137">
        <v>0</v>
      </c>
      <c r="L112" s="137">
        <v>0</v>
      </c>
    </row>
    <row r="113" spans="1:12" hidden="1">
      <c r="A113" s="164">
        <v>2</v>
      </c>
      <c r="B113" s="115">
        <v>6</v>
      </c>
      <c r="C113" s="116"/>
      <c r="D113" s="117"/>
      <c r="E113" s="115"/>
      <c r="F113" s="166"/>
      <c r="G113" s="170" t="s">
        <v>89</v>
      </c>
      <c r="H113" s="110">
        <v>80</v>
      </c>
      <c r="I113" s="119">
        <f>SUM(I114+I119+I123+I127+I131+I135)</f>
        <v>0</v>
      </c>
      <c r="J113" s="119">
        <f>SUM(J114+J119+J123+J127+J131+J135)</f>
        <v>0</v>
      </c>
      <c r="K113" s="119">
        <f>SUM(K114+K119+K123+K127+K131+K135)</f>
        <v>0</v>
      </c>
      <c r="L113" s="119">
        <f>SUM(L114+L119+L123+L127+L131+L135)</f>
        <v>0</v>
      </c>
    </row>
    <row r="114" spans="1:12" hidden="1">
      <c r="A114" s="142">
        <v>2</v>
      </c>
      <c r="B114" s="143">
        <v>6</v>
      </c>
      <c r="C114" s="144">
        <v>1</v>
      </c>
      <c r="D114" s="145"/>
      <c r="E114" s="143"/>
      <c r="F114" s="168"/>
      <c r="G114" s="145" t="s">
        <v>90</v>
      </c>
      <c r="H114" s="110">
        <v>81</v>
      </c>
      <c r="I114" s="129">
        <f t="shared" ref="I114:L115" si="7">I115</f>
        <v>0</v>
      </c>
      <c r="J114" s="163">
        <f t="shared" si="7"/>
        <v>0</v>
      </c>
      <c r="K114" s="128">
        <f t="shared" si="7"/>
        <v>0</v>
      </c>
      <c r="L114" s="129">
        <f t="shared" si="7"/>
        <v>0</v>
      </c>
    </row>
    <row r="115" spans="1:12" hidden="1">
      <c r="A115" s="134">
        <v>2</v>
      </c>
      <c r="B115" s="130">
        <v>6</v>
      </c>
      <c r="C115" s="131">
        <v>1</v>
      </c>
      <c r="D115" s="132">
        <v>1</v>
      </c>
      <c r="E115" s="130"/>
      <c r="F115" s="165"/>
      <c r="G115" s="132" t="s">
        <v>90</v>
      </c>
      <c r="H115" s="110">
        <v>82</v>
      </c>
      <c r="I115" s="119">
        <f t="shared" si="7"/>
        <v>0</v>
      </c>
      <c r="J115" s="160">
        <f t="shared" si="7"/>
        <v>0</v>
      </c>
      <c r="K115" s="120">
        <f t="shared" si="7"/>
        <v>0</v>
      </c>
      <c r="L115" s="119">
        <f t="shared" si="7"/>
        <v>0</v>
      </c>
    </row>
    <row r="116" spans="1:12" hidden="1">
      <c r="A116" s="134">
        <v>2</v>
      </c>
      <c r="B116" s="130">
        <v>6</v>
      </c>
      <c r="C116" s="131">
        <v>1</v>
      </c>
      <c r="D116" s="132">
        <v>1</v>
      </c>
      <c r="E116" s="130">
        <v>1</v>
      </c>
      <c r="F116" s="165"/>
      <c r="G116" s="132" t="s">
        <v>90</v>
      </c>
      <c r="H116" s="110">
        <v>83</v>
      </c>
      <c r="I116" s="119">
        <f>SUM(I117:I118)</f>
        <v>0</v>
      </c>
      <c r="J116" s="160">
        <f>SUM(J117:J118)</f>
        <v>0</v>
      </c>
      <c r="K116" s="120">
        <f>SUM(K117:K118)</f>
        <v>0</v>
      </c>
      <c r="L116" s="119">
        <f>SUM(L117:L118)</f>
        <v>0</v>
      </c>
    </row>
    <row r="117" spans="1:12" hidden="1">
      <c r="A117" s="134">
        <v>2</v>
      </c>
      <c r="B117" s="130">
        <v>6</v>
      </c>
      <c r="C117" s="131">
        <v>1</v>
      </c>
      <c r="D117" s="132">
        <v>1</v>
      </c>
      <c r="E117" s="130">
        <v>1</v>
      </c>
      <c r="F117" s="165">
        <v>1</v>
      </c>
      <c r="G117" s="132" t="s">
        <v>91</v>
      </c>
      <c r="H117" s="110">
        <v>84</v>
      </c>
      <c r="I117" s="137">
        <v>0</v>
      </c>
      <c r="J117" s="137">
        <v>0</v>
      </c>
      <c r="K117" s="137">
        <v>0</v>
      </c>
      <c r="L117" s="137">
        <v>0</v>
      </c>
    </row>
    <row r="118" spans="1:12" hidden="1">
      <c r="A118" s="150">
        <v>2</v>
      </c>
      <c r="B118" s="125">
        <v>6</v>
      </c>
      <c r="C118" s="123">
        <v>1</v>
      </c>
      <c r="D118" s="124">
        <v>1</v>
      </c>
      <c r="E118" s="125">
        <v>1</v>
      </c>
      <c r="F118" s="167">
        <v>2</v>
      </c>
      <c r="G118" s="124" t="s">
        <v>92</v>
      </c>
      <c r="H118" s="110">
        <v>85</v>
      </c>
      <c r="I118" s="135">
        <v>0</v>
      </c>
      <c r="J118" s="135">
        <v>0</v>
      </c>
      <c r="K118" s="135">
        <v>0</v>
      </c>
      <c r="L118" s="135">
        <v>0</v>
      </c>
    </row>
    <row r="119" spans="1:12" ht="25.5" hidden="1" customHeight="1">
      <c r="A119" s="134">
        <v>2</v>
      </c>
      <c r="B119" s="130">
        <v>6</v>
      </c>
      <c r="C119" s="131">
        <v>2</v>
      </c>
      <c r="D119" s="132"/>
      <c r="E119" s="130"/>
      <c r="F119" s="165"/>
      <c r="G119" s="132" t="s">
        <v>93</v>
      </c>
      <c r="H119" s="110">
        <v>86</v>
      </c>
      <c r="I119" s="119">
        <f t="shared" ref="I119:L121" si="8">I120</f>
        <v>0</v>
      </c>
      <c r="J119" s="160">
        <f t="shared" si="8"/>
        <v>0</v>
      </c>
      <c r="K119" s="120">
        <f t="shared" si="8"/>
        <v>0</v>
      </c>
      <c r="L119" s="119">
        <f t="shared" si="8"/>
        <v>0</v>
      </c>
    </row>
    <row r="120" spans="1:12" ht="25.5" hidden="1" customHeight="1">
      <c r="A120" s="134">
        <v>2</v>
      </c>
      <c r="B120" s="130">
        <v>6</v>
      </c>
      <c r="C120" s="131">
        <v>2</v>
      </c>
      <c r="D120" s="132">
        <v>1</v>
      </c>
      <c r="E120" s="130"/>
      <c r="F120" s="165"/>
      <c r="G120" s="132" t="s">
        <v>93</v>
      </c>
      <c r="H120" s="110">
        <v>87</v>
      </c>
      <c r="I120" s="119">
        <f t="shared" si="8"/>
        <v>0</v>
      </c>
      <c r="J120" s="160">
        <f t="shared" si="8"/>
        <v>0</v>
      </c>
      <c r="K120" s="120">
        <f t="shared" si="8"/>
        <v>0</v>
      </c>
      <c r="L120" s="119">
        <f t="shared" si="8"/>
        <v>0</v>
      </c>
    </row>
    <row r="121" spans="1:12" ht="25.5" hidden="1" customHeight="1">
      <c r="A121" s="134">
        <v>2</v>
      </c>
      <c r="B121" s="130">
        <v>6</v>
      </c>
      <c r="C121" s="131">
        <v>2</v>
      </c>
      <c r="D121" s="132">
        <v>1</v>
      </c>
      <c r="E121" s="130">
        <v>1</v>
      </c>
      <c r="F121" s="165"/>
      <c r="G121" s="132" t="s">
        <v>93</v>
      </c>
      <c r="H121" s="110">
        <v>88</v>
      </c>
      <c r="I121" s="171">
        <f t="shared" si="8"/>
        <v>0</v>
      </c>
      <c r="J121" s="172">
        <f t="shared" si="8"/>
        <v>0</v>
      </c>
      <c r="K121" s="173">
        <f t="shared" si="8"/>
        <v>0</v>
      </c>
      <c r="L121" s="171">
        <f t="shared" si="8"/>
        <v>0</v>
      </c>
    </row>
    <row r="122" spans="1:12" ht="25.5" hidden="1" customHeight="1">
      <c r="A122" s="134">
        <v>2</v>
      </c>
      <c r="B122" s="130">
        <v>6</v>
      </c>
      <c r="C122" s="131">
        <v>2</v>
      </c>
      <c r="D122" s="132">
        <v>1</v>
      </c>
      <c r="E122" s="130">
        <v>1</v>
      </c>
      <c r="F122" s="165">
        <v>1</v>
      </c>
      <c r="G122" s="132" t="s">
        <v>93</v>
      </c>
      <c r="H122" s="110">
        <v>89</v>
      </c>
      <c r="I122" s="137">
        <v>0</v>
      </c>
      <c r="J122" s="137">
        <v>0</v>
      </c>
      <c r="K122" s="137">
        <v>0</v>
      </c>
      <c r="L122" s="137">
        <v>0</v>
      </c>
    </row>
    <row r="123" spans="1:12" ht="25.5" hidden="1" customHeight="1">
      <c r="A123" s="150">
        <v>2</v>
      </c>
      <c r="B123" s="125">
        <v>6</v>
      </c>
      <c r="C123" s="123">
        <v>3</v>
      </c>
      <c r="D123" s="124"/>
      <c r="E123" s="125"/>
      <c r="F123" s="167"/>
      <c r="G123" s="124" t="s">
        <v>94</v>
      </c>
      <c r="H123" s="110">
        <v>90</v>
      </c>
      <c r="I123" s="140">
        <f t="shared" ref="I123:L125" si="9">I124</f>
        <v>0</v>
      </c>
      <c r="J123" s="162">
        <f t="shared" si="9"/>
        <v>0</v>
      </c>
      <c r="K123" s="141">
        <f t="shared" si="9"/>
        <v>0</v>
      </c>
      <c r="L123" s="140">
        <f t="shared" si="9"/>
        <v>0</v>
      </c>
    </row>
    <row r="124" spans="1:12" ht="25.5" hidden="1" customHeight="1">
      <c r="A124" s="134">
        <v>2</v>
      </c>
      <c r="B124" s="130">
        <v>6</v>
      </c>
      <c r="C124" s="131">
        <v>3</v>
      </c>
      <c r="D124" s="132">
        <v>1</v>
      </c>
      <c r="E124" s="130"/>
      <c r="F124" s="165"/>
      <c r="G124" s="132" t="s">
        <v>94</v>
      </c>
      <c r="H124" s="110">
        <v>91</v>
      </c>
      <c r="I124" s="119">
        <f t="shared" si="9"/>
        <v>0</v>
      </c>
      <c r="J124" s="160">
        <f t="shared" si="9"/>
        <v>0</v>
      </c>
      <c r="K124" s="120">
        <f t="shared" si="9"/>
        <v>0</v>
      </c>
      <c r="L124" s="119">
        <f t="shared" si="9"/>
        <v>0</v>
      </c>
    </row>
    <row r="125" spans="1:12" ht="25.5" hidden="1" customHeight="1">
      <c r="A125" s="134">
        <v>2</v>
      </c>
      <c r="B125" s="130">
        <v>6</v>
      </c>
      <c r="C125" s="131">
        <v>3</v>
      </c>
      <c r="D125" s="132">
        <v>1</v>
      </c>
      <c r="E125" s="130">
        <v>1</v>
      </c>
      <c r="F125" s="165"/>
      <c r="G125" s="132" t="s">
        <v>94</v>
      </c>
      <c r="H125" s="110">
        <v>92</v>
      </c>
      <c r="I125" s="119">
        <f t="shared" si="9"/>
        <v>0</v>
      </c>
      <c r="J125" s="160">
        <f t="shared" si="9"/>
        <v>0</v>
      </c>
      <c r="K125" s="120">
        <f t="shared" si="9"/>
        <v>0</v>
      </c>
      <c r="L125" s="119">
        <f t="shared" si="9"/>
        <v>0</v>
      </c>
    </row>
    <row r="126" spans="1:12" ht="25.5" hidden="1" customHeight="1">
      <c r="A126" s="134">
        <v>2</v>
      </c>
      <c r="B126" s="130">
        <v>6</v>
      </c>
      <c r="C126" s="131">
        <v>3</v>
      </c>
      <c r="D126" s="132">
        <v>1</v>
      </c>
      <c r="E126" s="130">
        <v>1</v>
      </c>
      <c r="F126" s="165">
        <v>1</v>
      </c>
      <c r="G126" s="132" t="s">
        <v>94</v>
      </c>
      <c r="H126" s="110">
        <v>93</v>
      </c>
      <c r="I126" s="137">
        <v>0</v>
      </c>
      <c r="J126" s="137">
        <v>0</v>
      </c>
      <c r="K126" s="137">
        <v>0</v>
      </c>
      <c r="L126" s="137">
        <v>0</v>
      </c>
    </row>
    <row r="127" spans="1:12" ht="25.5" hidden="1" customHeight="1">
      <c r="A127" s="150">
        <v>2</v>
      </c>
      <c r="B127" s="125">
        <v>6</v>
      </c>
      <c r="C127" s="123">
        <v>4</v>
      </c>
      <c r="D127" s="124"/>
      <c r="E127" s="125"/>
      <c r="F127" s="167"/>
      <c r="G127" s="124" t="s">
        <v>95</v>
      </c>
      <c r="H127" s="110">
        <v>94</v>
      </c>
      <c r="I127" s="140">
        <f t="shared" ref="I127:L129" si="10">I128</f>
        <v>0</v>
      </c>
      <c r="J127" s="162">
        <f t="shared" si="10"/>
        <v>0</v>
      </c>
      <c r="K127" s="141">
        <f t="shared" si="10"/>
        <v>0</v>
      </c>
      <c r="L127" s="140">
        <f t="shared" si="10"/>
        <v>0</v>
      </c>
    </row>
    <row r="128" spans="1:12" ht="25.5" hidden="1" customHeight="1">
      <c r="A128" s="134">
        <v>2</v>
      </c>
      <c r="B128" s="130">
        <v>6</v>
      </c>
      <c r="C128" s="131">
        <v>4</v>
      </c>
      <c r="D128" s="132">
        <v>1</v>
      </c>
      <c r="E128" s="130"/>
      <c r="F128" s="165"/>
      <c r="G128" s="132" t="s">
        <v>95</v>
      </c>
      <c r="H128" s="110">
        <v>95</v>
      </c>
      <c r="I128" s="119">
        <f t="shared" si="10"/>
        <v>0</v>
      </c>
      <c r="J128" s="160">
        <f t="shared" si="10"/>
        <v>0</v>
      </c>
      <c r="K128" s="120">
        <f t="shared" si="10"/>
        <v>0</v>
      </c>
      <c r="L128" s="119">
        <f t="shared" si="10"/>
        <v>0</v>
      </c>
    </row>
    <row r="129" spans="1:12" ht="25.5" hidden="1" customHeight="1">
      <c r="A129" s="134">
        <v>2</v>
      </c>
      <c r="B129" s="130">
        <v>6</v>
      </c>
      <c r="C129" s="131">
        <v>4</v>
      </c>
      <c r="D129" s="132">
        <v>1</v>
      </c>
      <c r="E129" s="130">
        <v>1</v>
      </c>
      <c r="F129" s="165"/>
      <c r="G129" s="132" t="s">
        <v>95</v>
      </c>
      <c r="H129" s="110">
        <v>96</v>
      </c>
      <c r="I129" s="119">
        <f t="shared" si="10"/>
        <v>0</v>
      </c>
      <c r="J129" s="160">
        <f t="shared" si="10"/>
        <v>0</v>
      </c>
      <c r="K129" s="120">
        <f t="shared" si="10"/>
        <v>0</v>
      </c>
      <c r="L129" s="119">
        <f t="shared" si="10"/>
        <v>0</v>
      </c>
    </row>
    <row r="130" spans="1:12" ht="25.5" hidden="1" customHeight="1">
      <c r="A130" s="134">
        <v>2</v>
      </c>
      <c r="B130" s="130">
        <v>6</v>
      </c>
      <c r="C130" s="131">
        <v>4</v>
      </c>
      <c r="D130" s="132">
        <v>1</v>
      </c>
      <c r="E130" s="130">
        <v>1</v>
      </c>
      <c r="F130" s="165">
        <v>1</v>
      </c>
      <c r="G130" s="132" t="s">
        <v>95</v>
      </c>
      <c r="H130" s="110">
        <v>97</v>
      </c>
      <c r="I130" s="137">
        <v>0</v>
      </c>
      <c r="J130" s="137">
        <v>0</v>
      </c>
      <c r="K130" s="137">
        <v>0</v>
      </c>
      <c r="L130" s="137">
        <v>0</v>
      </c>
    </row>
    <row r="131" spans="1:12" ht="25.5" hidden="1" customHeight="1">
      <c r="A131" s="142">
        <v>2</v>
      </c>
      <c r="B131" s="151">
        <v>6</v>
      </c>
      <c r="C131" s="152">
        <v>5</v>
      </c>
      <c r="D131" s="154"/>
      <c r="E131" s="151"/>
      <c r="F131" s="174"/>
      <c r="G131" s="154" t="s">
        <v>96</v>
      </c>
      <c r="H131" s="110">
        <v>98</v>
      </c>
      <c r="I131" s="147">
        <f t="shared" ref="I131:L133" si="11">I132</f>
        <v>0</v>
      </c>
      <c r="J131" s="175">
        <f t="shared" si="11"/>
        <v>0</v>
      </c>
      <c r="K131" s="148">
        <f t="shared" si="11"/>
        <v>0</v>
      </c>
      <c r="L131" s="147">
        <f t="shared" si="11"/>
        <v>0</v>
      </c>
    </row>
    <row r="132" spans="1:12" ht="25.5" hidden="1" customHeight="1">
      <c r="A132" s="134">
        <v>2</v>
      </c>
      <c r="B132" s="130">
        <v>6</v>
      </c>
      <c r="C132" s="131">
        <v>5</v>
      </c>
      <c r="D132" s="132">
        <v>1</v>
      </c>
      <c r="E132" s="130"/>
      <c r="F132" s="165"/>
      <c r="G132" s="154" t="s">
        <v>96</v>
      </c>
      <c r="H132" s="110">
        <v>99</v>
      </c>
      <c r="I132" s="119">
        <f t="shared" si="11"/>
        <v>0</v>
      </c>
      <c r="J132" s="160">
        <f t="shared" si="11"/>
        <v>0</v>
      </c>
      <c r="K132" s="120">
        <f t="shared" si="11"/>
        <v>0</v>
      </c>
      <c r="L132" s="119">
        <f t="shared" si="11"/>
        <v>0</v>
      </c>
    </row>
    <row r="133" spans="1:12" ht="25.5" hidden="1" customHeight="1">
      <c r="A133" s="134">
        <v>2</v>
      </c>
      <c r="B133" s="130">
        <v>6</v>
      </c>
      <c r="C133" s="131">
        <v>5</v>
      </c>
      <c r="D133" s="132">
        <v>1</v>
      </c>
      <c r="E133" s="130">
        <v>1</v>
      </c>
      <c r="F133" s="165"/>
      <c r="G133" s="154" t="s">
        <v>96</v>
      </c>
      <c r="H133" s="110">
        <v>100</v>
      </c>
      <c r="I133" s="119">
        <f t="shared" si="11"/>
        <v>0</v>
      </c>
      <c r="J133" s="160">
        <f t="shared" si="11"/>
        <v>0</v>
      </c>
      <c r="K133" s="120">
        <f t="shared" si="11"/>
        <v>0</v>
      </c>
      <c r="L133" s="119">
        <f t="shared" si="11"/>
        <v>0</v>
      </c>
    </row>
    <row r="134" spans="1:12" ht="25.5" hidden="1" customHeight="1">
      <c r="A134" s="130">
        <v>2</v>
      </c>
      <c r="B134" s="131">
        <v>6</v>
      </c>
      <c r="C134" s="130">
        <v>5</v>
      </c>
      <c r="D134" s="130">
        <v>1</v>
      </c>
      <c r="E134" s="132">
        <v>1</v>
      </c>
      <c r="F134" s="165">
        <v>1</v>
      </c>
      <c r="G134" s="130" t="s">
        <v>97</v>
      </c>
      <c r="H134" s="110">
        <v>101</v>
      </c>
      <c r="I134" s="137">
        <v>0</v>
      </c>
      <c r="J134" s="137">
        <v>0</v>
      </c>
      <c r="K134" s="137">
        <v>0</v>
      </c>
      <c r="L134" s="137">
        <v>0</v>
      </c>
    </row>
    <row r="135" spans="1:12" ht="26.25" hidden="1" customHeight="1">
      <c r="A135" s="134">
        <v>2</v>
      </c>
      <c r="B135" s="131">
        <v>6</v>
      </c>
      <c r="C135" s="130">
        <v>6</v>
      </c>
      <c r="D135" s="131"/>
      <c r="E135" s="132"/>
      <c r="F135" s="133"/>
      <c r="G135" s="176" t="s">
        <v>98</v>
      </c>
      <c r="H135" s="110">
        <v>102</v>
      </c>
      <c r="I135" s="120">
        <f t="shared" ref="I135:L137" si="12">I136</f>
        <v>0</v>
      </c>
      <c r="J135" s="119">
        <f t="shared" si="12"/>
        <v>0</v>
      </c>
      <c r="K135" s="119">
        <f t="shared" si="12"/>
        <v>0</v>
      </c>
      <c r="L135" s="119">
        <f t="shared" si="12"/>
        <v>0</v>
      </c>
    </row>
    <row r="136" spans="1:12" ht="26.25" hidden="1" customHeight="1">
      <c r="A136" s="134">
        <v>2</v>
      </c>
      <c r="B136" s="131">
        <v>6</v>
      </c>
      <c r="C136" s="130">
        <v>6</v>
      </c>
      <c r="D136" s="131">
        <v>1</v>
      </c>
      <c r="E136" s="132"/>
      <c r="F136" s="133"/>
      <c r="G136" s="176" t="s">
        <v>98</v>
      </c>
      <c r="H136" s="177">
        <v>103</v>
      </c>
      <c r="I136" s="119">
        <f t="shared" si="12"/>
        <v>0</v>
      </c>
      <c r="J136" s="119">
        <f t="shared" si="12"/>
        <v>0</v>
      </c>
      <c r="K136" s="119">
        <f t="shared" si="12"/>
        <v>0</v>
      </c>
      <c r="L136" s="119">
        <f t="shared" si="12"/>
        <v>0</v>
      </c>
    </row>
    <row r="137" spans="1:12" ht="26.25" hidden="1" customHeight="1">
      <c r="A137" s="134">
        <v>2</v>
      </c>
      <c r="B137" s="131">
        <v>6</v>
      </c>
      <c r="C137" s="130">
        <v>6</v>
      </c>
      <c r="D137" s="131">
        <v>1</v>
      </c>
      <c r="E137" s="132">
        <v>1</v>
      </c>
      <c r="F137" s="133"/>
      <c r="G137" s="176" t="s">
        <v>98</v>
      </c>
      <c r="H137" s="177">
        <v>104</v>
      </c>
      <c r="I137" s="119">
        <f t="shared" si="12"/>
        <v>0</v>
      </c>
      <c r="J137" s="119">
        <f t="shared" si="12"/>
        <v>0</v>
      </c>
      <c r="K137" s="119">
        <f t="shared" si="12"/>
        <v>0</v>
      </c>
      <c r="L137" s="119">
        <f t="shared" si="12"/>
        <v>0</v>
      </c>
    </row>
    <row r="138" spans="1:12" ht="26.25" hidden="1" customHeight="1">
      <c r="A138" s="134">
        <v>2</v>
      </c>
      <c r="B138" s="131">
        <v>6</v>
      </c>
      <c r="C138" s="130">
        <v>6</v>
      </c>
      <c r="D138" s="131">
        <v>1</v>
      </c>
      <c r="E138" s="132">
        <v>1</v>
      </c>
      <c r="F138" s="133">
        <v>1</v>
      </c>
      <c r="G138" s="91" t="s">
        <v>98</v>
      </c>
      <c r="H138" s="177">
        <v>105</v>
      </c>
      <c r="I138" s="137">
        <v>0</v>
      </c>
      <c r="J138" s="178">
        <v>0</v>
      </c>
      <c r="K138" s="137">
        <v>0</v>
      </c>
      <c r="L138" s="137">
        <v>0</v>
      </c>
    </row>
    <row r="139" spans="1:12" hidden="1">
      <c r="A139" s="164">
        <v>2</v>
      </c>
      <c r="B139" s="115">
        <v>7</v>
      </c>
      <c r="C139" s="115"/>
      <c r="D139" s="116"/>
      <c r="E139" s="116"/>
      <c r="F139" s="118"/>
      <c r="G139" s="117" t="s">
        <v>99</v>
      </c>
      <c r="H139" s="177">
        <v>106</v>
      </c>
      <c r="I139" s="120">
        <f>SUM(I140+I145+I153)</f>
        <v>0</v>
      </c>
      <c r="J139" s="160">
        <f>SUM(J140+J145+J153)</f>
        <v>0</v>
      </c>
      <c r="K139" s="120">
        <f>SUM(K140+K145+K153)</f>
        <v>0</v>
      </c>
      <c r="L139" s="119">
        <f>SUM(L140+L145+L153)</f>
        <v>0</v>
      </c>
    </row>
    <row r="140" spans="1:12" hidden="1">
      <c r="A140" s="134">
        <v>2</v>
      </c>
      <c r="B140" s="130">
        <v>7</v>
      </c>
      <c r="C140" s="130">
        <v>1</v>
      </c>
      <c r="D140" s="131"/>
      <c r="E140" s="131"/>
      <c r="F140" s="133"/>
      <c r="G140" s="132" t="s">
        <v>100</v>
      </c>
      <c r="H140" s="177">
        <v>107</v>
      </c>
      <c r="I140" s="120">
        <f t="shared" ref="I140:L141" si="13">I141</f>
        <v>0</v>
      </c>
      <c r="J140" s="160">
        <f t="shared" si="13"/>
        <v>0</v>
      </c>
      <c r="K140" s="120">
        <f t="shared" si="13"/>
        <v>0</v>
      </c>
      <c r="L140" s="119">
        <f t="shared" si="13"/>
        <v>0</v>
      </c>
    </row>
    <row r="141" spans="1:12" hidden="1">
      <c r="A141" s="134">
        <v>2</v>
      </c>
      <c r="B141" s="130">
        <v>7</v>
      </c>
      <c r="C141" s="130">
        <v>1</v>
      </c>
      <c r="D141" s="131">
        <v>1</v>
      </c>
      <c r="E141" s="131"/>
      <c r="F141" s="133"/>
      <c r="G141" s="132" t="s">
        <v>100</v>
      </c>
      <c r="H141" s="177">
        <v>108</v>
      </c>
      <c r="I141" s="120">
        <f t="shared" si="13"/>
        <v>0</v>
      </c>
      <c r="J141" s="160">
        <f t="shared" si="13"/>
        <v>0</v>
      </c>
      <c r="K141" s="120">
        <f t="shared" si="13"/>
        <v>0</v>
      </c>
      <c r="L141" s="119">
        <f t="shared" si="13"/>
        <v>0</v>
      </c>
    </row>
    <row r="142" spans="1:12" hidden="1">
      <c r="A142" s="134">
        <v>2</v>
      </c>
      <c r="B142" s="130">
        <v>7</v>
      </c>
      <c r="C142" s="130">
        <v>1</v>
      </c>
      <c r="D142" s="131">
        <v>1</v>
      </c>
      <c r="E142" s="131">
        <v>1</v>
      </c>
      <c r="F142" s="133"/>
      <c r="G142" s="132" t="s">
        <v>100</v>
      </c>
      <c r="H142" s="177">
        <v>109</v>
      </c>
      <c r="I142" s="120">
        <f>SUM(I143:I144)</f>
        <v>0</v>
      </c>
      <c r="J142" s="160">
        <f>SUM(J143:J144)</f>
        <v>0</v>
      </c>
      <c r="K142" s="120">
        <f>SUM(K143:K144)</f>
        <v>0</v>
      </c>
      <c r="L142" s="119">
        <f>SUM(L143:L144)</f>
        <v>0</v>
      </c>
    </row>
    <row r="143" spans="1:12" hidden="1">
      <c r="A143" s="150">
        <v>2</v>
      </c>
      <c r="B143" s="125">
        <v>7</v>
      </c>
      <c r="C143" s="150">
        <v>1</v>
      </c>
      <c r="D143" s="130">
        <v>1</v>
      </c>
      <c r="E143" s="123">
        <v>1</v>
      </c>
      <c r="F143" s="126">
        <v>1</v>
      </c>
      <c r="G143" s="124" t="s">
        <v>101</v>
      </c>
      <c r="H143" s="177">
        <v>110</v>
      </c>
      <c r="I143" s="179">
        <v>0</v>
      </c>
      <c r="J143" s="179">
        <v>0</v>
      </c>
      <c r="K143" s="179">
        <v>0</v>
      </c>
      <c r="L143" s="179">
        <v>0</v>
      </c>
    </row>
    <row r="144" spans="1:12" hidden="1">
      <c r="A144" s="130">
        <v>2</v>
      </c>
      <c r="B144" s="130">
        <v>7</v>
      </c>
      <c r="C144" s="134">
        <v>1</v>
      </c>
      <c r="D144" s="130">
        <v>1</v>
      </c>
      <c r="E144" s="131">
        <v>1</v>
      </c>
      <c r="F144" s="133">
        <v>2</v>
      </c>
      <c r="G144" s="132" t="s">
        <v>102</v>
      </c>
      <c r="H144" s="177">
        <v>111</v>
      </c>
      <c r="I144" s="136">
        <v>0</v>
      </c>
      <c r="J144" s="136">
        <v>0</v>
      </c>
      <c r="K144" s="136">
        <v>0</v>
      </c>
      <c r="L144" s="136">
        <v>0</v>
      </c>
    </row>
    <row r="145" spans="1:12" ht="25.5" hidden="1" customHeight="1">
      <c r="A145" s="142">
        <v>2</v>
      </c>
      <c r="B145" s="143">
        <v>7</v>
      </c>
      <c r="C145" s="142">
        <v>2</v>
      </c>
      <c r="D145" s="143"/>
      <c r="E145" s="144"/>
      <c r="F145" s="146"/>
      <c r="G145" s="145" t="s">
        <v>103</v>
      </c>
      <c r="H145" s="177">
        <v>112</v>
      </c>
      <c r="I145" s="128">
        <f t="shared" ref="I145:L146" si="14">I146</f>
        <v>0</v>
      </c>
      <c r="J145" s="163">
        <f t="shared" si="14"/>
        <v>0</v>
      </c>
      <c r="K145" s="128">
        <f t="shared" si="14"/>
        <v>0</v>
      </c>
      <c r="L145" s="129">
        <f t="shared" si="14"/>
        <v>0</v>
      </c>
    </row>
    <row r="146" spans="1:12" ht="25.5" hidden="1" customHeight="1">
      <c r="A146" s="134">
        <v>2</v>
      </c>
      <c r="B146" s="130">
        <v>7</v>
      </c>
      <c r="C146" s="134">
        <v>2</v>
      </c>
      <c r="D146" s="130">
        <v>1</v>
      </c>
      <c r="E146" s="131"/>
      <c r="F146" s="133"/>
      <c r="G146" s="132" t="s">
        <v>104</v>
      </c>
      <c r="H146" s="177">
        <v>113</v>
      </c>
      <c r="I146" s="120">
        <f t="shared" si="14"/>
        <v>0</v>
      </c>
      <c r="J146" s="160">
        <f t="shared" si="14"/>
        <v>0</v>
      </c>
      <c r="K146" s="120">
        <f t="shared" si="14"/>
        <v>0</v>
      </c>
      <c r="L146" s="119">
        <f t="shared" si="14"/>
        <v>0</v>
      </c>
    </row>
    <row r="147" spans="1:12" ht="25.5" hidden="1" customHeight="1">
      <c r="A147" s="134">
        <v>2</v>
      </c>
      <c r="B147" s="130">
        <v>7</v>
      </c>
      <c r="C147" s="134">
        <v>2</v>
      </c>
      <c r="D147" s="130">
        <v>1</v>
      </c>
      <c r="E147" s="131">
        <v>1</v>
      </c>
      <c r="F147" s="133"/>
      <c r="G147" s="132" t="s">
        <v>104</v>
      </c>
      <c r="H147" s="177">
        <v>114</v>
      </c>
      <c r="I147" s="120">
        <f>SUM(I148:I149)</f>
        <v>0</v>
      </c>
      <c r="J147" s="160">
        <f>SUM(J148:J149)</f>
        <v>0</v>
      </c>
      <c r="K147" s="120">
        <f>SUM(K148:K149)</f>
        <v>0</v>
      </c>
      <c r="L147" s="119">
        <f>SUM(L148:L149)</f>
        <v>0</v>
      </c>
    </row>
    <row r="148" spans="1:12" hidden="1">
      <c r="A148" s="134">
        <v>2</v>
      </c>
      <c r="B148" s="130">
        <v>7</v>
      </c>
      <c r="C148" s="134">
        <v>2</v>
      </c>
      <c r="D148" s="130">
        <v>1</v>
      </c>
      <c r="E148" s="131">
        <v>1</v>
      </c>
      <c r="F148" s="133">
        <v>1</v>
      </c>
      <c r="G148" s="132" t="s">
        <v>105</v>
      </c>
      <c r="H148" s="177">
        <v>115</v>
      </c>
      <c r="I148" s="136">
        <v>0</v>
      </c>
      <c r="J148" s="136">
        <v>0</v>
      </c>
      <c r="K148" s="136">
        <v>0</v>
      </c>
      <c r="L148" s="136">
        <v>0</v>
      </c>
    </row>
    <row r="149" spans="1:12" hidden="1">
      <c r="A149" s="134">
        <v>2</v>
      </c>
      <c r="B149" s="130">
        <v>7</v>
      </c>
      <c r="C149" s="134">
        <v>2</v>
      </c>
      <c r="D149" s="130">
        <v>1</v>
      </c>
      <c r="E149" s="131">
        <v>1</v>
      </c>
      <c r="F149" s="133">
        <v>2</v>
      </c>
      <c r="G149" s="132" t="s">
        <v>106</v>
      </c>
      <c r="H149" s="177">
        <v>116</v>
      </c>
      <c r="I149" s="136">
        <v>0</v>
      </c>
      <c r="J149" s="136">
        <v>0</v>
      </c>
      <c r="K149" s="136">
        <v>0</v>
      </c>
      <c r="L149" s="136">
        <v>0</v>
      </c>
    </row>
    <row r="150" spans="1:12" hidden="1">
      <c r="A150" s="134">
        <v>2</v>
      </c>
      <c r="B150" s="130">
        <v>7</v>
      </c>
      <c r="C150" s="134">
        <v>2</v>
      </c>
      <c r="D150" s="130">
        <v>2</v>
      </c>
      <c r="E150" s="131"/>
      <c r="F150" s="133"/>
      <c r="G150" s="132" t="s">
        <v>107</v>
      </c>
      <c r="H150" s="177">
        <v>117</v>
      </c>
      <c r="I150" s="120">
        <f>I151</f>
        <v>0</v>
      </c>
      <c r="J150" s="120">
        <f>J151</f>
        <v>0</v>
      </c>
      <c r="K150" s="120">
        <f>K151</f>
        <v>0</v>
      </c>
      <c r="L150" s="120">
        <f>L151</f>
        <v>0</v>
      </c>
    </row>
    <row r="151" spans="1:12" hidden="1">
      <c r="A151" s="134">
        <v>2</v>
      </c>
      <c r="B151" s="130">
        <v>7</v>
      </c>
      <c r="C151" s="134">
        <v>2</v>
      </c>
      <c r="D151" s="130">
        <v>2</v>
      </c>
      <c r="E151" s="131">
        <v>1</v>
      </c>
      <c r="F151" s="133"/>
      <c r="G151" s="132" t="s">
        <v>107</v>
      </c>
      <c r="H151" s="177">
        <v>118</v>
      </c>
      <c r="I151" s="120">
        <f>SUM(I152)</f>
        <v>0</v>
      </c>
      <c r="J151" s="120">
        <f>SUM(J152)</f>
        <v>0</v>
      </c>
      <c r="K151" s="120">
        <f>SUM(K152)</f>
        <v>0</v>
      </c>
      <c r="L151" s="120">
        <f>SUM(L152)</f>
        <v>0</v>
      </c>
    </row>
    <row r="152" spans="1:12" hidden="1">
      <c r="A152" s="134">
        <v>2</v>
      </c>
      <c r="B152" s="130">
        <v>7</v>
      </c>
      <c r="C152" s="134">
        <v>2</v>
      </c>
      <c r="D152" s="130">
        <v>2</v>
      </c>
      <c r="E152" s="131">
        <v>1</v>
      </c>
      <c r="F152" s="133">
        <v>1</v>
      </c>
      <c r="G152" s="132" t="s">
        <v>107</v>
      </c>
      <c r="H152" s="177">
        <v>119</v>
      </c>
      <c r="I152" s="136">
        <v>0</v>
      </c>
      <c r="J152" s="136">
        <v>0</v>
      </c>
      <c r="K152" s="136">
        <v>0</v>
      </c>
      <c r="L152" s="136">
        <v>0</v>
      </c>
    </row>
    <row r="153" spans="1:12" hidden="1">
      <c r="A153" s="134">
        <v>2</v>
      </c>
      <c r="B153" s="130">
        <v>7</v>
      </c>
      <c r="C153" s="134">
        <v>3</v>
      </c>
      <c r="D153" s="130"/>
      <c r="E153" s="131"/>
      <c r="F153" s="133"/>
      <c r="G153" s="132" t="s">
        <v>108</v>
      </c>
      <c r="H153" s="177">
        <v>120</v>
      </c>
      <c r="I153" s="120">
        <f t="shared" ref="I153:L154" si="15">I154</f>
        <v>0</v>
      </c>
      <c r="J153" s="160">
        <f t="shared" si="15"/>
        <v>0</v>
      </c>
      <c r="K153" s="120">
        <f t="shared" si="15"/>
        <v>0</v>
      </c>
      <c r="L153" s="119">
        <f t="shared" si="15"/>
        <v>0</v>
      </c>
    </row>
    <row r="154" spans="1:12" hidden="1">
      <c r="A154" s="142">
        <v>2</v>
      </c>
      <c r="B154" s="151">
        <v>7</v>
      </c>
      <c r="C154" s="180">
        <v>3</v>
      </c>
      <c r="D154" s="151">
        <v>1</v>
      </c>
      <c r="E154" s="152"/>
      <c r="F154" s="153"/>
      <c r="G154" s="154" t="s">
        <v>108</v>
      </c>
      <c r="H154" s="177">
        <v>121</v>
      </c>
      <c r="I154" s="148">
        <f t="shared" si="15"/>
        <v>0</v>
      </c>
      <c r="J154" s="175">
        <f t="shared" si="15"/>
        <v>0</v>
      </c>
      <c r="K154" s="148">
        <f t="shared" si="15"/>
        <v>0</v>
      </c>
      <c r="L154" s="147">
        <f t="shared" si="15"/>
        <v>0</v>
      </c>
    </row>
    <row r="155" spans="1:12" hidden="1">
      <c r="A155" s="134">
        <v>2</v>
      </c>
      <c r="B155" s="130">
        <v>7</v>
      </c>
      <c r="C155" s="134">
        <v>3</v>
      </c>
      <c r="D155" s="130">
        <v>1</v>
      </c>
      <c r="E155" s="131">
        <v>1</v>
      </c>
      <c r="F155" s="133"/>
      <c r="G155" s="132" t="s">
        <v>108</v>
      </c>
      <c r="H155" s="177">
        <v>122</v>
      </c>
      <c r="I155" s="120">
        <f>SUM(I156:I157)</f>
        <v>0</v>
      </c>
      <c r="J155" s="160">
        <f>SUM(J156:J157)</f>
        <v>0</v>
      </c>
      <c r="K155" s="120">
        <f>SUM(K156:K157)</f>
        <v>0</v>
      </c>
      <c r="L155" s="119">
        <f>SUM(L156:L157)</f>
        <v>0</v>
      </c>
    </row>
    <row r="156" spans="1:12" hidden="1">
      <c r="A156" s="150">
        <v>2</v>
      </c>
      <c r="B156" s="125">
        <v>7</v>
      </c>
      <c r="C156" s="150">
        <v>3</v>
      </c>
      <c r="D156" s="125">
        <v>1</v>
      </c>
      <c r="E156" s="123">
        <v>1</v>
      </c>
      <c r="F156" s="126">
        <v>1</v>
      </c>
      <c r="G156" s="124" t="s">
        <v>109</v>
      </c>
      <c r="H156" s="177">
        <v>123</v>
      </c>
      <c r="I156" s="179">
        <v>0</v>
      </c>
      <c r="J156" s="179">
        <v>0</v>
      </c>
      <c r="K156" s="179">
        <v>0</v>
      </c>
      <c r="L156" s="179">
        <v>0</v>
      </c>
    </row>
    <row r="157" spans="1:12" hidden="1">
      <c r="A157" s="134">
        <v>2</v>
      </c>
      <c r="B157" s="130">
        <v>7</v>
      </c>
      <c r="C157" s="134">
        <v>3</v>
      </c>
      <c r="D157" s="130">
        <v>1</v>
      </c>
      <c r="E157" s="131">
        <v>1</v>
      </c>
      <c r="F157" s="133">
        <v>2</v>
      </c>
      <c r="G157" s="132" t="s">
        <v>110</v>
      </c>
      <c r="H157" s="177">
        <v>124</v>
      </c>
      <c r="I157" s="136">
        <v>0</v>
      </c>
      <c r="J157" s="137">
        <v>0</v>
      </c>
      <c r="K157" s="137">
        <v>0</v>
      </c>
      <c r="L157" s="137">
        <v>0</v>
      </c>
    </row>
    <row r="158" spans="1:12" hidden="1">
      <c r="A158" s="164">
        <v>2</v>
      </c>
      <c r="B158" s="164">
        <v>8</v>
      </c>
      <c r="C158" s="115"/>
      <c r="D158" s="139"/>
      <c r="E158" s="122"/>
      <c r="F158" s="181"/>
      <c r="G158" s="127" t="s">
        <v>111</v>
      </c>
      <c r="H158" s="177">
        <v>125</v>
      </c>
      <c r="I158" s="141">
        <f>I159</f>
        <v>0</v>
      </c>
      <c r="J158" s="162">
        <f>J159</f>
        <v>0</v>
      </c>
      <c r="K158" s="141">
        <f>K159</f>
        <v>0</v>
      </c>
      <c r="L158" s="140">
        <f>L159</f>
        <v>0</v>
      </c>
    </row>
    <row r="159" spans="1:12" hidden="1">
      <c r="A159" s="142">
        <v>2</v>
      </c>
      <c r="B159" s="142">
        <v>8</v>
      </c>
      <c r="C159" s="142">
        <v>1</v>
      </c>
      <c r="D159" s="143"/>
      <c r="E159" s="144"/>
      <c r="F159" s="146"/>
      <c r="G159" s="124" t="s">
        <v>111</v>
      </c>
      <c r="H159" s="177">
        <v>126</v>
      </c>
      <c r="I159" s="141">
        <f>I160+I165</f>
        <v>0</v>
      </c>
      <c r="J159" s="162">
        <f>J160+J165</f>
        <v>0</v>
      </c>
      <c r="K159" s="141">
        <f>K160+K165</f>
        <v>0</v>
      </c>
      <c r="L159" s="140">
        <f>L160+L165</f>
        <v>0</v>
      </c>
    </row>
    <row r="160" spans="1:12" hidden="1">
      <c r="A160" s="134">
        <v>2</v>
      </c>
      <c r="B160" s="130">
        <v>8</v>
      </c>
      <c r="C160" s="132">
        <v>1</v>
      </c>
      <c r="D160" s="130">
        <v>1</v>
      </c>
      <c r="E160" s="131"/>
      <c r="F160" s="133"/>
      <c r="G160" s="132" t="s">
        <v>112</v>
      </c>
      <c r="H160" s="177">
        <v>127</v>
      </c>
      <c r="I160" s="120">
        <f>I161</f>
        <v>0</v>
      </c>
      <c r="J160" s="160">
        <f>J161</f>
        <v>0</v>
      </c>
      <c r="K160" s="120">
        <f>K161</f>
        <v>0</v>
      </c>
      <c r="L160" s="119">
        <f>L161</f>
        <v>0</v>
      </c>
    </row>
    <row r="161" spans="1:15" hidden="1">
      <c r="A161" s="134">
        <v>2</v>
      </c>
      <c r="B161" s="130">
        <v>8</v>
      </c>
      <c r="C161" s="124">
        <v>1</v>
      </c>
      <c r="D161" s="125">
        <v>1</v>
      </c>
      <c r="E161" s="123">
        <v>1</v>
      </c>
      <c r="F161" s="126"/>
      <c r="G161" s="132" t="s">
        <v>112</v>
      </c>
      <c r="H161" s="177">
        <v>128</v>
      </c>
      <c r="I161" s="141">
        <f>SUM(I162:I164)</f>
        <v>0</v>
      </c>
      <c r="J161" s="141">
        <f>SUM(J162:J164)</f>
        <v>0</v>
      </c>
      <c r="K161" s="141">
        <f>SUM(K162:K164)</f>
        <v>0</v>
      </c>
      <c r="L161" s="141">
        <f>SUM(L162:L164)</f>
        <v>0</v>
      </c>
    </row>
    <row r="162" spans="1:15" hidden="1">
      <c r="A162" s="130">
        <v>2</v>
      </c>
      <c r="B162" s="125">
        <v>8</v>
      </c>
      <c r="C162" s="132">
        <v>1</v>
      </c>
      <c r="D162" s="130">
        <v>1</v>
      </c>
      <c r="E162" s="131">
        <v>1</v>
      </c>
      <c r="F162" s="133">
        <v>1</v>
      </c>
      <c r="G162" s="132" t="s">
        <v>113</v>
      </c>
      <c r="H162" s="177">
        <v>129</v>
      </c>
      <c r="I162" s="136">
        <v>0</v>
      </c>
      <c r="J162" s="136">
        <v>0</v>
      </c>
      <c r="K162" s="136">
        <v>0</v>
      </c>
      <c r="L162" s="136">
        <v>0</v>
      </c>
    </row>
    <row r="163" spans="1:15" ht="25.5" hidden="1" customHeight="1">
      <c r="A163" s="142">
        <v>2</v>
      </c>
      <c r="B163" s="151">
        <v>8</v>
      </c>
      <c r="C163" s="154">
        <v>1</v>
      </c>
      <c r="D163" s="151">
        <v>1</v>
      </c>
      <c r="E163" s="152">
        <v>1</v>
      </c>
      <c r="F163" s="153">
        <v>2</v>
      </c>
      <c r="G163" s="154" t="s">
        <v>114</v>
      </c>
      <c r="H163" s="177">
        <v>130</v>
      </c>
      <c r="I163" s="182">
        <v>0</v>
      </c>
      <c r="J163" s="182">
        <v>0</v>
      </c>
      <c r="K163" s="182">
        <v>0</v>
      </c>
      <c r="L163" s="182">
        <v>0</v>
      </c>
    </row>
    <row r="164" spans="1:15" hidden="1">
      <c r="A164" s="142">
        <v>2</v>
      </c>
      <c r="B164" s="151">
        <v>8</v>
      </c>
      <c r="C164" s="154">
        <v>1</v>
      </c>
      <c r="D164" s="151">
        <v>1</v>
      </c>
      <c r="E164" s="152">
        <v>1</v>
      </c>
      <c r="F164" s="153">
        <v>3</v>
      </c>
      <c r="G164" s="154" t="s">
        <v>115</v>
      </c>
      <c r="H164" s="177">
        <v>131</v>
      </c>
      <c r="I164" s="182">
        <v>0</v>
      </c>
      <c r="J164" s="183">
        <v>0</v>
      </c>
      <c r="K164" s="182">
        <v>0</v>
      </c>
      <c r="L164" s="155">
        <v>0</v>
      </c>
    </row>
    <row r="165" spans="1:15" hidden="1">
      <c r="A165" s="134">
        <v>2</v>
      </c>
      <c r="B165" s="130">
        <v>8</v>
      </c>
      <c r="C165" s="132">
        <v>1</v>
      </c>
      <c r="D165" s="130">
        <v>2</v>
      </c>
      <c r="E165" s="131"/>
      <c r="F165" s="133"/>
      <c r="G165" s="132" t="s">
        <v>116</v>
      </c>
      <c r="H165" s="177">
        <v>132</v>
      </c>
      <c r="I165" s="120">
        <f t="shared" ref="I165:L166" si="16">I166</f>
        <v>0</v>
      </c>
      <c r="J165" s="160">
        <f t="shared" si="16"/>
        <v>0</v>
      </c>
      <c r="K165" s="120">
        <f t="shared" si="16"/>
        <v>0</v>
      </c>
      <c r="L165" s="119">
        <f t="shared" si="16"/>
        <v>0</v>
      </c>
    </row>
    <row r="166" spans="1:15" hidden="1">
      <c r="A166" s="134">
        <v>2</v>
      </c>
      <c r="B166" s="130">
        <v>8</v>
      </c>
      <c r="C166" s="132">
        <v>1</v>
      </c>
      <c r="D166" s="130">
        <v>2</v>
      </c>
      <c r="E166" s="131">
        <v>1</v>
      </c>
      <c r="F166" s="133"/>
      <c r="G166" s="132" t="s">
        <v>116</v>
      </c>
      <c r="H166" s="177">
        <v>133</v>
      </c>
      <c r="I166" s="120">
        <f t="shared" si="16"/>
        <v>0</v>
      </c>
      <c r="J166" s="160">
        <f t="shared" si="16"/>
        <v>0</v>
      </c>
      <c r="K166" s="120">
        <f t="shared" si="16"/>
        <v>0</v>
      </c>
      <c r="L166" s="119">
        <f t="shared" si="16"/>
        <v>0</v>
      </c>
    </row>
    <row r="167" spans="1:15" hidden="1">
      <c r="A167" s="142">
        <v>2</v>
      </c>
      <c r="B167" s="143">
        <v>8</v>
      </c>
      <c r="C167" s="145">
        <v>1</v>
      </c>
      <c r="D167" s="143">
        <v>2</v>
      </c>
      <c r="E167" s="144">
        <v>1</v>
      </c>
      <c r="F167" s="146">
        <v>1</v>
      </c>
      <c r="G167" s="132" t="s">
        <v>116</v>
      </c>
      <c r="H167" s="177">
        <v>134</v>
      </c>
      <c r="I167" s="184">
        <v>0</v>
      </c>
      <c r="J167" s="137">
        <v>0</v>
      </c>
      <c r="K167" s="137">
        <v>0</v>
      </c>
      <c r="L167" s="137">
        <v>0</v>
      </c>
    </row>
    <row r="168" spans="1:15" ht="38.25" hidden="1" customHeight="1">
      <c r="A168" s="164">
        <v>2</v>
      </c>
      <c r="B168" s="115">
        <v>9</v>
      </c>
      <c r="C168" s="117"/>
      <c r="D168" s="115"/>
      <c r="E168" s="116"/>
      <c r="F168" s="118"/>
      <c r="G168" s="117" t="s">
        <v>117</v>
      </c>
      <c r="H168" s="177">
        <v>135</v>
      </c>
      <c r="I168" s="120">
        <f>I169+I173</f>
        <v>0</v>
      </c>
      <c r="J168" s="160">
        <f>J169+J173</f>
        <v>0</v>
      </c>
      <c r="K168" s="120">
        <f>K169+K173</f>
        <v>0</v>
      </c>
      <c r="L168" s="119">
        <f>L169+L173</f>
        <v>0</v>
      </c>
    </row>
    <row r="169" spans="1:15" ht="38.25" hidden="1" customHeight="1">
      <c r="A169" s="134">
        <v>2</v>
      </c>
      <c r="B169" s="130">
        <v>9</v>
      </c>
      <c r="C169" s="132">
        <v>1</v>
      </c>
      <c r="D169" s="130"/>
      <c r="E169" s="131"/>
      <c r="F169" s="133"/>
      <c r="G169" s="132" t="s">
        <v>118</v>
      </c>
      <c r="H169" s="177">
        <v>136</v>
      </c>
      <c r="I169" s="120">
        <f t="shared" ref="I169:L171" si="17">I170</f>
        <v>0</v>
      </c>
      <c r="J169" s="160">
        <f t="shared" si="17"/>
        <v>0</v>
      </c>
      <c r="K169" s="120">
        <f t="shared" si="17"/>
        <v>0</v>
      </c>
      <c r="L169" s="119">
        <f t="shared" si="17"/>
        <v>0</v>
      </c>
      <c r="M169" s="145"/>
      <c r="N169" s="145"/>
      <c r="O169" s="145"/>
    </row>
    <row r="170" spans="1:15" ht="38.25" hidden="1" customHeight="1">
      <c r="A170" s="150">
        <v>2</v>
      </c>
      <c r="B170" s="125">
        <v>9</v>
      </c>
      <c r="C170" s="124">
        <v>1</v>
      </c>
      <c r="D170" s="125">
        <v>1</v>
      </c>
      <c r="E170" s="123"/>
      <c r="F170" s="126"/>
      <c r="G170" s="132" t="s">
        <v>118</v>
      </c>
      <c r="H170" s="177">
        <v>137</v>
      </c>
      <c r="I170" s="141">
        <f t="shared" si="17"/>
        <v>0</v>
      </c>
      <c r="J170" s="162">
        <f t="shared" si="17"/>
        <v>0</v>
      </c>
      <c r="K170" s="141">
        <f t="shared" si="17"/>
        <v>0</v>
      </c>
      <c r="L170" s="140">
        <f t="shared" si="17"/>
        <v>0</v>
      </c>
    </row>
    <row r="171" spans="1:15" ht="38.25" hidden="1" customHeight="1">
      <c r="A171" s="134">
        <v>2</v>
      </c>
      <c r="B171" s="130">
        <v>9</v>
      </c>
      <c r="C171" s="134">
        <v>1</v>
      </c>
      <c r="D171" s="130">
        <v>1</v>
      </c>
      <c r="E171" s="131">
        <v>1</v>
      </c>
      <c r="F171" s="133"/>
      <c r="G171" s="132" t="s">
        <v>118</v>
      </c>
      <c r="H171" s="177">
        <v>138</v>
      </c>
      <c r="I171" s="120">
        <f t="shared" si="17"/>
        <v>0</v>
      </c>
      <c r="J171" s="160">
        <f t="shared" si="17"/>
        <v>0</v>
      </c>
      <c r="K171" s="120">
        <f t="shared" si="17"/>
        <v>0</v>
      </c>
      <c r="L171" s="119">
        <f t="shared" si="17"/>
        <v>0</v>
      </c>
    </row>
    <row r="172" spans="1:15" ht="38.25" hidden="1" customHeight="1">
      <c r="A172" s="150">
        <v>2</v>
      </c>
      <c r="B172" s="125">
        <v>9</v>
      </c>
      <c r="C172" s="125">
        <v>1</v>
      </c>
      <c r="D172" s="125">
        <v>1</v>
      </c>
      <c r="E172" s="123">
        <v>1</v>
      </c>
      <c r="F172" s="126">
        <v>1</v>
      </c>
      <c r="G172" s="132" t="s">
        <v>118</v>
      </c>
      <c r="H172" s="177">
        <v>139</v>
      </c>
      <c r="I172" s="179">
        <v>0</v>
      </c>
      <c r="J172" s="179">
        <v>0</v>
      </c>
      <c r="K172" s="179">
        <v>0</v>
      </c>
      <c r="L172" s="179">
        <v>0</v>
      </c>
    </row>
    <row r="173" spans="1:15" ht="38.25" hidden="1" customHeight="1">
      <c r="A173" s="134">
        <v>2</v>
      </c>
      <c r="B173" s="130">
        <v>9</v>
      </c>
      <c r="C173" s="130">
        <v>2</v>
      </c>
      <c r="D173" s="130"/>
      <c r="E173" s="131"/>
      <c r="F173" s="133"/>
      <c r="G173" s="132" t="s">
        <v>119</v>
      </c>
      <c r="H173" s="177">
        <v>140</v>
      </c>
      <c r="I173" s="120">
        <f>SUM(I174+I179)</f>
        <v>0</v>
      </c>
      <c r="J173" s="120">
        <f>SUM(J174+J179)</f>
        <v>0</v>
      </c>
      <c r="K173" s="120">
        <f>SUM(K174+K179)</f>
        <v>0</v>
      </c>
      <c r="L173" s="120">
        <f>SUM(L174+L179)</f>
        <v>0</v>
      </c>
    </row>
    <row r="174" spans="1:15" ht="51" hidden="1" customHeight="1">
      <c r="A174" s="134">
        <v>2</v>
      </c>
      <c r="B174" s="130">
        <v>9</v>
      </c>
      <c r="C174" s="130">
        <v>2</v>
      </c>
      <c r="D174" s="125">
        <v>1</v>
      </c>
      <c r="E174" s="123"/>
      <c r="F174" s="126"/>
      <c r="G174" s="124" t="s">
        <v>120</v>
      </c>
      <c r="H174" s="177">
        <v>141</v>
      </c>
      <c r="I174" s="141">
        <f>I175</f>
        <v>0</v>
      </c>
      <c r="J174" s="162">
        <f>J175</f>
        <v>0</v>
      </c>
      <c r="K174" s="141">
        <f>K175</f>
        <v>0</v>
      </c>
      <c r="L174" s="140">
        <f>L175</f>
        <v>0</v>
      </c>
    </row>
    <row r="175" spans="1:15" ht="51" hidden="1" customHeight="1">
      <c r="A175" s="150">
        <v>2</v>
      </c>
      <c r="B175" s="125">
        <v>9</v>
      </c>
      <c r="C175" s="125">
        <v>2</v>
      </c>
      <c r="D175" s="130">
        <v>1</v>
      </c>
      <c r="E175" s="131">
        <v>1</v>
      </c>
      <c r="F175" s="133"/>
      <c r="G175" s="124" t="s">
        <v>120</v>
      </c>
      <c r="H175" s="177">
        <v>142</v>
      </c>
      <c r="I175" s="120">
        <f>SUM(I176:I178)</f>
        <v>0</v>
      </c>
      <c r="J175" s="160">
        <f>SUM(J176:J178)</f>
        <v>0</v>
      </c>
      <c r="K175" s="120">
        <f>SUM(K176:K178)</f>
        <v>0</v>
      </c>
      <c r="L175" s="119">
        <f>SUM(L176:L178)</f>
        <v>0</v>
      </c>
    </row>
    <row r="176" spans="1:15" ht="51" hidden="1" customHeight="1">
      <c r="A176" s="142">
        <v>2</v>
      </c>
      <c r="B176" s="151">
        <v>9</v>
      </c>
      <c r="C176" s="151">
        <v>2</v>
      </c>
      <c r="D176" s="151">
        <v>1</v>
      </c>
      <c r="E176" s="152">
        <v>1</v>
      </c>
      <c r="F176" s="153">
        <v>1</v>
      </c>
      <c r="G176" s="124" t="s">
        <v>121</v>
      </c>
      <c r="H176" s="177">
        <v>143</v>
      </c>
      <c r="I176" s="182">
        <v>0</v>
      </c>
      <c r="J176" s="135">
        <v>0</v>
      </c>
      <c r="K176" s="135">
        <v>0</v>
      </c>
      <c r="L176" s="135">
        <v>0</v>
      </c>
    </row>
    <row r="177" spans="1:12" ht="63.75" hidden="1" customHeight="1">
      <c r="A177" s="134">
        <v>2</v>
      </c>
      <c r="B177" s="130">
        <v>9</v>
      </c>
      <c r="C177" s="130">
        <v>2</v>
      </c>
      <c r="D177" s="130">
        <v>1</v>
      </c>
      <c r="E177" s="131">
        <v>1</v>
      </c>
      <c r="F177" s="133">
        <v>2</v>
      </c>
      <c r="G177" s="124" t="s">
        <v>122</v>
      </c>
      <c r="H177" s="177">
        <v>144</v>
      </c>
      <c r="I177" s="136">
        <v>0</v>
      </c>
      <c r="J177" s="185">
        <v>0</v>
      </c>
      <c r="K177" s="185">
        <v>0</v>
      </c>
      <c r="L177" s="185">
        <v>0</v>
      </c>
    </row>
    <row r="178" spans="1:12" ht="51" hidden="1" customHeight="1">
      <c r="A178" s="134">
        <v>2</v>
      </c>
      <c r="B178" s="130">
        <v>9</v>
      </c>
      <c r="C178" s="130">
        <v>2</v>
      </c>
      <c r="D178" s="130">
        <v>1</v>
      </c>
      <c r="E178" s="131">
        <v>1</v>
      </c>
      <c r="F178" s="133">
        <v>3</v>
      </c>
      <c r="G178" s="124" t="s">
        <v>123</v>
      </c>
      <c r="H178" s="177">
        <v>145</v>
      </c>
      <c r="I178" s="136">
        <v>0</v>
      </c>
      <c r="J178" s="136">
        <v>0</v>
      </c>
      <c r="K178" s="136">
        <v>0</v>
      </c>
      <c r="L178" s="136">
        <v>0</v>
      </c>
    </row>
    <row r="179" spans="1:12" ht="38.25" hidden="1" customHeight="1">
      <c r="A179" s="186">
        <v>2</v>
      </c>
      <c r="B179" s="186">
        <v>9</v>
      </c>
      <c r="C179" s="186">
        <v>2</v>
      </c>
      <c r="D179" s="186">
        <v>2</v>
      </c>
      <c r="E179" s="186"/>
      <c r="F179" s="186"/>
      <c r="G179" s="132" t="s">
        <v>124</v>
      </c>
      <c r="H179" s="177">
        <v>146</v>
      </c>
      <c r="I179" s="120">
        <f>I180</f>
        <v>0</v>
      </c>
      <c r="J179" s="160">
        <f>J180</f>
        <v>0</v>
      </c>
      <c r="K179" s="120">
        <f>K180</f>
        <v>0</v>
      </c>
      <c r="L179" s="119">
        <f>L180</f>
        <v>0</v>
      </c>
    </row>
    <row r="180" spans="1:12" ht="38.25" hidden="1" customHeight="1">
      <c r="A180" s="134">
        <v>2</v>
      </c>
      <c r="B180" s="130">
        <v>9</v>
      </c>
      <c r="C180" s="130">
        <v>2</v>
      </c>
      <c r="D180" s="130">
        <v>2</v>
      </c>
      <c r="E180" s="131">
        <v>1</v>
      </c>
      <c r="F180" s="133"/>
      <c r="G180" s="124" t="s">
        <v>125</v>
      </c>
      <c r="H180" s="177">
        <v>147</v>
      </c>
      <c r="I180" s="141">
        <f>SUM(I181:I183)</f>
        <v>0</v>
      </c>
      <c r="J180" s="141">
        <f>SUM(J181:J183)</f>
        <v>0</v>
      </c>
      <c r="K180" s="141">
        <f>SUM(K181:K183)</f>
        <v>0</v>
      </c>
      <c r="L180" s="141">
        <f>SUM(L181:L183)</f>
        <v>0</v>
      </c>
    </row>
    <row r="181" spans="1:12" ht="51" hidden="1" customHeight="1">
      <c r="A181" s="134">
        <v>2</v>
      </c>
      <c r="B181" s="130">
        <v>9</v>
      </c>
      <c r="C181" s="130">
        <v>2</v>
      </c>
      <c r="D181" s="130">
        <v>2</v>
      </c>
      <c r="E181" s="130">
        <v>1</v>
      </c>
      <c r="F181" s="133">
        <v>1</v>
      </c>
      <c r="G181" s="187" t="s">
        <v>126</v>
      </c>
      <c r="H181" s="177">
        <v>148</v>
      </c>
      <c r="I181" s="136">
        <v>0</v>
      </c>
      <c r="J181" s="135">
        <v>0</v>
      </c>
      <c r="K181" s="135">
        <v>0</v>
      </c>
      <c r="L181" s="135">
        <v>0</v>
      </c>
    </row>
    <row r="182" spans="1:12" ht="51" hidden="1" customHeight="1">
      <c r="A182" s="143">
        <v>2</v>
      </c>
      <c r="B182" s="145">
        <v>9</v>
      </c>
      <c r="C182" s="143">
        <v>2</v>
      </c>
      <c r="D182" s="144">
        <v>2</v>
      </c>
      <c r="E182" s="144">
        <v>1</v>
      </c>
      <c r="F182" s="146">
        <v>2</v>
      </c>
      <c r="G182" s="145" t="s">
        <v>127</v>
      </c>
      <c r="H182" s="177">
        <v>149</v>
      </c>
      <c r="I182" s="135">
        <v>0</v>
      </c>
      <c r="J182" s="137">
        <v>0</v>
      </c>
      <c r="K182" s="137">
        <v>0</v>
      </c>
      <c r="L182" s="137">
        <v>0</v>
      </c>
    </row>
    <row r="183" spans="1:12" ht="51" hidden="1" customHeight="1">
      <c r="A183" s="130">
        <v>2</v>
      </c>
      <c r="B183" s="154">
        <v>9</v>
      </c>
      <c r="C183" s="151">
        <v>2</v>
      </c>
      <c r="D183" s="152">
        <v>2</v>
      </c>
      <c r="E183" s="152">
        <v>1</v>
      </c>
      <c r="F183" s="153">
        <v>3</v>
      </c>
      <c r="G183" s="154" t="s">
        <v>128</v>
      </c>
      <c r="H183" s="177">
        <v>150</v>
      </c>
      <c r="I183" s="185">
        <v>0</v>
      </c>
      <c r="J183" s="185">
        <v>0</v>
      </c>
      <c r="K183" s="185">
        <v>0</v>
      </c>
      <c r="L183" s="185">
        <v>0</v>
      </c>
    </row>
    <row r="184" spans="1:12" ht="76.5" customHeight="1">
      <c r="A184" s="115">
        <v>3</v>
      </c>
      <c r="B184" s="117"/>
      <c r="C184" s="115"/>
      <c r="D184" s="116"/>
      <c r="E184" s="116"/>
      <c r="F184" s="118"/>
      <c r="G184" s="170" t="s">
        <v>129</v>
      </c>
      <c r="H184" s="177">
        <v>151</v>
      </c>
      <c r="I184" s="119">
        <f>SUM(I185+I238+I303)</f>
        <v>20000</v>
      </c>
      <c r="J184" s="160">
        <f>SUM(J185+J238+J303)</f>
        <v>20000</v>
      </c>
      <c r="K184" s="120">
        <f>SUM(K185+K238+K303)</f>
        <v>19989.940000000002</v>
      </c>
      <c r="L184" s="119">
        <f>SUM(L185+L238+L303)</f>
        <v>19989.940000000002</v>
      </c>
    </row>
    <row r="185" spans="1:12" ht="25.5" customHeight="1">
      <c r="A185" s="164">
        <v>3</v>
      </c>
      <c r="B185" s="115">
        <v>1</v>
      </c>
      <c r="C185" s="139"/>
      <c r="D185" s="122"/>
      <c r="E185" s="122"/>
      <c r="F185" s="181"/>
      <c r="G185" s="159" t="s">
        <v>130</v>
      </c>
      <c r="H185" s="177">
        <v>152</v>
      </c>
      <c r="I185" s="119">
        <f>SUM(I186+I209+I216+I228+I232)</f>
        <v>20000</v>
      </c>
      <c r="J185" s="140">
        <f>SUM(J186+J209+J216+J228+J232)</f>
        <v>20000</v>
      </c>
      <c r="K185" s="140">
        <f>SUM(K186+K209+K216+K228+K232)</f>
        <v>19989.940000000002</v>
      </c>
      <c r="L185" s="140">
        <f>SUM(L186+L209+L216+L228+L232)</f>
        <v>19989.940000000002</v>
      </c>
    </row>
    <row r="186" spans="1:12" ht="25.5" customHeight="1">
      <c r="A186" s="125">
        <v>3</v>
      </c>
      <c r="B186" s="124">
        <v>1</v>
      </c>
      <c r="C186" s="125">
        <v>1</v>
      </c>
      <c r="D186" s="123"/>
      <c r="E186" s="123"/>
      <c r="F186" s="188"/>
      <c r="G186" s="134" t="s">
        <v>131</v>
      </c>
      <c r="H186" s="177">
        <v>153</v>
      </c>
      <c r="I186" s="140">
        <f>SUM(I187+I190+I195+I201+I206)</f>
        <v>20000</v>
      </c>
      <c r="J186" s="160">
        <f>SUM(J187+J190+J195+J201+J206)</f>
        <v>20000</v>
      </c>
      <c r="K186" s="120">
        <f>SUM(K187+K190+K195+K201+K206)</f>
        <v>19989.940000000002</v>
      </c>
      <c r="L186" s="119">
        <f>SUM(L187+L190+L195+L201+L206)</f>
        <v>19989.940000000002</v>
      </c>
    </row>
    <row r="187" spans="1:12" hidden="1">
      <c r="A187" s="130">
        <v>3</v>
      </c>
      <c r="B187" s="132">
        <v>1</v>
      </c>
      <c r="C187" s="130">
        <v>1</v>
      </c>
      <c r="D187" s="131">
        <v>1</v>
      </c>
      <c r="E187" s="131"/>
      <c r="F187" s="189"/>
      <c r="G187" s="134" t="s">
        <v>132</v>
      </c>
      <c r="H187" s="177">
        <v>154</v>
      </c>
      <c r="I187" s="119">
        <f t="shared" ref="I187:L188" si="18">I188</f>
        <v>0</v>
      </c>
      <c r="J187" s="162">
        <f t="shared" si="18"/>
        <v>0</v>
      </c>
      <c r="K187" s="141">
        <f t="shared" si="18"/>
        <v>0</v>
      </c>
      <c r="L187" s="140">
        <f t="shared" si="18"/>
        <v>0</v>
      </c>
    </row>
    <row r="188" spans="1:12" hidden="1">
      <c r="A188" s="130">
        <v>3</v>
      </c>
      <c r="B188" s="132">
        <v>1</v>
      </c>
      <c r="C188" s="130">
        <v>1</v>
      </c>
      <c r="D188" s="131">
        <v>1</v>
      </c>
      <c r="E188" s="131">
        <v>1</v>
      </c>
      <c r="F188" s="165"/>
      <c r="G188" s="134" t="s">
        <v>132</v>
      </c>
      <c r="H188" s="177">
        <v>155</v>
      </c>
      <c r="I188" s="140">
        <f t="shared" si="18"/>
        <v>0</v>
      </c>
      <c r="J188" s="119">
        <f t="shared" si="18"/>
        <v>0</v>
      </c>
      <c r="K188" s="119">
        <f t="shared" si="18"/>
        <v>0</v>
      </c>
      <c r="L188" s="119">
        <f t="shared" si="18"/>
        <v>0</v>
      </c>
    </row>
    <row r="189" spans="1:12" hidden="1">
      <c r="A189" s="130">
        <v>3</v>
      </c>
      <c r="B189" s="132">
        <v>1</v>
      </c>
      <c r="C189" s="130">
        <v>1</v>
      </c>
      <c r="D189" s="131">
        <v>1</v>
      </c>
      <c r="E189" s="131">
        <v>1</v>
      </c>
      <c r="F189" s="165">
        <v>1</v>
      </c>
      <c r="G189" s="134" t="s">
        <v>132</v>
      </c>
      <c r="H189" s="177">
        <v>156</v>
      </c>
      <c r="I189" s="137">
        <v>0</v>
      </c>
      <c r="J189" s="137">
        <v>0</v>
      </c>
      <c r="K189" s="137">
        <v>0</v>
      </c>
      <c r="L189" s="137">
        <v>0</v>
      </c>
    </row>
    <row r="190" spans="1:12">
      <c r="A190" s="125">
        <v>3</v>
      </c>
      <c r="B190" s="123">
        <v>1</v>
      </c>
      <c r="C190" s="123">
        <v>1</v>
      </c>
      <c r="D190" s="123">
        <v>2</v>
      </c>
      <c r="E190" s="123"/>
      <c r="F190" s="126"/>
      <c r="G190" s="124" t="s">
        <v>133</v>
      </c>
      <c r="H190" s="177">
        <v>157</v>
      </c>
      <c r="I190" s="140">
        <f>I191</f>
        <v>20000</v>
      </c>
      <c r="J190" s="162">
        <f>J191</f>
        <v>20000</v>
      </c>
      <c r="K190" s="141">
        <f>K191</f>
        <v>19989.940000000002</v>
      </c>
      <c r="L190" s="140">
        <f>L191</f>
        <v>19989.940000000002</v>
      </c>
    </row>
    <row r="191" spans="1:12">
      <c r="A191" s="130">
        <v>3</v>
      </c>
      <c r="B191" s="131">
        <v>1</v>
      </c>
      <c r="C191" s="131">
        <v>1</v>
      </c>
      <c r="D191" s="131">
        <v>2</v>
      </c>
      <c r="E191" s="131">
        <v>1</v>
      </c>
      <c r="F191" s="133"/>
      <c r="G191" s="124" t="s">
        <v>133</v>
      </c>
      <c r="H191" s="177">
        <v>158</v>
      </c>
      <c r="I191" s="119">
        <f>SUM(I192:I194)</f>
        <v>20000</v>
      </c>
      <c r="J191" s="160">
        <f>SUM(J192:J194)</f>
        <v>20000</v>
      </c>
      <c r="K191" s="120">
        <f>SUM(K192:K194)</f>
        <v>19989.940000000002</v>
      </c>
      <c r="L191" s="119">
        <f>SUM(L192:L194)</f>
        <v>19989.940000000002</v>
      </c>
    </row>
    <row r="192" spans="1:12" hidden="1">
      <c r="A192" s="125">
        <v>3</v>
      </c>
      <c r="B192" s="123">
        <v>1</v>
      </c>
      <c r="C192" s="123">
        <v>1</v>
      </c>
      <c r="D192" s="123">
        <v>2</v>
      </c>
      <c r="E192" s="123">
        <v>1</v>
      </c>
      <c r="F192" s="126">
        <v>1</v>
      </c>
      <c r="G192" s="124" t="s">
        <v>134</v>
      </c>
      <c r="H192" s="177">
        <v>159</v>
      </c>
      <c r="I192" s="135">
        <v>0</v>
      </c>
      <c r="J192" s="135">
        <v>0</v>
      </c>
      <c r="K192" s="135">
        <v>0</v>
      </c>
      <c r="L192" s="185">
        <v>0</v>
      </c>
    </row>
    <row r="193" spans="1:12">
      <c r="A193" s="130">
        <v>3</v>
      </c>
      <c r="B193" s="131">
        <v>1</v>
      </c>
      <c r="C193" s="131">
        <v>1</v>
      </c>
      <c r="D193" s="131">
        <v>2</v>
      </c>
      <c r="E193" s="131">
        <v>1</v>
      </c>
      <c r="F193" s="133">
        <v>2</v>
      </c>
      <c r="G193" s="132" t="s">
        <v>135</v>
      </c>
      <c r="H193" s="177">
        <v>160</v>
      </c>
      <c r="I193" s="137">
        <v>5200</v>
      </c>
      <c r="J193" s="137">
        <v>5200</v>
      </c>
      <c r="K193" s="137">
        <v>5190</v>
      </c>
      <c r="L193" s="137">
        <v>5190</v>
      </c>
    </row>
    <row r="194" spans="1:12" ht="25.5" customHeight="1">
      <c r="A194" s="125">
        <v>3</v>
      </c>
      <c r="B194" s="123">
        <v>1</v>
      </c>
      <c r="C194" s="123">
        <v>1</v>
      </c>
      <c r="D194" s="123">
        <v>2</v>
      </c>
      <c r="E194" s="123">
        <v>1</v>
      </c>
      <c r="F194" s="126">
        <v>3</v>
      </c>
      <c r="G194" s="124" t="s">
        <v>136</v>
      </c>
      <c r="H194" s="177">
        <v>161</v>
      </c>
      <c r="I194" s="135">
        <v>14800</v>
      </c>
      <c r="J194" s="135">
        <v>14800</v>
      </c>
      <c r="K194" s="135">
        <v>14799.94</v>
      </c>
      <c r="L194" s="185">
        <v>14799.94</v>
      </c>
    </row>
    <row r="195" spans="1:12" hidden="1">
      <c r="A195" s="130">
        <v>3</v>
      </c>
      <c r="B195" s="131">
        <v>1</v>
      </c>
      <c r="C195" s="131">
        <v>1</v>
      </c>
      <c r="D195" s="131">
        <v>3</v>
      </c>
      <c r="E195" s="131"/>
      <c r="F195" s="133"/>
      <c r="G195" s="132" t="s">
        <v>137</v>
      </c>
      <c r="H195" s="177">
        <v>162</v>
      </c>
      <c r="I195" s="119">
        <f>I196</f>
        <v>0</v>
      </c>
      <c r="J195" s="160">
        <f>J196</f>
        <v>0</v>
      </c>
      <c r="K195" s="120">
        <f>K196</f>
        <v>0</v>
      </c>
      <c r="L195" s="119">
        <f>L196</f>
        <v>0</v>
      </c>
    </row>
    <row r="196" spans="1:12" hidden="1">
      <c r="A196" s="130">
        <v>3</v>
      </c>
      <c r="B196" s="131">
        <v>1</v>
      </c>
      <c r="C196" s="131">
        <v>1</v>
      </c>
      <c r="D196" s="131">
        <v>3</v>
      </c>
      <c r="E196" s="131">
        <v>1</v>
      </c>
      <c r="F196" s="133"/>
      <c r="G196" s="132" t="s">
        <v>137</v>
      </c>
      <c r="H196" s="177">
        <v>163</v>
      </c>
      <c r="I196" s="119">
        <f>SUM(I197:I200)</f>
        <v>0</v>
      </c>
      <c r="J196" s="119">
        <f>SUM(J197:J200)</f>
        <v>0</v>
      </c>
      <c r="K196" s="119">
        <f>SUM(K197:K200)</f>
        <v>0</v>
      </c>
      <c r="L196" s="119">
        <f>SUM(L197:L200)</f>
        <v>0</v>
      </c>
    </row>
    <row r="197" spans="1:12" hidden="1">
      <c r="A197" s="130">
        <v>3</v>
      </c>
      <c r="B197" s="131">
        <v>1</v>
      </c>
      <c r="C197" s="131">
        <v>1</v>
      </c>
      <c r="D197" s="131">
        <v>3</v>
      </c>
      <c r="E197" s="131">
        <v>1</v>
      </c>
      <c r="F197" s="133">
        <v>1</v>
      </c>
      <c r="G197" s="132" t="s">
        <v>138</v>
      </c>
      <c r="H197" s="177">
        <v>164</v>
      </c>
      <c r="I197" s="137">
        <v>0</v>
      </c>
      <c r="J197" s="137">
        <v>0</v>
      </c>
      <c r="K197" s="137">
        <v>0</v>
      </c>
      <c r="L197" s="185">
        <v>0</v>
      </c>
    </row>
    <row r="198" spans="1:12" hidden="1">
      <c r="A198" s="130">
        <v>3</v>
      </c>
      <c r="B198" s="131">
        <v>1</v>
      </c>
      <c r="C198" s="131">
        <v>1</v>
      </c>
      <c r="D198" s="131">
        <v>3</v>
      </c>
      <c r="E198" s="131">
        <v>1</v>
      </c>
      <c r="F198" s="133">
        <v>2</v>
      </c>
      <c r="G198" s="132" t="s">
        <v>139</v>
      </c>
      <c r="H198" s="177">
        <v>165</v>
      </c>
      <c r="I198" s="135">
        <v>0</v>
      </c>
      <c r="J198" s="137">
        <v>0</v>
      </c>
      <c r="K198" s="137">
        <v>0</v>
      </c>
      <c r="L198" s="137">
        <v>0</v>
      </c>
    </row>
    <row r="199" spans="1:12" hidden="1">
      <c r="A199" s="130">
        <v>3</v>
      </c>
      <c r="B199" s="131">
        <v>1</v>
      </c>
      <c r="C199" s="131">
        <v>1</v>
      </c>
      <c r="D199" s="131">
        <v>3</v>
      </c>
      <c r="E199" s="131">
        <v>1</v>
      </c>
      <c r="F199" s="133">
        <v>3</v>
      </c>
      <c r="G199" s="134" t="s">
        <v>140</v>
      </c>
      <c r="H199" s="177">
        <v>166</v>
      </c>
      <c r="I199" s="135">
        <v>0</v>
      </c>
      <c r="J199" s="155">
        <v>0</v>
      </c>
      <c r="K199" s="155">
        <v>0</v>
      </c>
      <c r="L199" s="155">
        <v>0</v>
      </c>
    </row>
    <row r="200" spans="1:12" ht="26.25" hidden="1" customHeight="1">
      <c r="A200" s="143">
        <v>3</v>
      </c>
      <c r="B200" s="144">
        <v>1</v>
      </c>
      <c r="C200" s="144">
        <v>1</v>
      </c>
      <c r="D200" s="144">
        <v>3</v>
      </c>
      <c r="E200" s="144">
        <v>1</v>
      </c>
      <c r="F200" s="146">
        <v>4</v>
      </c>
      <c r="G200" s="91" t="s">
        <v>141</v>
      </c>
      <c r="H200" s="177">
        <v>167</v>
      </c>
      <c r="I200" s="190">
        <v>0</v>
      </c>
      <c r="J200" s="191">
        <v>0</v>
      </c>
      <c r="K200" s="137">
        <v>0</v>
      </c>
      <c r="L200" s="137">
        <v>0</v>
      </c>
    </row>
    <row r="201" spans="1:12" hidden="1">
      <c r="A201" s="143">
        <v>3</v>
      </c>
      <c r="B201" s="144">
        <v>1</v>
      </c>
      <c r="C201" s="144">
        <v>1</v>
      </c>
      <c r="D201" s="144">
        <v>4</v>
      </c>
      <c r="E201" s="144"/>
      <c r="F201" s="146"/>
      <c r="G201" s="145" t="s">
        <v>142</v>
      </c>
      <c r="H201" s="177">
        <v>168</v>
      </c>
      <c r="I201" s="119">
        <f>I202</f>
        <v>0</v>
      </c>
      <c r="J201" s="163">
        <f>J202</f>
        <v>0</v>
      </c>
      <c r="K201" s="128">
        <f>K202</f>
        <v>0</v>
      </c>
      <c r="L201" s="129">
        <f>L202</f>
        <v>0</v>
      </c>
    </row>
    <row r="202" spans="1:12" hidden="1">
      <c r="A202" s="130">
        <v>3</v>
      </c>
      <c r="B202" s="131">
        <v>1</v>
      </c>
      <c r="C202" s="131">
        <v>1</v>
      </c>
      <c r="D202" s="131">
        <v>4</v>
      </c>
      <c r="E202" s="131">
        <v>1</v>
      </c>
      <c r="F202" s="133"/>
      <c r="G202" s="145" t="s">
        <v>142</v>
      </c>
      <c r="H202" s="177">
        <v>169</v>
      </c>
      <c r="I202" s="140">
        <f>SUM(I203:I205)</f>
        <v>0</v>
      </c>
      <c r="J202" s="160">
        <f>SUM(J203:J205)</f>
        <v>0</v>
      </c>
      <c r="K202" s="120">
        <f>SUM(K203:K205)</f>
        <v>0</v>
      </c>
      <c r="L202" s="119">
        <f>SUM(L203:L205)</f>
        <v>0</v>
      </c>
    </row>
    <row r="203" spans="1:12" hidden="1">
      <c r="A203" s="130">
        <v>3</v>
      </c>
      <c r="B203" s="131">
        <v>1</v>
      </c>
      <c r="C203" s="131">
        <v>1</v>
      </c>
      <c r="D203" s="131">
        <v>4</v>
      </c>
      <c r="E203" s="131">
        <v>1</v>
      </c>
      <c r="F203" s="133">
        <v>1</v>
      </c>
      <c r="G203" s="132" t="s">
        <v>143</v>
      </c>
      <c r="H203" s="177">
        <v>170</v>
      </c>
      <c r="I203" s="137">
        <v>0</v>
      </c>
      <c r="J203" s="137">
        <v>0</v>
      </c>
      <c r="K203" s="137">
        <v>0</v>
      </c>
      <c r="L203" s="185">
        <v>0</v>
      </c>
    </row>
    <row r="204" spans="1:12" ht="25.5" hidden="1" customHeight="1">
      <c r="A204" s="125">
        <v>3</v>
      </c>
      <c r="B204" s="123">
        <v>1</v>
      </c>
      <c r="C204" s="123">
        <v>1</v>
      </c>
      <c r="D204" s="123">
        <v>4</v>
      </c>
      <c r="E204" s="123">
        <v>1</v>
      </c>
      <c r="F204" s="126">
        <v>2</v>
      </c>
      <c r="G204" s="124" t="s">
        <v>421</v>
      </c>
      <c r="H204" s="177">
        <v>171</v>
      </c>
      <c r="I204" s="135">
        <v>0</v>
      </c>
      <c r="J204" s="135">
        <v>0</v>
      </c>
      <c r="K204" s="136">
        <v>0</v>
      </c>
      <c r="L204" s="137">
        <v>0</v>
      </c>
    </row>
    <row r="205" spans="1:12" hidden="1">
      <c r="A205" s="130">
        <v>3</v>
      </c>
      <c r="B205" s="131">
        <v>1</v>
      </c>
      <c r="C205" s="131">
        <v>1</v>
      </c>
      <c r="D205" s="131">
        <v>4</v>
      </c>
      <c r="E205" s="131">
        <v>1</v>
      </c>
      <c r="F205" s="133">
        <v>3</v>
      </c>
      <c r="G205" s="132" t="s">
        <v>144</v>
      </c>
      <c r="H205" s="177">
        <v>172</v>
      </c>
      <c r="I205" s="135">
        <v>0</v>
      </c>
      <c r="J205" s="135">
        <v>0</v>
      </c>
      <c r="K205" s="135">
        <v>0</v>
      </c>
      <c r="L205" s="137">
        <v>0</v>
      </c>
    </row>
    <row r="206" spans="1:12" ht="25.5" hidden="1" customHeight="1">
      <c r="A206" s="130">
        <v>3</v>
      </c>
      <c r="B206" s="131">
        <v>1</v>
      </c>
      <c r="C206" s="131">
        <v>1</v>
      </c>
      <c r="D206" s="131">
        <v>5</v>
      </c>
      <c r="E206" s="131"/>
      <c r="F206" s="133"/>
      <c r="G206" s="132" t="s">
        <v>145</v>
      </c>
      <c r="H206" s="177">
        <v>173</v>
      </c>
      <c r="I206" s="119">
        <f t="shared" ref="I206:L207" si="19">I207</f>
        <v>0</v>
      </c>
      <c r="J206" s="160">
        <f t="shared" si="19"/>
        <v>0</v>
      </c>
      <c r="K206" s="120">
        <f t="shared" si="19"/>
        <v>0</v>
      </c>
      <c r="L206" s="119">
        <f t="shared" si="19"/>
        <v>0</v>
      </c>
    </row>
    <row r="207" spans="1:12" ht="25.5" hidden="1" customHeight="1">
      <c r="A207" s="143">
        <v>3</v>
      </c>
      <c r="B207" s="144">
        <v>1</v>
      </c>
      <c r="C207" s="144">
        <v>1</v>
      </c>
      <c r="D207" s="144">
        <v>5</v>
      </c>
      <c r="E207" s="144">
        <v>1</v>
      </c>
      <c r="F207" s="146"/>
      <c r="G207" s="132" t="s">
        <v>145</v>
      </c>
      <c r="H207" s="177">
        <v>174</v>
      </c>
      <c r="I207" s="120">
        <f t="shared" si="19"/>
        <v>0</v>
      </c>
      <c r="J207" s="120">
        <f t="shared" si="19"/>
        <v>0</v>
      </c>
      <c r="K207" s="120">
        <f t="shared" si="19"/>
        <v>0</v>
      </c>
      <c r="L207" s="120">
        <f t="shared" si="19"/>
        <v>0</v>
      </c>
    </row>
    <row r="208" spans="1:12" ht="25.5" hidden="1" customHeight="1">
      <c r="A208" s="130">
        <v>3</v>
      </c>
      <c r="B208" s="131">
        <v>1</v>
      </c>
      <c r="C208" s="131">
        <v>1</v>
      </c>
      <c r="D208" s="131">
        <v>5</v>
      </c>
      <c r="E208" s="131">
        <v>1</v>
      </c>
      <c r="F208" s="133">
        <v>1</v>
      </c>
      <c r="G208" s="132" t="s">
        <v>145</v>
      </c>
      <c r="H208" s="177">
        <v>175</v>
      </c>
      <c r="I208" s="135">
        <v>0</v>
      </c>
      <c r="J208" s="137">
        <v>0</v>
      </c>
      <c r="K208" s="137">
        <v>0</v>
      </c>
      <c r="L208" s="137">
        <v>0</v>
      </c>
    </row>
    <row r="209" spans="1:15" ht="25.5" hidden="1" customHeight="1">
      <c r="A209" s="143">
        <v>3</v>
      </c>
      <c r="B209" s="144">
        <v>1</v>
      </c>
      <c r="C209" s="144">
        <v>2</v>
      </c>
      <c r="D209" s="144"/>
      <c r="E209" s="144"/>
      <c r="F209" s="146"/>
      <c r="G209" s="145" t="s">
        <v>146</v>
      </c>
      <c r="H209" s="177">
        <v>176</v>
      </c>
      <c r="I209" s="119">
        <f t="shared" ref="I209:L210" si="20">I210</f>
        <v>0</v>
      </c>
      <c r="J209" s="163">
        <f t="shared" si="20"/>
        <v>0</v>
      </c>
      <c r="K209" s="128">
        <f t="shared" si="20"/>
        <v>0</v>
      </c>
      <c r="L209" s="129">
        <f t="shared" si="20"/>
        <v>0</v>
      </c>
    </row>
    <row r="210" spans="1:15" ht="25.5" hidden="1" customHeight="1">
      <c r="A210" s="130">
        <v>3</v>
      </c>
      <c r="B210" s="131">
        <v>1</v>
      </c>
      <c r="C210" s="131">
        <v>2</v>
      </c>
      <c r="D210" s="131">
        <v>1</v>
      </c>
      <c r="E210" s="131"/>
      <c r="F210" s="133"/>
      <c r="G210" s="145" t="s">
        <v>146</v>
      </c>
      <c r="H210" s="177">
        <v>177</v>
      </c>
      <c r="I210" s="140">
        <f t="shared" si="20"/>
        <v>0</v>
      </c>
      <c r="J210" s="160">
        <f t="shared" si="20"/>
        <v>0</v>
      </c>
      <c r="K210" s="120">
        <f t="shared" si="20"/>
        <v>0</v>
      </c>
      <c r="L210" s="119">
        <f t="shared" si="20"/>
        <v>0</v>
      </c>
    </row>
    <row r="211" spans="1:15" ht="25.5" hidden="1" customHeight="1">
      <c r="A211" s="125">
        <v>3</v>
      </c>
      <c r="B211" s="123">
        <v>1</v>
      </c>
      <c r="C211" s="123">
        <v>2</v>
      </c>
      <c r="D211" s="123">
        <v>1</v>
      </c>
      <c r="E211" s="123">
        <v>1</v>
      </c>
      <c r="F211" s="126"/>
      <c r="G211" s="145" t="s">
        <v>146</v>
      </c>
      <c r="H211" s="177">
        <v>178</v>
      </c>
      <c r="I211" s="119">
        <f>SUM(I212:I215)</f>
        <v>0</v>
      </c>
      <c r="J211" s="162">
        <f>SUM(J212:J215)</f>
        <v>0</v>
      </c>
      <c r="K211" s="141">
        <f>SUM(K212:K215)</f>
        <v>0</v>
      </c>
      <c r="L211" s="140">
        <f>SUM(L212:L215)</f>
        <v>0</v>
      </c>
    </row>
    <row r="212" spans="1:15" ht="38.25" hidden="1" customHeight="1">
      <c r="A212" s="130">
        <v>3</v>
      </c>
      <c r="B212" s="131">
        <v>1</v>
      </c>
      <c r="C212" s="131">
        <v>2</v>
      </c>
      <c r="D212" s="131">
        <v>1</v>
      </c>
      <c r="E212" s="131">
        <v>1</v>
      </c>
      <c r="F212" s="133">
        <v>2</v>
      </c>
      <c r="G212" s="132" t="s">
        <v>422</v>
      </c>
      <c r="H212" s="177">
        <v>179</v>
      </c>
      <c r="I212" s="137">
        <v>0</v>
      </c>
      <c r="J212" s="137">
        <v>0</v>
      </c>
      <c r="K212" s="137">
        <v>0</v>
      </c>
      <c r="L212" s="137">
        <v>0</v>
      </c>
    </row>
    <row r="213" spans="1:15" hidden="1">
      <c r="A213" s="130">
        <v>3</v>
      </c>
      <c r="B213" s="131">
        <v>1</v>
      </c>
      <c r="C213" s="131">
        <v>2</v>
      </c>
      <c r="D213" s="130">
        <v>1</v>
      </c>
      <c r="E213" s="131">
        <v>1</v>
      </c>
      <c r="F213" s="133">
        <v>3</v>
      </c>
      <c r="G213" s="132" t="s">
        <v>147</v>
      </c>
      <c r="H213" s="177">
        <v>180</v>
      </c>
      <c r="I213" s="137">
        <v>0</v>
      </c>
      <c r="J213" s="137">
        <v>0</v>
      </c>
      <c r="K213" s="137">
        <v>0</v>
      </c>
      <c r="L213" s="137">
        <v>0</v>
      </c>
    </row>
    <row r="214" spans="1:15" ht="25.5" hidden="1" customHeight="1">
      <c r="A214" s="130">
        <v>3</v>
      </c>
      <c r="B214" s="131">
        <v>1</v>
      </c>
      <c r="C214" s="131">
        <v>2</v>
      </c>
      <c r="D214" s="130">
        <v>1</v>
      </c>
      <c r="E214" s="131">
        <v>1</v>
      </c>
      <c r="F214" s="133">
        <v>4</v>
      </c>
      <c r="G214" s="132" t="s">
        <v>148</v>
      </c>
      <c r="H214" s="177">
        <v>181</v>
      </c>
      <c r="I214" s="137">
        <v>0</v>
      </c>
      <c r="J214" s="137">
        <v>0</v>
      </c>
      <c r="K214" s="137">
        <v>0</v>
      </c>
      <c r="L214" s="137">
        <v>0</v>
      </c>
    </row>
    <row r="215" spans="1:15" hidden="1">
      <c r="A215" s="143">
        <v>3</v>
      </c>
      <c r="B215" s="152">
        <v>1</v>
      </c>
      <c r="C215" s="152">
        <v>2</v>
      </c>
      <c r="D215" s="151">
        <v>1</v>
      </c>
      <c r="E215" s="152">
        <v>1</v>
      </c>
      <c r="F215" s="153">
        <v>5</v>
      </c>
      <c r="G215" s="154" t="s">
        <v>149</v>
      </c>
      <c r="H215" s="177">
        <v>182</v>
      </c>
      <c r="I215" s="137">
        <v>0</v>
      </c>
      <c r="J215" s="137">
        <v>0</v>
      </c>
      <c r="K215" s="137">
        <v>0</v>
      </c>
      <c r="L215" s="185">
        <v>0</v>
      </c>
    </row>
    <row r="216" spans="1:15" hidden="1">
      <c r="A216" s="130">
        <v>3</v>
      </c>
      <c r="B216" s="131">
        <v>1</v>
      </c>
      <c r="C216" s="131">
        <v>3</v>
      </c>
      <c r="D216" s="130"/>
      <c r="E216" s="131"/>
      <c r="F216" s="133"/>
      <c r="G216" s="132" t="s">
        <v>150</v>
      </c>
      <c r="H216" s="177">
        <v>183</v>
      </c>
      <c r="I216" s="119">
        <f>SUM(I217+I220)</f>
        <v>0</v>
      </c>
      <c r="J216" s="160">
        <f>SUM(J217+J220)</f>
        <v>0</v>
      </c>
      <c r="K216" s="120">
        <f>SUM(K217+K220)</f>
        <v>0</v>
      </c>
      <c r="L216" s="119">
        <f>SUM(L217+L220)</f>
        <v>0</v>
      </c>
    </row>
    <row r="217" spans="1:15" ht="25.5" hidden="1" customHeight="1">
      <c r="A217" s="125">
        <v>3</v>
      </c>
      <c r="B217" s="123">
        <v>1</v>
      </c>
      <c r="C217" s="123">
        <v>3</v>
      </c>
      <c r="D217" s="125">
        <v>1</v>
      </c>
      <c r="E217" s="130"/>
      <c r="F217" s="126"/>
      <c r="G217" s="124" t="s">
        <v>151</v>
      </c>
      <c r="H217" s="177">
        <v>184</v>
      </c>
      <c r="I217" s="140">
        <f t="shared" ref="I217:L218" si="21">I218</f>
        <v>0</v>
      </c>
      <c r="J217" s="162">
        <f t="shared" si="21"/>
        <v>0</v>
      </c>
      <c r="K217" s="141">
        <f t="shared" si="21"/>
        <v>0</v>
      </c>
      <c r="L217" s="140">
        <f t="shared" si="21"/>
        <v>0</v>
      </c>
    </row>
    <row r="218" spans="1:15" ht="25.5" hidden="1" customHeight="1">
      <c r="A218" s="130">
        <v>3</v>
      </c>
      <c r="B218" s="131">
        <v>1</v>
      </c>
      <c r="C218" s="131">
        <v>3</v>
      </c>
      <c r="D218" s="130">
        <v>1</v>
      </c>
      <c r="E218" s="130">
        <v>1</v>
      </c>
      <c r="F218" s="133"/>
      <c r="G218" s="124" t="s">
        <v>151</v>
      </c>
      <c r="H218" s="177">
        <v>185</v>
      </c>
      <c r="I218" s="119">
        <f t="shared" si="21"/>
        <v>0</v>
      </c>
      <c r="J218" s="160">
        <f t="shared" si="21"/>
        <v>0</v>
      </c>
      <c r="K218" s="120">
        <f t="shared" si="21"/>
        <v>0</v>
      </c>
      <c r="L218" s="119">
        <f t="shared" si="21"/>
        <v>0</v>
      </c>
    </row>
    <row r="219" spans="1:15" ht="25.5" hidden="1" customHeight="1">
      <c r="A219" s="130">
        <v>3</v>
      </c>
      <c r="B219" s="132">
        <v>1</v>
      </c>
      <c r="C219" s="130">
        <v>3</v>
      </c>
      <c r="D219" s="131">
        <v>1</v>
      </c>
      <c r="E219" s="131">
        <v>1</v>
      </c>
      <c r="F219" s="133">
        <v>1</v>
      </c>
      <c r="G219" s="124" t="s">
        <v>151</v>
      </c>
      <c r="H219" s="177">
        <v>186</v>
      </c>
      <c r="I219" s="185">
        <v>0</v>
      </c>
      <c r="J219" s="185">
        <v>0</v>
      </c>
      <c r="K219" s="185">
        <v>0</v>
      </c>
      <c r="L219" s="185">
        <v>0</v>
      </c>
    </row>
    <row r="220" spans="1:15" hidden="1">
      <c r="A220" s="130">
        <v>3</v>
      </c>
      <c r="B220" s="132">
        <v>1</v>
      </c>
      <c r="C220" s="130">
        <v>3</v>
      </c>
      <c r="D220" s="131">
        <v>2</v>
      </c>
      <c r="E220" s="131"/>
      <c r="F220" s="133"/>
      <c r="G220" s="132" t="s">
        <v>152</v>
      </c>
      <c r="H220" s="177">
        <v>187</v>
      </c>
      <c r="I220" s="119">
        <f>I221</f>
        <v>0</v>
      </c>
      <c r="J220" s="160">
        <f>J221</f>
        <v>0</v>
      </c>
      <c r="K220" s="120">
        <f>K221</f>
        <v>0</v>
      </c>
      <c r="L220" s="119">
        <f>L221</f>
        <v>0</v>
      </c>
    </row>
    <row r="221" spans="1:15" hidden="1">
      <c r="A221" s="125">
        <v>3</v>
      </c>
      <c r="B221" s="124">
        <v>1</v>
      </c>
      <c r="C221" s="125">
        <v>3</v>
      </c>
      <c r="D221" s="123">
        <v>2</v>
      </c>
      <c r="E221" s="123">
        <v>1</v>
      </c>
      <c r="F221" s="126"/>
      <c r="G221" s="132" t="s">
        <v>152</v>
      </c>
      <c r="H221" s="177">
        <v>188</v>
      </c>
      <c r="I221" s="119">
        <f>SUM(I222:I227)</f>
        <v>0</v>
      </c>
      <c r="J221" s="119">
        <f>SUM(J222:J227)</f>
        <v>0</v>
      </c>
      <c r="K221" s="119">
        <f>SUM(K222:K227)</f>
        <v>0</v>
      </c>
      <c r="L221" s="119">
        <f>SUM(L222:L227)</f>
        <v>0</v>
      </c>
      <c r="M221" s="192"/>
      <c r="N221" s="192"/>
      <c r="O221" s="192"/>
    </row>
    <row r="222" spans="1:15" hidden="1">
      <c r="A222" s="130">
        <v>3</v>
      </c>
      <c r="B222" s="132">
        <v>1</v>
      </c>
      <c r="C222" s="130">
        <v>3</v>
      </c>
      <c r="D222" s="131">
        <v>2</v>
      </c>
      <c r="E222" s="131">
        <v>1</v>
      </c>
      <c r="F222" s="133">
        <v>1</v>
      </c>
      <c r="G222" s="132" t="s">
        <v>153</v>
      </c>
      <c r="H222" s="177">
        <v>189</v>
      </c>
      <c r="I222" s="137">
        <v>0</v>
      </c>
      <c r="J222" s="137">
        <v>0</v>
      </c>
      <c r="K222" s="137">
        <v>0</v>
      </c>
      <c r="L222" s="185">
        <v>0</v>
      </c>
    </row>
    <row r="223" spans="1:15" ht="25.5" hidden="1" customHeight="1">
      <c r="A223" s="130">
        <v>3</v>
      </c>
      <c r="B223" s="132">
        <v>1</v>
      </c>
      <c r="C223" s="130">
        <v>3</v>
      </c>
      <c r="D223" s="131">
        <v>2</v>
      </c>
      <c r="E223" s="131">
        <v>1</v>
      </c>
      <c r="F223" s="133">
        <v>2</v>
      </c>
      <c r="G223" s="132" t="s">
        <v>154</v>
      </c>
      <c r="H223" s="177">
        <v>190</v>
      </c>
      <c r="I223" s="137">
        <v>0</v>
      </c>
      <c r="J223" s="137">
        <v>0</v>
      </c>
      <c r="K223" s="137">
        <v>0</v>
      </c>
      <c r="L223" s="137">
        <v>0</v>
      </c>
    </row>
    <row r="224" spans="1:15" hidden="1">
      <c r="A224" s="130">
        <v>3</v>
      </c>
      <c r="B224" s="132">
        <v>1</v>
      </c>
      <c r="C224" s="130">
        <v>3</v>
      </c>
      <c r="D224" s="131">
        <v>2</v>
      </c>
      <c r="E224" s="131">
        <v>1</v>
      </c>
      <c r="F224" s="133">
        <v>3</v>
      </c>
      <c r="G224" s="132" t="s">
        <v>155</v>
      </c>
      <c r="H224" s="177">
        <v>191</v>
      </c>
      <c r="I224" s="137">
        <v>0</v>
      </c>
      <c r="J224" s="137">
        <v>0</v>
      </c>
      <c r="K224" s="137">
        <v>0</v>
      </c>
      <c r="L224" s="137">
        <v>0</v>
      </c>
    </row>
    <row r="225" spans="1:12" ht="25.5" hidden="1" customHeight="1">
      <c r="A225" s="130">
        <v>3</v>
      </c>
      <c r="B225" s="132">
        <v>1</v>
      </c>
      <c r="C225" s="130">
        <v>3</v>
      </c>
      <c r="D225" s="131">
        <v>2</v>
      </c>
      <c r="E225" s="131">
        <v>1</v>
      </c>
      <c r="F225" s="133">
        <v>4</v>
      </c>
      <c r="G225" s="132" t="s">
        <v>423</v>
      </c>
      <c r="H225" s="177">
        <v>192</v>
      </c>
      <c r="I225" s="137">
        <v>0</v>
      </c>
      <c r="J225" s="137">
        <v>0</v>
      </c>
      <c r="K225" s="137">
        <v>0</v>
      </c>
      <c r="L225" s="185">
        <v>0</v>
      </c>
    </row>
    <row r="226" spans="1:12" hidden="1">
      <c r="A226" s="130">
        <v>3</v>
      </c>
      <c r="B226" s="132">
        <v>1</v>
      </c>
      <c r="C226" s="130">
        <v>3</v>
      </c>
      <c r="D226" s="131">
        <v>2</v>
      </c>
      <c r="E226" s="131">
        <v>1</v>
      </c>
      <c r="F226" s="133">
        <v>5</v>
      </c>
      <c r="G226" s="124" t="s">
        <v>156</v>
      </c>
      <c r="H226" s="177">
        <v>193</v>
      </c>
      <c r="I226" s="137">
        <v>0</v>
      </c>
      <c r="J226" s="137">
        <v>0</v>
      </c>
      <c r="K226" s="137">
        <v>0</v>
      </c>
      <c r="L226" s="137">
        <v>0</v>
      </c>
    </row>
    <row r="227" spans="1:12" hidden="1">
      <c r="A227" s="130">
        <v>3</v>
      </c>
      <c r="B227" s="132">
        <v>1</v>
      </c>
      <c r="C227" s="130">
        <v>3</v>
      </c>
      <c r="D227" s="131">
        <v>2</v>
      </c>
      <c r="E227" s="131">
        <v>1</v>
      </c>
      <c r="F227" s="133">
        <v>6</v>
      </c>
      <c r="G227" s="124" t="s">
        <v>152</v>
      </c>
      <c r="H227" s="177">
        <v>194</v>
      </c>
      <c r="I227" s="137">
        <v>0</v>
      </c>
      <c r="J227" s="137">
        <v>0</v>
      </c>
      <c r="K227" s="137">
        <v>0</v>
      </c>
      <c r="L227" s="185">
        <v>0</v>
      </c>
    </row>
    <row r="228" spans="1:12" ht="25.5" hidden="1" customHeight="1">
      <c r="A228" s="125">
        <v>3</v>
      </c>
      <c r="B228" s="123">
        <v>1</v>
      </c>
      <c r="C228" s="123">
        <v>4</v>
      </c>
      <c r="D228" s="123"/>
      <c r="E228" s="123"/>
      <c r="F228" s="126"/>
      <c r="G228" s="124" t="s">
        <v>157</v>
      </c>
      <c r="H228" s="177">
        <v>195</v>
      </c>
      <c r="I228" s="140">
        <f t="shared" ref="I228:L230" si="22">I229</f>
        <v>0</v>
      </c>
      <c r="J228" s="162">
        <f t="shared" si="22"/>
        <v>0</v>
      </c>
      <c r="K228" s="141">
        <f t="shared" si="22"/>
        <v>0</v>
      </c>
      <c r="L228" s="141">
        <f t="shared" si="22"/>
        <v>0</v>
      </c>
    </row>
    <row r="229" spans="1:12" ht="25.5" hidden="1" customHeight="1">
      <c r="A229" s="143">
        <v>3</v>
      </c>
      <c r="B229" s="152">
        <v>1</v>
      </c>
      <c r="C229" s="152">
        <v>4</v>
      </c>
      <c r="D229" s="152">
        <v>1</v>
      </c>
      <c r="E229" s="152"/>
      <c r="F229" s="153"/>
      <c r="G229" s="124" t="s">
        <v>157</v>
      </c>
      <c r="H229" s="177">
        <v>196</v>
      </c>
      <c r="I229" s="147">
        <f t="shared" si="22"/>
        <v>0</v>
      </c>
      <c r="J229" s="175">
        <f t="shared" si="22"/>
        <v>0</v>
      </c>
      <c r="K229" s="148">
        <f t="shared" si="22"/>
        <v>0</v>
      </c>
      <c r="L229" s="148">
        <f t="shared" si="22"/>
        <v>0</v>
      </c>
    </row>
    <row r="230" spans="1:12" ht="25.5" hidden="1" customHeight="1">
      <c r="A230" s="130">
        <v>3</v>
      </c>
      <c r="B230" s="131">
        <v>1</v>
      </c>
      <c r="C230" s="131">
        <v>4</v>
      </c>
      <c r="D230" s="131">
        <v>1</v>
      </c>
      <c r="E230" s="131">
        <v>1</v>
      </c>
      <c r="F230" s="133"/>
      <c r="G230" s="124" t="s">
        <v>158</v>
      </c>
      <c r="H230" s="177">
        <v>197</v>
      </c>
      <c r="I230" s="119">
        <f t="shared" si="22"/>
        <v>0</v>
      </c>
      <c r="J230" s="160">
        <f t="shared" si="22"/>
        <v>0</v>
      </c>
      <c r="K230" s="120">
        <f t="shared" si="22"/>
        <v>0</v>
      </c>
      <c r="L230" s="120">
        <f t="shared" si="22"/>
        <v>0</v>
      </c>
    </row>
    <row r="231" spans="1:12" ht="25.5" hidden="1" customHeight="1">
      <c r="A231" s="134">
        <v>3</v>
      </c>
      <c r="B231" s="130">
        <v>1</v>
      </c>
      <c r="C231" s="131">
        <v>4</v>
      </c>
      <c r="D231" s="131">
        <v>1</v>
      </c>
      <c r="E231" s="131">
        <v>1</v>
      </c>
      <c r="F231" s="133">
        <v>1</v>
      </c>
      <c r="G231" s="124" t="s">
        <v>158</v>
      </c>
      <c r="H231" s="177">
        <v>198</v>
      </c>
      <c r="I231" s="137">
        <v>0</v>
      </c>
      <c r="J231" s="137">
        <v>0</v>
      </c>
      <c r="K231" s="137">
        <v>0</v>
      </c>
      <c r="L231" s="137">
        <v>0</v>
      </c>
    </row>
    <row r="232" spans="1:12" ht="25.5" hidden="1" customHeight="1">
      <c r="A232" s="134">
        <v>3</v>
      </c>
      <c r="B232" s="131">
        <v>1</v>
      </c>
      <c r="C232" s="131">
        <v>5</v>
      </c>
      <c r="D232" s="131"/>
      <c r="E232" s="131"/>
      <c r="F232" s="133"/>
      <c r="G232" s="132" t="s">
        <v>424</v>
      </c>
      <c r="H232" s="177">
        <v>199</v>
      </c>
      <c r="I232" s="119">
        <f t="shared" ref="I232:L233" si="23">I233</f>
        <v>0</v>
      </c>
      <c r="J232" s="119">
        <f t="shared" si="23"/>
        <v>0</v>
      </c>
      <c r="K232" s="119">
        <f t="shared" si="23"/>
        <v>0</v>
      </c>
      <c r="L232" s="119">
        <f t="shared" si="23"/>
        <v>0</v>
      </c>
    </row>
    <row r="233" spans="1:12" ht="25.5" hidden="1" customHeight="1">
      <c r="A233" s="134">
        <v>3</v>
      </c>
      <c r="B233" s="131">
        <v>1</v>
      </c>
      <c r="C233" s="131">
        <v>5</v>
      </c>
      <c r="D233" s="131">
        <v>1</v>
      </c>
      <c r="E233" s="131"/>
      <c r="F233" s="133"/>
      <c r="G233" s="132" t="s">
        <v>424</v>
      </c>
      <c r="H233" s="177">
        <v>200</v>
      </c>
      <c r="I233" s="119">
        <f t="shared" si="23"/>
        <v>0</v>
      </c>
      <c r="J233" s="119">
        <f t="shared" si="23"/>
        <v>0</v>
      </c>
      <c r="K233" s="119">
        <f t="shared" si="23"/>
        <v>0</v>
      </c>
      <c r="L233" s="119">
        <f t="shared" si="23"/>
        <v>0</v>
      </c>
    </row>
    <row r="234" spans="1:12" ht="25.5" hidden="1" customHeight="1">
      <c r="A234" s="134">
        <v>3</v>
      </c>
      <c r="B234" s="131">
        <v>1</v>
      </c>
      <c r="C234" s="131">
        <v>5</v>
      </c>
      <c r="D234" s="131">
        <v>1</v>
      </c>
      <c r="E234" s="131">
        <v>1</v>
      </c>
      <c r="F234" s="133"/>
      <c r="G234" s="132" t="s">
        <v>424</v>
      </c>
      <c r="H234" s="177">
        <v>201</v>
      </c>
      <c r="I234" s="119">
        <f>SUM(I235:I237)</f>
        <v>0</v>
      </c>
      <c r="J234" s="119">
        <f>SUM(J235:J237)</f>
        <v>0</v>
      </c>
      <c r="K234" s="119">
        <f>SUM(K235:K237)</f>
        <v>0</v>
      </c>
      <c r="L234" s="119">
        <f>SUM(L235:L237)</f>
        <v>0</v>
      </c>
    </row>
    <row r="235" spans="1:12" hidden="1">
      <c r="A235" s="134">
        <v>3</v>
      </c>
      <c r="B235" s="131">
        <v>1</v>
      </c>
      <c r="C235" s="131">
        <v>5</v>
      </c>
      <c r="D235" s="131">
        <v>1</v>
      </c>
      <c r="E235" s="131">
        <v>1</v>
      </c>
      <c r="F235" s="133">
        <v>1</v>
      </c>
      <c r="G235" s="187" t="s">
        <v>159</v>
      </c>
      <c r="H235" s="177">
        <v>202</v>
      </c>
      <c r="I235" s="137">
        <v>0</v>
      </c>
      <c r="J235" s="137">
        <v>0</v>
      </c>
      <c r="K235" s="137">
        <v>0</v>
      </c>
      <c r="L235" s="137">
        <v>0</v>
      </c>
    </row>
    <row r="236" spans="1:12" hidden="1">
      <c r="A236" s="134">
        <v>3</v>
      </c>
      <c r="B236" s="131">
        <v>1</v>
      </c>
      <c r="C236" s="131">
        <v>5</v>
      </c>
      <c r="D236" s="131">
        <v>1</v>
      </c>
      <c r="E236" s="131">
        <v>1</v>
      </c>
      <c r="F236" s="133">
        <v>2</v>
      </c>
      <c r="G236" s="187" t="s">
        <v>160</v>
      </c>
      <c r="H236" s="177">
        <v>203</v>
      </c>
      <c r="I236" s="137">
        <v>0</v>
      </c>
      <c r="J236" s="137">
        <v>0</v>
      </c>
      <c r="K236" s="137">
        <v>0</v>
      </c>
      <c r="L236" s="137">
        <v>0</v>
      </c>
    </row>
    <row r="237" spans="1:12" ht="25.5" hidden="1" customHeight="1">
      <c r="A237" s="134">
        <v>3</v>
      </c>
      <c r="B237" s="131">
        <v>1</v>
      </c>
      <c r="C237" s="131">
        <v>5</v>
      </c>
      <c r="D237" s="131">
        <v>1</v>
      </c>
      <c r="E237" s="131">
        <v>1</v>
      </c>
      <c r="F237" s="133">
        <v>3</v>
      </c>
      <c r="G237" s="187" t="s">
        <v>161</v>
      </c>
      <c r="H237" s="177">
        <v>204</v>
      </c>
      <c r="I237" s="137">
        <v>0</v>
      </c>
      <c r="J237" s="137">
        <v>0</v>
      </c>
      <c r="K237" s="137">
        <v>0</v>
      </c>
      <c r="L237" s="137">
        <v>0</v>
      </c>
    </row>
    <row r="238" spans="1:12" ht="38.25" hidden="1" customHeight="1">
      <c r="A238" s="115">
        <v>3</v>
      </c>
      <c r="B238" s="116">
        <v>2</v>
      </c>
      <c r="C238" s="116"/>
      <c r="D238" s="116"/>
      <c r="E238" s="116"/>
      <c r="F238" s="118"/>
      <c r="G238" s="117" t="s">
        <v>162</v>
      </c>
      <c r="H238" s="177">
        <v>205</v>
      </c>
      <c r="I238" s="119">
        <f>SUM(I239+I271)</f>
        <v>0</v>
      </c>
      <c r="J238" s="160">
        <f>SUM(J239+J271)</f>
        <v>0</v>
      </c>
      <c r="K238" s="120">
        <f>SUM(K239+K271)</f>
        <v>0</v>
      </c>
      <c r="L238" s="120">
        <f>SUM(L239+L271)</f>
        <v>0</v>
      </c>
    </row>
    <row r="239" spans="1:12" ht="38.25" hidden="1" customHeight="1">
      <c r="A239" s="143">
        <v>3</v>
      </c>
      <c r="B239" s="151">
        <v>2</v>
      </c>
      <c r="C239" s="152">
        <v>1</v>
      </c>
      <c r="D239" s="152"/>
      <c r="E239" s="152"/>
      <c r="F239" s="153"/>
      <c r="G239" s="154" t="s">
        <v>163</v>
      </c>
      <c r="H239" s="177">
        <v>206</v>
      </c>
      <c r="I239" s="147">
        <f>SUM(I240+I249+I253+I257+I261+I264+I267)</f>
        <v>0</v>
      </c>
      <c r="J239" s="175">
        <f>SUM(J240+J249+J253+J257+J261+J264+J267)</f>
        <v>0</v>
      </c>
      <c r="K239" s="148">
        <f>SUM(K240+K249+K253+K257+K261+K264+K267)</f>
        <v>0</v>
      </c>
      <c r="L239" s="148">
        <f>SUM(L240+L249+L253+L257+L261+L264+L267)</f>
        <v>0</v>
      </c>
    </row>
    <row r="240" spans="1:12" hidden="1">
      <c r="A240" s="130">
        <v>3</v>
      </c>
      <c r="B240" s="131">
        <v>2</v>
      </c>
      <c r="C240" s="131">
        <v>1</v>
      </c>
      <c r="D240" s="131">
        <v>1</v>
      </c>
      <c r="E240" s="131"/>
      <c r="F240" s="133"/>
      <c r="G240" s="132" t="s">
        <v>164</v>
      </c>
      <c r="H240" s="177">
        <v>207</v>
      </c>
      <c r="I240" s="147">
        <f>I241</f>
        <v>0</v>
      </c>
      <c r="J240" s="147">
        <f>J241</f>
        <v>0</v>
      </c>
      <c r="K240" s="147">
        <f>K241</f>
        <v>0</v>
      </c>
      <c r="L240" s="147">
        <f>L241</f>
        <v>0</v>
      </c>
    </row>
    <row r="241" spans="1:12" hidden="1">
      <c r="A241" s="130">
        <v>3</v>
      </c>
      <c r="B241" s="130">
        <v>2</v>
      </c>
      <c r="C241" s="131">
        <v>1</v>
      </c>
      <c r="D241" s="131">
        <v>1</v>
      </c>
      <c r="E241" s="131">
        <v>1</v>
      </c>
      <c r="F241" s="133"/>
      <c r="G241" s="132" t="s">
        <v>165</v>
      </c>
      <c r="H241" s="177">
        <v>208</v>
      </c>
      <c r="I241" s="119">
        <f>SUM(I242:I242)</f>
        <v>0</v>
      </c>
      <c r="J241" s="160">
        <f>SUM(J242:J242)</f>
        <v>0</v>
      </c>
      <c r="K241" s="120">
        <f>SUM(K242:K242)</f>
        <v>0</v>
      </c>
      <c r="L241" s="120">
        <f>SUM(L242:L242)</f>
        <v>0</v>
      </c>
    </row>
    <row r="242" spans="1:12" hidden="1">
      <c r="A242" s="143">
        <v>3</v>
      </c>
      <c r="B242" s="143">
        <v>2</v>
      </c>
      <c r="C242" s="152">
        <v>1</v>
      </c>
      <c r="D242" s="152">
        <v>1</v>
      </c>
      <c r="E242" s="152">
        <v>1</v>
      </c>
      <c r="F242" s="153">
        <v>1</v>
      </c>
      <c r="G242" s="154" t="s">
        <v>165</v>
      </c>
      <c r="H242" s="177">
        <v>209</v>
      </c>
      <c r="I242" s="137">
        <v>0</v>
      </c>
      <c r="J242" s="137">
        <v>0</v>
      </c>
      <c r="K242" s="137">
        <v>0</v>
      </c>
      <c r="L242" s="137">
        <v>0</v>
      </c>
    </row>
    <row r="243" spans="1:12" hidden="1">
      <c r="A243" s="143">
        <v>3</v>
      </c>
      <c r="B243" s="152">
        <v>2</v>
      </c>
      <c r="C243" s="152">
        <v>1</v>
      </c>
      <c r="D243" s="152">
        <v>1</v>
      </c>
      <c r="E243" s="152">
        <v>2</v>
      </c>
      <c r="F243" s="153"/>
      <c r="G243" s="154" t="s">
        <v>166</v>
      </c>
      <c r="H243" s="177">
        <v>210</v>
      </c>
      <c r="I243" s="119">
        <f>SUM(I244:I245)</f>
        <v>0</v>
      </c>
      <c r="J243" s="119">
        <f>SUM(J244:J245)</f>
        <v>0</v>
      </c>
      <c r="K243" s="119">
        <f>SUM(K244:K245)</f>
        <v>0</v>
      </c>
      <c r="L243" s="119">
        <f>SUM(L244:L245)</f>
        <v>0</v>
      </c>
    </row>
    <row r="244" spans="1:12" hidden="1">
      <c r="A244" s="143">
        <v>3</v>
      </c>
      <c r="B244" s="152">
        <v>2</v>
      </c>
      <c r="C244" s="152">
        <v>1</v>
      </c>
      <c r="D244" s="152">
        <v>1</v>
      </c>
      <c r="E244" s="152">
        <v>2</v>
      </c>
      <c r="F244" s="153">
        <v>1</v>
      </c>
      <c r="G244" s="154" t="s">
        <v>167</v>
      </c>
      <c r="H244" s="177">
        <v>211</v>
      </c>
      <c r="I244" s="137">
        <v>0</v>
      </c>
      <c r="J244" s="137">
        <v>0</v>
      </c>
      <c r="K244" s="137">
        <v>0</v>
      </c>
      <c r="L244" s="137">
        <v>0</v>
      </c>
    </row>
    <row r="245" spans="1:12" hidden="1">
      <c r="A245" s="143">
        <v>3</v>
      </c>
      <c r="B245" s="152">
        <v>2</v>
      </c>
      <c r="C245" s="152">
        <v>1</v>
      </c>
      <c r="D245" s="152">
        <v>1</v>
      </c>
      <c r="E245" s="152">
        <v>2</v>
      </c>
      <c r="F245" s="153">
        <v>2</v>
      </c>
      <c r="G245" s="154" t="s">
        <v>168</v>
      </c>
      <c r="H245" s="177">
        <v>212</v>
      </c>
      <c r="I245" s="137">
        <v>0</v>
      </c>
      <c r="J245" s="137">
        <v>0</v>
      </c>
      <c r="K245" s="137">
        <v>0</v>
      </c>
      <c r="L245" s="137">
        <v>0</v>
      </c>
    </row>
    <row r="246" spans="1:12" hidden="1">
      <c r="A246" s="143">
        <v>3</v>
      </c>
      <c r="B246" s="152">
        <v>2</v>
      </c>
      <c r="C246" s="152">
        <v>1</v>
      </c>
      <c r="D246" s="152">
        <v>1</v>
      </c>
      <c r="E246" s="152">
        <v>3</v>
      </c>
      <c r="F246" s="193"/>
      <c r="G246" s="154" t="s">
        <v>169</v>
      </c>
      <c r="H246" s="177">
        <v>213</v>
      </c>
      <c r="I246" s="119">
        <f>SUM(I247:I248)</f>
        <v>0</v>
      </c>
      <c r="J246" s="119">
        <f>SUM(J247:J248)</f>
        <v>0</v>
      </c>
      <c r="K246" s="119">
        <f>SUM(K247:K248)</f>
        <v>0</v>
      </c>
      <c r="L246" s="119">
        <f>SUM(L247:L248)</f>
        <v>0</v>
      </c>
    </row>
    <row r="247" spans="1:12" hidden="1">
      <c r="A247" s="143">
        <v>3</v>
      </c>
      <c r="B247" s="152">
        <v>2</v>
      </c>
      <c r="C247" s="152">
        <v>1</v>
      </c>
      <c r="D247" s="152">
        <v>1</v>
      </c>
      <c r="E247" s="152">
        <v>3</v>
      </c>
      <c r="F247" s="153">
        <v>1</v>
      </c>
      <c r="G247" s="154" t="s">
        <v>170</v>
      </c>
      <c r="H247" s="177">
        <v>214</v>
      </c>
      <c r="I247" s="137">
        <v>0</v>
      </c>
      <c r="J247" s="137">
        <v>0</v>
      </c>
      <c r="K247" s="137">
        <v>0</v>
      </c>
      <c r="L247" s="137">
        <v>0</v>
      </c>
    </row>
    <row r="248" spans="1:12" hidden="1">
      <c r="A248" s="143">
        <v>3</v>
      </c>
      <c r="B248" s="152">
        <v>2</v>
      </c>
      <c r="C248" s="152">
        <v>1</v>
      </c>
      <c r="D248" s="152">
        <v>1</v>
      </c>
      <c r="E248" s="152">
        <v>3</v>
      </c>
      <c r="F248" s="153">
        <v>2</v>
      </c>
      <c r="G248" s="154" t="s">
        <v>171</v>
      </c>
      <c r="H248" s="177">
        <v>215</v>
      </c>
      <c r="I248" s="137">
        <v>0</v>
      </c>
      <c r="J248" s="137">
        <v>0</v>
      </c>
      <c r="K248" s="137">
        <v>0</v>
      </c>
      <c r="L248" s="137">
        <v>0</v>
      </c>
    </row>
    <row r="249" spans="1:12" hidden="1">
      <c r="A249" s="130">
        <v>3</v>
      </c>
      <c r="B249" s="131">
        <v>2</v>
      </c>
      <c r="C249" s="131">
        <v>1</v>
      </c>
      <c r="D249" s="131">
        <v>2</v>
      </c>
      <c r="E249" s="131"/>
      <c r="F249" s="133"/>
      <c r="G249" s="132" t="s">
        <v>172</v>
      </c>
      <c r="H249" s="177">
        <v>216</v>
      </c>
      <c r="I249" s="119">
        <f>I250</f>
        <v>0</v>
      </c>
      <c r="J249" s="119">
        <f>J250</f>
        <v>0</v>
      </c>
      <c r="K249" s="119">
        <f>K250</f>
        <v>0</v>
      </c>
      <c r="L249" s="119">
        <f>L250</f>
        <v>0</v>
      </c>
    </row>
    <row r="250" spans="1:12" hidden="1">
      <c r="A250" s="130">
        <v>3</v>
      </c>
      <c r="B250" s="131">
        <v>2</v>
      </c>
      <c r="C250" s="131">
        <v>1</v>
      </c>
      <c r="D250" s="131">
        <v>2</v>
      </c>
      <c r="E250" s="131">
        <v>1</v>
      </c>
      <c r="F250" s="133"/>
      <c r="G250" s="132" t="s">
        <v>172</v>
      </c>
      <c r="H250" s="177">
        <v>217</v>
      </c>
      <c r="I250" s="119">
        <f>SUM(I251:I252)</f>
        <v>0</v>
      </c>
      <c r="J250" s="160">
        <f>SUM(J251:J252)</f>
        <v>0</v>
      </c>
      <c r="K250" s="120">
        <f>SUM(K251:K252)</f>
        <v>0</v>
      </c>
      <c r="L250" s="120">
        <f>SUM(L251:L252)</f>
        <v>0</v>
      </c>
    </row>
    <row r="251" spans="1:12" ht="25.5" hidden="1" customHeight="1">
      <c r="A251" s="143">
        <v>3</v>
      </c>
      <c r="B251" s="151">
        <v>2</v>
      </c>
      <c r="C251" s="152">
        <v>1</v>
      </c>
      <c r="D251" s="152">
        <v>2</v>
      </c>
      <c r="E251" s="152">
        <v>1</v>
      </c>
      <c r="F251" s="153">
        <v>1</v>
      </c>
      <c r="G251" s="154" t="s">
        <v>173</v>
      </c>
      <c r="H251" s="177">
        <v>218</v>
      </c>
      <c r="I251" s="137">
        <v>0</v>
      </c>
      <c r="J251" s="137">
        <v>0</v>
      </c>
      <c r="K251" s="137">
        <v>0</v>
      </c>
      <c r="L251" s="137">
        <v>0</v>
      </c>
    </row>
    <row r="252" spans="1:12" ht="25.5" hidden="1" customHeight="1">
      <c r="A252" s="130">
        <v>3</v>
      </c>
      <c r="B252" s="131">
        <v>2</v>
      </c>
      <c r="C252" s="131">
        <v>1</v>
      </c>
      <c r="D252" s="131">
        <v>2</v>
      </c>
      <c r="E252" s="131">
        <v>1</v>
      </c>
      <c r="F252" s="133">
        <v>2</v>
      </c>
      <c r="G252" s="132" t="s">
        <v>174</v>
      </c>
      <c r="H252" s="177">
        <v>219</v>
      </c>
      <c r="I252" s="137">
        <v>0</v>
      </c>
      <c r="J252" s="137">
        <v>0</v>
      </c>
      <c r="K252" s="137">
        <v>0</v>
      </c>
      <c r="L252" s="137">
        <v>0</v>
      </c>
    </row>
    <row r="253" spans="1:12" ht="25.5" hidden="1" customHeight="1">
      <c r="A253" s="125">
        <v>3</v>
      </c>
      <c r="B253" s="123">
        <v>2</v>
      </c>
      <c r="C253" s="123">
        <v>1</v>
      </c>
      <c r="D253" s="123">
        <v>3</v>
      </c>
      <c r="E253" s="123"/>
      <c r="F253" s="126"/>
      <c r="G253" s="124" t="s">
        <v>175</v>
      </c>
      <c r="H253" s="177">
        <v>220</v>
      </c>
      <c r="I253" s="140">
        <f>I254</f>
        <v>0</v>
      </c>
      <c r="J253" s="162">
        <f>J254</f>
        <v>0</v>
      </c>
      <c r="K253" s="141">
        <f>K254</f>
        <v>0</v>
      </c>
      <c r="L253" s="141">
        <f>L254</f>
        <v>0</v>
      </c>
    </row>
    <row r="254" spans="1:12" ht="25.5" hidden="1" customHeight="1">
      <c r="A254" s="130">
        <v>3</v>
      </c>
      <c r="B254" s="131">
        <v>2</v>
      </c>
      <c r="C254" s="131">
        <v>1</v>
      </c>
      <c r="D254" s="131">
        <v>3</v>
      </c>
      <c r="E254" s="131">
        <v>1</v>
      </c>
      <c r="F254" s="133"/>
      <c r="G254" s="124" t="s">
        <v>175</v>
      </c>
      <c r="H254" s="177">
        <v>221</v>
      </c>
      <c r="I254" s="119">
        <f>I255+I256</f>
        <v>0</v>
      </c>
      <c r="J254" s="119">
        <f>J255+J256</f>
        <v>0</v>
      </c>
      <c r="K254" s="119">
        <f>K255+K256</f>
        <v>0</v>
      </c>
      <c r="L254" s="119">
        <f>L255+L256</f>
        <v>0</v>
      </c>
    </row>
    <row r="255" spans="1:12" ht="25.5" hidden="1" customHeight="1">
      <c r="A255" s="130">
        <v>3</v>
      </c>
      <c r="B255" s="131">
        <v>2</v>
      </c>
      <c r="C255" s="131">
        <v>1</v>
      </c>
      <c r="D255" s="131">
        <v>3</v>
      </c>
      <c r="E255" s="131">
        <v>1</v>
      </c>
      <c r="F255" s="133">
        <v>1</v>
      </c>
      <c r="G255" s="132" t="s">
        <v>176</v>
      </c>
      <c r="H255" s="177">
        <v>222</v>
      </c>
      <c r="I255" s="137">
        <v>0</v>
      </c>
      <c r="J255" s="137">
        <v>0</v>
      </c>
      <c r="K255" s="137">
        <v>0</v>
      </c>
      <c r="L255" s="137">
        <v>0</v>
      </c>
    </row>
    <row r="256" spans="1:12" ht="25.5" hidden="1" customHeight="1">
      <c r="A256" s="130">
        <v>3</v>
      </c>
      <c r="B256" s="131">
        <v>2</v>
      </c>
      <c r="C256" s="131">
        <v>1</v>
      </c>
      <c r="D256" s="131">
        <v>3</v>
      </c>
      <c r="E256" s="131">
        <v>1</v>
      </c>
      <c r="F256" s="133">
        <v>2</v>
      </c>
      <c r="G256" s="132" t="s">
        <v>177</v>
      </c>
      <c r="H256" s="177">
        <v>223</v>
      </c>
      <c r="I256" s="185">
        <v>0</v>
      </c>
      <c r="J256" s="182">
        <v>0</v>
      </c>
      <c r="K256" s="185">
        <v>0</v>
      </c>
      <c r="L256" s="185">
        <v>0</v>
      </c>
    </row>
    <row r="257" spans="1:12" hidden="1">
      <c r="A257" s="130">
        <v>3</v>
      </c>
      <c r="B257" s="131">
        <v>2</v>
      </c>
      <c r="C257" s="131">
        <v>1</v>
      </c>
      <c r="D257" s="131">
        <v>4</v>
      </c>
      <c r="E257" s="131"/>
      <c r="F257" s="133"/>
      <c r="G257" s="132" t="s">
        <v>178</v>
      </c>
      <c r="H257" s="177">
        <v>224</v>
      </c>
      <c r="I257" s="119">
        <f>I258</f>
        <v>0</v>
      </c>
      <c r="J257" s="120">
        <f>J258</f>
        <v>0</v>
      </c>
      <c r="K257" s="119">
        <f>K258</f>
        <v>0</v>
      </c>
      <c r="L257" s="120">
        <f>L258</f>
        <v>0</v>
      </c>
    </row>
    <row r="258" spans="1:12" hidden="1">
      <c r="A258" s="125">
        <v>3</v>
      </c>
      <c r="B258" s="123">
        <v>2</v>
      </c>
      <c r="C258" s="123">
        <v>1</v>
      </c>
      <c r="D258" s="123">
        <v>4</v>
      </c>
      <c r="E258" s="123">
        <v>1</v>
      </c>
      <c r="F258" s="126"/>
      <c r="G258" s="124" t="s">
        <v>178</v>
      </c>
      <c r="H258" s="177">
        <v>225</v>
      </c>
      <c r="I258" s="140">
        <f>SUM(I259:I260)</f>
        <v>0</v>
      </c>
      <c r="J258" s="162">
        <f>SUM(J259:J260)</f>
        <v>0</v>
      </c>
      <c r="K258" s="141">
        <f>SUM(K259:K260)</f>
        <v>0</v>
      </c>
      <c r="L258" s="141">
        <f>SUM(L259:L260)</f>
        <v>0</v>
      </c>
    </row>
    <row r="259" spans="1:12" ht="25.5" hidden="1" customHeight="1">
      <c r="A259" s="130">
        <v>3</v>
      </c>
      <c r="B259" s="131">
        <v>2</v>
      </c>
      <c r="C259" s="131">
        <v>1</v>
      </c>
      <c r="D259" s="131">
        <v>4</v>
      </c>
      <c r="E259" s="131">
        <v>1</v>
      </c>
      <c r="F259" s="133">
        <v>1</v>
      </c>
      <c r="G259" s="132" t="s">
        <v>179</v>
      </c>
      <c r="H259" s="177">
        <v>226</v>
      </c>
      <c r="I259" s="137">
        <v>0</v>
      </c>
      <c r="J259" s="137">
        <v>0</v>
      </c>
      <c r="K259" s="137">
        <v>0</v>
      </c>
      <c r="L259" s="137">
        <v>0</v>
      </c>
    </row>
    <row r="260" spans="1:12" ht="25.5" hidden="1" customHeight="1">
      <c r="A260" s="130">
        <v>3</v>
      </c>
      <c r="B260" s="131">
        <v>2</v>
      </c>
      <c r="C260" s="131">
        <v>1</v>
      </c>
      <c r="D260" s="131">
        <v>4</v>
      </c>
      <c r="E260" s="131">
        <v>1</v>
      </c>
      <c r="F260" s="133">
        <v>2</v>
      </c>
      <c r="G260" s="132" t="s">
        <v>180</v>
      </c>
      <c r="H260" s="177">
        <v>227</v>
      </c>
      <c r="I260" s="137">
        <v>0</v>
      </c>
      <c r="J260" s="137">
        <v>0</v>
      </c>
      <c r="K260" s="137">
        <v>0</v>
      </c>
      <c r="L260" s="137">
        <v>0</v>
      </c>
    </row>
    <row r="261" spans="1:12" hidden="1">
      <c r="A261" s="130">
        <v>3</v>
      </c>
      <c r="B261" s="131">
        <v>2</v>
      </c>
      <c r="C261" s="131">
        <v>1</v>
      </c>
      <c r="D261" s="131">
        <v>5</v>
      </c>
      <c r="E261" s="131"/>
      <c r="F261" s="133"/>
      <c r="G261" s="132" t="s">
        <v>181</v>
      </c>
      <c r="H261" s="177">
        <v>228</v>
      </c>
      <c r="I261" s="119">
        <f t="shared" ref="I261:L262" si="24">I262</f>
        <v>0</v>
      </c>
      <c r="J261" s="160">
        <f t="shared" si="24"/>
        <v>0</v>
      </c>
      <c r="K261" s="120">
        <f t="shared" si="24"/>
        <v>0</v>
      </c>
      <c r="L261" s="120">
        <f t="shared" si="24"/>
        <v>0</v>
      </c>
    </row>
    <row r="262" spans="1:12" hidden="1">
      <c r="A262" s="130">
        <v>3</v>
      </c>
      <c r="B262" s="131">
        <v>2</v>
      </c>
      <c r="C262" s="131">
        <v>1</v>
      </c>
      <c r="D262" s="131">
        <v>5</v>
      </c>
      <c r="E262" s="131">
        <v>1</v>
      </c>
      <c r="F262" s="133"/>
      <c r="G262" s="132" t="s">
        <v>181</v>
      </c>
      <c r="H262" s="177">
        <v>229</v>
      </c>
      <c r="I262" s="120">
        <f t="shared" si="24"/>
        <v>0</v>
      </c>
      <c r="J262" s="160">
        <f t="shared" si="24"/>
        <v>0</v>
      </c>
      <c r="K262" s="120">
        <f t="shared" si="24"/>
        <v>0</v>
      </c>
      <c r="L262" s="120">
        <f t="shared" si="24"/>
        <v>0</v>
      </c>
    </row>
    <row r="263" spans="1:12" hidden="1">
      <c r="A263" s="151">
        <v>3</v>
      </c>
      <c r="B263" s="152">
        <v>2</v>
      </c>
      <c r="C263" s="152">
        <v>1</v>
      </c>
      <c r="D263" s="152">
        <v>5</v>
      </c>
      <c r="E263" s="152">
        <v>1</v>
      </c>
      <c r="F263" s="153">
        <v>1</v>
      </c>
      <c r="G263" s="132" t="s">
        <v>181</v>
      </c>
      <c r="H263" s="177">
        <v>230</v>
      </c>
      <c r="I263" s="185">
        <v>0</v>
      </c>
      <c r="J263" s="185">
        <v>0</v>
      </c>
      <c r="K263" s="185">
        <v>0</v>
      </c>
      <c r="L263" s="185">
        <v>0</v>
      </c>
    </row>
    <row r="264" spans="1:12" hidden="1">
      <c r="A264" s="130">
        <v>3</v>
      </c>
      <c r="B264" s="131">
        <v>2</v>
      </c>
      <c r="C264" s="131">
        <v>1</v>
      </c>
      <c r="D264" s="131">
        <v>6</v>
      </c>
      <c r="E264" s="131"/>
      <c r="F264" s="133"/>
      <c r="G264" s="132" t="s">
        <v>182</v>
      </c>
      <c r="H264" s="177">
        <v>231</v>
      </c>
      <c r="I264" s="119">
        <f t="shared" ref="I264:L265" si="25">I265</f>
        <v>0</v>
      </c>
      <c r="J264" s="160">
        <f t="shared" si="25"/>
        <v>0</v>
      </c>
      <c r="K264" s="120">
        <f t="shared" si="25"/>
        <v>0</v>
      </c>
      <c r="L264" s="120">
        <f t="shared" si="25"/>
        <v>0</v>
      </c>
    </row>
    <row r="265" spans="1:12" hidden="1">
      <c r="A265" s="130">
        <v>3</v>
      </c>
      <c r="B265" s="130">
        <v>2</v>
      </c>
      <c r="C265" s="131">
        <v>1</v>
      </c>
      <c r="D265" s="131">
        <v>6</v>
      </c>
      <c r="E265" s="131">
        <v>1</v>
      </c>
      <c r="F265" s="133"/>
      <c r="G265" s="132" t="s">
        <v>182</v>
      </c>
      <c r="H265" s="177">
        <v>232</v>
      </c>
      <c r="I265" s="119">
        <f t="shared" si="25"/>
        <v>0</v>
      </c>
      <c r="J265" s="160">
        <f t="shared" si="25"/>
        <v>0</v>
      </c>
      <c r="K265" s="120">
        <f t="shared" si="25"/>
        <v>0</v>
      </c>
      <c r="L265" s="120">
        <f t="shared" si="25"/>
        <v>0</v>
      </c>
    </row>
    <row r="266" spans="1:12" hidden="1">
      <c r="A266" s="125">
        <v>3</v>
      </c>
      <c r="B266" s="125">
        <v>2</v>
      </c>
      <c r="C266" s="131">
        <v>1</v>
      </c>
      <c r="D266" s="131">
        <v>6</v>
      </c>
      <c r="E266" s="131">
        <v>1</v>
      </c>
      <c r="F266" s="133">
        <v>1</v>
      </c>
      <c r="G266" s="132" t="s">
        <v>182</v>
      </c>
      <c r="H266" s="177">
        <v>233</v>
      </c>
      <c r="I266" s="185">
        <v>0</v>
      </c>
      <c r="J266" s="185">
        <v>0</v>
      </c>
      <c r="K266" s="185">
        <v>0</v>
      </c>
      <c r="L266" s="185">
        <v>0</v>
      </c>
    </row>
    <row r="267" spans="1:12" hidden="1">
      <c r="A267" s="130">
        <v>3</v>
      </c>
      <c r="B267" s="130">
        <v>2</v>
      </c>
      <c r="C267" s="131">
        <v>1</v>
      </c>
      <c r="D267" s="131">
        <v>7</v>
      </c>
      <c r="E267" s="131"/>
      <c r="F267" s="133"/>
      <c r="G267" s="132" t="s">
        <v>183</v>
      </c>
      <c r="H267" s="177">
        <v>234</v>
      </c>
      <c r="I267" s="119">
        <f>I268</f>
        <v>0</v>
      </c>
      <c r="J267" s="160">
        <f>J268</f>
        <v>0</v>
      </c>
      <c r="K267" s="120">
        <f>K268</f>
        <v>0</v>
      </c>
      <c r="L267" s="120">
        <f>L268</f>
        <v>0</v>
      </c>
    </row>
    <row r="268" spans="1:12" hidden="1">
      <c r="A268" s="130">
        <v>3</v>
      </c>
      <c r="B268" s="131">
        <v>2</v>
      </c>
      <c r="C268" s="131">
        <v>1</v>
      </c>
      <c r="D268" s="131">
        <v>7</v>
      </c>
      <c r="E268" s="131">
        <v>1</v>
      </c>
      <c r="F268" s="133"/>
      <c r="G268" s="132" t="s">
        <v>183</v>
      </c>
      <c r="H268" s="177">
        <v>235</v>
      </c>
      <c r="I268" s="119">
        <f>I269+I270</f>
        <v>0</v>
      </c>
      <c r="J268" s="119">
        <f>J269+J270</f>
        <v>0</v>
      </c>
      <c r="K268" s="119">
        <f>K269+K270</f>
        <v>0</v>
      </c>
      <c r="L268" s="119">
        <f>L269+L270</f>
        <v>0</v>
      </c>
    </row>
    <row r="269" spans="1:12" ht="25.5" hidden="1" customHeight="1">
      <c r="A269" s="130">
        <v>3</v>
      </c>
      <c r="B269" s="131">
        <v>2</v>
      </c>
      <c r="C269" s="131">
        <v>1</v>
      </c>
      <c r="D269" s="131">
        <v>7</v>
      </c>
      <c r="E269" s="131">
        <v>1</v>
      </c>
      <c r="F269" s="133">
        <v>1</v>
      </c>
      <c r="G269" s="132" t="s">
        <v>184</v>
      </c>
      <c r="H269" s="177">
        <v>236</v>
      </c>
      <c r="I269" s="136">
        <v>0</v>
      </c>
      <c r="J269" s="137">
        <v>0</v>
      </c>
      <c r="K269" s="137">
        <v>0</v>
      </c>
      <c r="L269" s="137">
        <v>0</v>
      </c>
    </row>
    <row r="270" spans="1:12" ht="25.5" hidden="1" customHeight="1">
      <c r="A270" s="130">
        <v>3</v>
      </c>
      <c r="B270" s="131">
        <v>2</v>
      </c>
      <c r="C270" s="131">
        <v>1</v>
      </c>
      <c r="D270" s="131">
        <v>7</v>
      </c>
      <c r="E270" s="131">
        <v>1</v>
      </c>
      <c r="F270" s="133">
        <v>2</v>
      </c>
      <c r="G270" s="132" t="s">
        <v>185</v>
      </c>
      <c r="H270" s="177">
        <v>237</v>
      </c>
      <c r="I270" s="137">
        <v>0</v>
      </c>
      <c r="J270" s="137">
        <v>0</v>
      </c>
      <c r="K270" s="137">
        <v>0</v>
      </c>
      <c r="L270" s="137">
        <v>0</v>
      </c>
    </row>
    <row r="271" spans="1:12" ht="38.25" hidden="1" customHeight="1">
      <c r="A271" s="130">
        <v>3</v>
      </c>
      <c r="B271" s="131">
        <v>2</v>
      </c>
      <c r="C271" s="131">
        <v>2</v>
      </c>
      <c r="D271" s="194"/>
      <c r="E271" s="194"/>
      <c r="F271" s="195"/>
      <c r="G271" s="132" t="s">
        <v>186</v>
      </c>
      <c r="H271" s="177">
        <v>238</v>
      </c>
      <c r="I271" s="119">
        <f>SUM(I272+I281+I285+I289+I293+I296+I299)</f>
        <v>0</v>
      </c>
      <c r="J271" s="160">
        <f>SUM(J272+J281+J285+J289+J293+J296+J299)</f>
        <v>0</v>
      </c>
      <c r="K271" s="120">
        <f>SUM(K272+K281+K285+K289+K293+K296+K299)</f>
        <v>0</v>
      </c>
      <c r="L271" s="120">
        <f>SUM(L272+L281+L285+L289+L293+L296+L299)</f>
        <v>0</v>
      </c>
    </row>
    <row r="272" spans="1:12" hidden="1">
      <c r="A272" s="130">
        <v>3</v>
      </c>
      <c r="B272" s="131">
        <v>2</v>
      </c>
      <c r="C272" s="131">
        <v>2</v>
      </c>
      <c r="D272" s="131">
        <v>1</v>
      </c>
      <c r="E272" s="131"/>
      <c r="F272" s="133"/>
      <c r="G272" s="132" t="s">
        <v>187</v>
      </c>
      <c r="H272" s="177">
        <v>239</v>
      </c>
      <c r="I272" s="119">
        <f>I273</f>
        <v>0</v>
      </c>
      <c r="J272" s="119">
        <f>J273</f>
        <v>0</v>
      </c>
      <c r="K272" s="119">
        <f>K273</f>
        <v>0</v>
      </c>
      <c r="L272" s="119">
        <f>L273</f>
        <v>0</v>
      </c>
    </row>
    <row r="273" spans="1:12" hidden="1">
      <c r="A273" s="134">
        <v>3</v>
      </c>
      <c r="B273" s="130">
        <v>2</v>
      </c>
      <c r="C273" s="131">
        <v>2</v>
      </c>
      <c r="D273" s="131">
        <v>1</v>
      </c>
      <c r="E273" s="131">
        <v>1</v>
      </c>
      <c r="F273" s="133"/>
      <c r="G273" s="132" t="s">
        <v>165</v>
      </c>
      <c r="H273" s="177">
        <v>240</v>
      </c>
      <c r="I273" s="119">
        <f>SUM(I274)</f>
        <v>0</v>
      </c>
      <c r="J273" s="119">
        <f>SUM(J274)</f>
        <v>0</v>
      </c>
      <c r="K273" s="119">
        <f>SUM(K274)</f>
        <v>0</v>
      </c>
      <c r="L273" s="119">
        <f>SUM(L274)</f>
        <v>0</v>
      </c>
    </row>
    <row r="274" spans="1:12" hidden="1">
      <c r="A274" s="134">
        <v>3</v>
      </c>
      <c r="B274" s="130">
        <v>2</v>
      </c>
      <c r="C274" s="131">
        <v>2</v>
      </c>
      <c r="D274" s="131">
        <v>1</v>
      </c>
      <c r="E274" s="131">
        <v>1</v>
      </c>
      <c r="F274" s="133">
        <v>1</v>
      </c>
      <c r="G274" s="132" t="s">
        <v>165</v>
      </c>
      <c r="H274" s="177">
        <v>241</v>
      </c>
      <c r="I274" s="137">
        <v>0</v>
      </c>
      <c r="J274" s="137">
        <v>0</v>
      </c>
      <c r="K274" s="137">
        <v>0</v>
      </c>
      <c r="L274" s="137">
        <v>0</v>
      </c>
    </row>
    <row r="275" spans="1:12" hidden="1">
      <c r="A275" s="134">
        <v>3</v>
      </c>
      <c r="B275" s="130">
        <v>2</v>
      </c>
      <c r="C275" s="131">
        <v>2</v>
      </c>
      <c r="D275" s="131">
        <v>1</v>
      </c>
      <c r="E275" s="131">
        <v>2</v>
      </c>
      <c r="F275" s="133"/>
      <c r="G275" s="132" t="s">
        <v>188</v>
      </c>
      <c r="H275" s="177">
        <v>242</v>
      </c>
      <c r="I275" s="119">
        <f>SUM(I276:I277)</f>
        <v>0</v>
      </c>
      <c r="J275" s="119">
        <f>SUM(J276:J277)</f>
        <v>0</v>
      </c>
      <c r="K275" s="119">
        <f>SUM(K276:K277)</f>
        <v>0</v>
      </c>
      <c r="L275" s="119">
        <f>SUM(L276:L277)</f>
        <v>0</v>
      </c>
    </row>
    <row r="276" spans="1:12" hidden="1">
      <c r="A276" s="134">
        <v>3</v>
      </c>
      <c r="B276" s="130">
        <v>2</v>
      </c>
      <c r="C276" s="131">
        <v>2</v>
      </c>
      <c r="D276" s="131">
        <v>1</v>
      </c>
      <c r="E276" s="131">
        <v>2</v>
      </c>
      <c r="F276" s="133">
        <v>1</v>
      </c>
      <c r="G276" s="132" t="s">
        <v>167</v>
      </c>
      <c r="H276" s="177">
        <v>243</v>
      </c>
      <c r="I276" s="137">
        <v>0</v>
      </c>
      <c r="J276" s="136">
        <v>0</v>
      </c>
      <c r="K276" s="137">
        <v>0</v>
      </c>
      <c r="L276" s="137">
        <v>0</v>
      </c>
    </row>
    <row r="277" spans="1:12" hidden="1">
      <c r="A277" s="134">
        <v>3</v>
      </c>
      <c r="B277" s="130">
        <v>2</v>
      </c>
      <c r="C277" s="131">
        <v>2</v>
      </c>
      <c r="D277" s="131">
        <v>1</v>
      </c>
      <c r="E277" s="131">
        <v>2</v>
      </c>
      <c r="F277" s="133">
        <v>2</v>
      </c>
      <c r="G277" s="132" t="s">
        <v>168</v>
      </c>
      <c r="H277" s="177">
        <v>244</v>
      </c>
      <c r="I277" s="137">
        <v>0</v>
      </c>
      <c r="J277" s="136">
        <v>0</v>
      </c>
      <c r="K277" s="137">
        <v>0</v>
      </c>
      <c r="L277" s="137">
        <v>0</v>
      </c>
    </row>
    <row r="278" spans="1:12" hidden="1">
      <c r="A278" s="134">
        <v>3</v>
      </c>
      <c r="B278" s="130">
        <v>2</v>
      </c>
      <c r="C278" s="131">
        <v>2</v>
      </c>
      <c r="D278" s="131">
        <v>1</v>
      </c>
      <c r="E278" s="131">
        <v>3</v>
      </c>
      <c r="F278" s="133"/>
      <c r="G278" s="132" t="s">
        <v>169</v>
      </c>
      <c r="H278" s="177">
        <v>245</v>
      </c>
      <c r="I278" s="119">
        <f>SUM(I279:I280)</f>
        <v>0</v>
      </c>
      <c r="J278" s="119">
        <f>SUM(J279:J280)</f>
        <v>0</v>
      </c>
      <c r="K278" s="119">
        <f>SUM(K279:K280)</f>
        <v>0</v>
      </c>
      <c r="L278" s="119">
        <f>SUM(L279:L280)</f>
        <v>0</v>
      </c>
    </row>
    <row r="279" spans="1:12" hidden="1">
      <c r="A279" s="134">
        <v>3</v>
      </c>
      <c r="B279" s="130">
        <v>2</v>
      </c>
      <c r="C279" s="131">
        <v>2</v>
      </c>
      <c r="D279" s="131">
        <v>1</v>
      </c>
      <c r="E279" s="131">
        <v>3</v>
      </c>
      <c r="F279" s="133">
        <v>1</v>
      </c>
      <c r="G279" s="132" t="s">
        <v>170</v>
      </c>
      <c r="H279" s="177">
        <v>246</v>
      </c>
      <c r="I279" s="137">
        <v>0</v>
      </c>
      <c r="J279" s="136">
        <v>0</v>
      </c>
      <c r="K279" s="137">
        <v>0</v>
      </c>
      <c r="L279" s="137">
        <v>0</v>
      </c>
    </row>
    <row r="280" spans="1:12" hidden="1">
      <c r="A280" s="134">
        <v>3</v>
      </c>
      <c r="B280" s="130">
        <v>2</v>
      </c>
      <c r="C280" s="131">
        <v>2</v>
      </c>
      <c r="D280" s="131">
        <v>1</v>
      </c>
      <c r="E280" s="131">
        <v>3</v>
      </c>
      <c r="F280" s="133">
        <v>2</v>
      </c>
      <c r="G280" s="132" t="s">
        <v>189</v>
      </c>
      <c r="H280" s="177">
        <v>247</v>
      </c>
      <c r="I280" s="137">
        <v>0</v>
      </c>
      <c r="J280" s="136">
        <v>0</v>
      </c>
      <c r="K280" s="137">
        <v>0</v>
      </c>
      <c r="L280" s="137">
        <v>0</v>
      </c>
    </row>
    <row r="281" spans="1:12" ht="25.5" hidden="1" customHeight="1">
      <c r="A281" s="134">
        <v>3</v>
      </c>
      <c r="B281" s="130">
        <v>2</v>
      </c>
      <c r="C281" s="131">
        <v>2</v>
      </c>
      <c r="D281" s="131">
        <v>2</v>
      </c>
      <c r="E281" s="131"/>
      <c r="F281" s="133"/>
      <c r="G281" s="132" t="s">
        <v>190</v>
      </c>
      <c r="H281" s="177">
        <v>248</v>
      </c>
      <c r="I281" s="119">
        <f>I282</f>
        <v>0</v>
      </c>
      <c r="J281" s="120">
        <f>J282</f>
        <v>0</v>
      </c>
      <c r="K281" s="119">
        <f>K282</f>
        <v>0</v>
      </c>
      <c r="L281" s="120">
        <f>L282</f>
        <v>0</v>
      </c>
    </row>
    <row r="282" spans="1:12" ht="25.5" hidden="1" customHeight="1">
      <c r="A282" s="130">
        <v>3</v>
      </c>
      <c r="B282" s="131">
        <v>2</v>
      </c>
      <c r="C282" s="123">
        <v>2</v>
      </c>
      <c r="D282" s="123">
        <v>2</v>
      </c>
      <c r="E282" s="123">
        <v>1</v>
      </c>
      <c r="F282" s="126"/>
      <c r="G282" s="132" t="s">
        <v>190</v>
      </c>
      <c r="H282" s="177">
        <v>249</v>
      </c>
      <c r="I282" s="140">
        <f>SUM(I283:I284)</f>
        <v>0</v>
      </c>
      <c r="J282" s="162">
        <f>SUM(J283:J284)</f>
        <v>0</v>
      </c>
      <c r="K282" s="141">
        <f>SUM(K283:K284)</f>
        <v>0</v>
      </c>
      <c r="L282" s="141">
        <f>SUM(L283:L284)</f>
        <v>0</v>
      </c>
    </row>
    <row r="283" spans="1:12" ht="25.5" hidden="1" customHeight="1">
      <c r="A283" s="130">
        <v>3</v>
      </c>
      <c r="B283" s="131">
        <v>2</v>
      </c>
      <c r="C283" s="131">
        <v>2</v>
      </c>
      <c r="D283" s="131">
        <v>2</v>
      </c>
      <c r="E283" s="131">
        <v>1</v>
      </c>
      <c r="F283" s="133">
        <v>1</v>
      </c>
      <c r="G283" s="132" t="s">
        <v>191</v>
      </c>
      <c r="H283" s="177">
        <v>250</v>
      </c>
      <c r="I283" s="137">
        <v>0</v>
      </c>
      <c r="J283" s="137">
        <v>0</v>
      </c>
      <c r="K283" s="137">
        <v>0</v>
      </c>
      <c r="L283" s="137">
        <v>0</v>
      </c>
    </row>
    <row r="284" spans="1:12" ht="25.5" hidden="1" customHeight="1">
      <c r="A284" s="130">
        <v>3</v>
      </c>
      <c r="B284" s="131">
        <v>2</v>
      </c>
      <c r="C284" s="131">
        <v>2</v>
      </c>
      <c r="D284" s="131">
        <v>2</v>
      </c>
      <c r="E284" s="131">
        <v>1</v>
      </c>
      <c r="F284" s="133">
        <v>2</v>
      </c>
      <c r="G284" s="134" t="s">
        <v>192</v>
      </c>
      <c r="H284" s="177">
        <v>251</v>
      </c>
      <c r="I284" s="137">
        <v>0</v>
      </c>
      <c r="J284" s="137">
        <v>0</v>
      </c>
      <c r="K284" s="137">
        <v>0</v>
      </c>
      <c r="L284" s="137">
        <v>0</v>
      </c>
    </row>
    <row r="285" spans="1:12" ht="25.5" hidden="1" customHeight="1">
      <c r="A285" s="130">
        <v>3</v>
      </c>
      <c r="B285" s="131">
        <v>2</v>
      </c>
      <c r="C285" s="131">
        <v>2</v>
      </c>
      <c r="D285" s="131">
        <v>3</v>
      </c>
      <c r="E285" s="131"/>
      <c r="F285" s="133"/>
      <c r="G285" s="132" t="s">
        <v>193</v>
      </c>
      <c r="H285" s="177">
        <v>252</v>
      </c>
      <c r="I285" s="119">
        <f>I286</f>
        <v>0</v>
      </c>
      <c r="J285" s="160">
        <f>J286</f>
        <v>0</v>
      </c>
      <c r="K285" s="120">
        <f>K286</f>
        <v>0</v>
      </c>
      <c r="L285" s="120">
        <f>L286</f>
        <v>0</v>
      </c>
    </row>
    <row r="286" spans="1:12" ht="25.5" hidden="1" customHeight="1">
      <c r="A286" s="125">
        <v>3</v>
      </c>
      <c r="B286" s="131">
        <v>2</v>
      </c>
      <c r="C286" s="131">
        <v>2</v>
      </c>
      <c r="D286" s="131">
        <v>3</v>
      </c>
      <c r="E286" s="131">
        <v>1</v>
      </c>
      <c r="F286" s="133"/>
      <c r="G286" s="132" t="s">
        <v>193</v>
      </c>
      <c r="H286" s="177">
        <v>253</v>
      </c>
      <c r="I286" s="119">
        <f>I287+I288</f>
        <v>0</v>
      </c>
      <c r="J286" s="119">
        <f>J287+J288</f>
        <v>0</v>
      </c>
      <c r="K286" s="119">
        <f>K287+K288</f>
        <v>0</v>
      </c>
      <c r="L286" s="119">
        <f>L287+L288</f>
        <v>0</v>
      </c>
    </row>
    <row r="287" spans="1:12" ht="25.5" hidden="1" customHeight="1">
      <c r="A287" s="125">
        <v>3</v>
      </c>
      <c r="B287" s="131">
        <v>2</v>
      </c>
      <c r="C287" s="131">
        <v>2</v>
      </c>
      <c r="D287" s="131">
        <v>3</v>
      </c>
      <c r="E287" s="131">
        <v>1</v>
      </c>
      <c r="F287" s="133">
        <v>1</v>
      </c>
      <c r="G287" s="132" t="s">
        <v>194</v>
      </c>
      <c r="H287" s="177">
        <v>254</v>
      </c>
      <c r="I287" s="137">
        <v>0</v>
      </c>
      <c r="J287" s="137">
        <v>0</v>
      </c>
      <c r="K287" s="137">
        <v>0</v>
      </c>
      <c r="L287" s="137">
        <v>0</v>
      </c>
    </row>
    <row r="288" spans="1:12" ht="25.5" hidden="1" customHeight="1">
      <c r="A288" s="125">
        <v>3</v>
      </c>
      <c r="B288" s="131">
        <v>2</v>
      </c>
      <c r="C288" s="131">
        <v>2</v>
      </c>
      <c r="D288" s="131">
        <v>3</v>
      </c>
      <c r="E288" s="131">
        <v>1</v>
      </c>
      <c r="F288" s="133">
        <v>2</v>
      </c>
      <c r="G288" s="132" t="s">
        <v>195</v>
      </c>
      <c r="H288" s="177">
        <v>255</v>
      </c>
      <c r="I288" s="137">
        <v>0</v>
      </c>
      <c r="J288" s="137">
        <v>0</v>
      </c>
      <c r="K288" s="137">
        <v>0</v>
      </c>
      <c r="L288" s="137">
        <v>0</v>
      </c>
    </row>
    <row r="289" spans="1:12" hidden="1">
      <c r="A289" s="130">
        <v>3</v>
      </c>
      <c r="B289" s="131">
        <v>2</v>
      </c>
      <c r="C289" s="131">
        <v>2</v>
      </c>
      <c r="D289" s="131">
        <v>4</v>
      </c>
      <c r="E289" s="131"/>
      <c r="F289" s="133"/>
      <c r="G289" s="132" t="s">
        <v>196</v>
      </c>
      <c r="H289" s="177">
        <v>256</v>
      </c>
      <c r="I289" s="119">
        <f>I290</f>
        <v>0</v>
      </c>
      <c r="J289" s="160">
        <f>J290</f>
        <v>0</v>
      </c>
      <c r="K289" s="120">
        <f>K290</f>
        <v>0</v>
      </c>
      <c r="L289" s="120">
        <f>L290</f>
        <v>0</v>
      </c>
    </row>
    <row r="290" spans="1:12" hidden="1">
      <c r="A290" s="130">
        <v>3</v>
      </c>
      <c r="B290" s="131">
        <v>2</v>
      </c>
      <c r="C290" s="131">
        <v>2</v>
      </c>
      <c r="D290" s="131">
        <v>4</v>
      </c>
      <c r="E290" s="131">
        <v>1</v>
      </c>
      <c r="F290" s="133"/>
      <c r="G290" s="132" t="s">
        <v>196</v>
      </c>
      <c r="H290" s="177">
        <v>257</v>
      </c>
      <c r="I290" s="119">
        <f>SUM(I291:I292)</f>
        <v>0</v>
      </c>
      <c r="J290" s="160">
        <f>SUM(J291:J292)</f>
        <v>0</v>
      </c>
      <c r="K290" s="120">
        <f>SUM(K291:K292)</f>
        <v>0</v>
      </c>
      <c r="L290" s="120">
        <f>SUM(L291:L292)</f>
        <v>0</v>
      </c>
    </row>
    <row r="291" spans="1:12" ht="25.5" hidden="1" customHeight="1">
      <c r="A291" s="130">
        <v>3</v>
      </c>
      <c r="B291" s="131">
        <v>2</v>
      </c>
      <c r="C291" s="131">
        <v>2</v>
      </c>
      <c r="D291" s="131">
        <v>4</v>
      </c>
      <c r="E291" s="131">
        <v>1</v>
      </c>
      <c r="F291" s="133">
        <v>1</v>
      </c>
      <c r="G291" s="132" t="s">
        <v>197</v>
      </c>
      <c r="H291" s="177">
        <v>258</v>
      </c>
      <c r="I291" s="137">
        <v>0</v>
      </c>
      <c r="J291" s="137">
        <v>0</v>
      </c>
      <c r="K291" s="137">
        <v>0</v>
      </c>
      <c r="L291" s="137">
        <v>0</v>
      </c>
    </row>
    <row r="292" spans="1:12" ht="25.5" hidden="1" customHeight="1">
      <c r="A292" s="125">
        <v>3</v>
      </c>
      <c r="B292" s="123">
        <v>2</v>
      </c>
      <c r="C292" s="123">
        <v>2</v>
      </c>
      <c r="D292" s="123">
        <v>4</v>
      </c>
      <c r="E292" s="123">
        <v>1</v>
      </c>
      <c r="F292" s="126">
        <v>2</v>
      </c>
      <c r="G292" s="134" t="s">
        <v>198</v>
      </c>
      <c r="H292" s="177">
        <v>259</v>
      </c>
      <c r="I292" s="137">
        <v>0</v>
      </c>
      <c r="J292" s="137">
        <v>0</v>
      </c>
      <c r="K292" s="137">
        <v>0</v>
      </c>
      <c r="L292" s="137">
        <v>0</v>
      </c>
    </row>
    <row r="293" spans="1:12" hidden="1">
      <c r="A293" s="130">
        <v>3</v>
      </c>
      <c r="B293" s="131">
        <v>2</v>
      </c>
      <c r="C293" s="131">
        <v>2</v>
      </c>
      <c r="D293" s="131">
        <v>5</v>
      </c>
      <c r="E293" s="131"/>
      <c r="F293" s="133"/>
      <c r="G293" s="132" t="s">
        <v>199</v>
      </c>
      <c r="H293" s="177">
        <v>260</v>
      </c>
      <c r="I293" s="119">
        <f t="shared" ref="I293:L294" si="26">I294</f>
        <v>0</v>
      </c>
      <c r="J293" s="160">
        <f t="shared" si="26"/>
        <v>0</v>
      </c>
      <c r="K293" s="120">
        <f t="shared" si="26"/>
        <v>0</v>
      </c>
      <c r="L293" s="120">
        <f t="shared" si="26"/>
        <v>0</v>
      </c>
    </row>
    <row r="294" spans="1:12" hidden="1">
      <c r="A294" s="130">
        <v>3</v>
      </c>
      <c r="B294" s="131">
        <v>2</v>
      </c>
      <c r="C294" s="131">
        <v>2</v>
      </c>
      <c r="D294" s="131">
        <v>5</v>
      </c>
      <c r="E294" s="131">
        <v>1</v>
      </c>
      <c r="F294" s="133"/>
      <c r="G294" s="132" t="s">
        <v>199</v>
      </c>
      <c r="H294" s="177">
        <v>261</v>
      </c>
      <c r="I294" s="119">
        <f t="shared" si="26"/>
        <v>0</v>
      </c>
      <c r="J294" s="160">
        <f t="shared" si="26"/>
        <v>0</v>
      </c>
      <c r="K294" s="120">
        <f t="shared" si="26"/>
        <v>0</v>
      </c>
      <c r="L294" s="120">
        <f t="shared" si="26"/>
        <v>0</v>
      </c>
    </row>
    <row r="295" spans="1:12" hidden="1">
      <c r="A295" s="130">
        <v>3</v>
      </c>
      <c r="B295" s="131">
        <v>2</v>
      </c>
      <c r="C295" s="131">
        <v>2</v>
      </c>
      <c r="D295" s="131">
        <v>5</v>
      </c>
      <c r="E295" s="131">
        <v>1</v>
      </c>
      <c r="F295" s="133">
        <v>1</v>
      </c>
      <c r="G295" s="132" t="s">
        <v>199</v>
      </c>
      <c r="H295" s="177">
        <v>262</v>
      </c>
      <c r="I295" s="137">
        <v>0</v>
      </c>
      <c r="J295" s="137">
        <v>0</v>
      </c>
      <c r="K295" s="137">
        <v>0</v>
      </c>
      <c r="L295" s="137">
        <v>0</v>
      </c>
    </row>
    <row r="296" spans="1:12" hidden="1">
      <c r="A296" s="130">
        <v>3</v>
      </c>
      <c r="B296" s="131">
        <v>2</v>
      </c>
      <c r="C296" s="131">
        <v>2</v>
      </c>
      <c r="D296" s="131">
        <v>6</v>
      </c>
      <c r="E296" s="131"/>
      <c r="F296" s="133"/>
      <c r="G296" s="132" t="s">
        <v>182</v>
      </c>
      <c r="H296" s="177">
        <v>263</v>
      </c>
      <c r="I296" s="119">
        <f t="shared" ref="I296:L297" si="27">I297</f>
        <v>0</v>
      </c>
      <c r="J296" s="196">
        <f t="shared" si="27"/>
        <v>0</v>
      </c>
      <c r="K296" s="120">
        <f t="shared" si="27"/>
        <v>0</v>
      </c>
      <c r="L296" s="120">
        <f t="shared" si="27"/>
        <v>0</v>
      </c>
    </row>
    <row r="297" spans="1:12" hidden="1">
      <c r="A297" s="130">
        <v>3</v>
      </c>
      <c r="B297" s="131">
        <v>2</v>
      </c>
      <c r="C297" s="131">
        <v>2</v>
      </c>
      <c r="D297" s="131">
        <v>6</v>
      </c>
      <c r="E297" s="131">
        <v>1</v>
      </c>
      <c r="F297" s="133"/>
      <c r="G297" s="132" t="s">
        <v>182</v>
      </c>
      <c r="H297" s="177">
        <v>264</v>
      </c>
      <c r="I297" s="119">
        <f t="shared" si="27"/>
        <v>0</v>
      </c>
      <c r="J297" s="196">
        <f t="shared" si="27"/>
        <v>0</v>
      </c>
      <c r="K297" s="120">
        <f t="shared" si="27"/>
        <v>0</v>
      </c>
      <c r="L297" s="120">
        <f t="shared" si="27"/>
        <v>0</v>
      </c>
    </row>
    <row r="298" spans="1:12" hidden="1">
      <c r="A298" s="130">
        <v>3</v>
      </c>
      <c r="B298" s="152">
        <v>2</v>
      </c>
      <c r="C298" s="152">
        <v>2</v>
      </c>
      <c r="D298" s="131">
        <v>6</v>
      </c>
      <c r="E298" s="152">
        <v>1</v>
      </c>
      <c r="F298" s="153">
        <v>1</v>
      </c>
      <c r="G298" s="154" t="s">
        <v>182</v>
      </c>
      <c r="H298" s="177">
        <v>265</v>
      </c>
      <c r="I298" s="137">
        <v>0</v>
      </c>
      <c r="J298" s="137">
        <v>0</v>
      </c>
      <c r="K298" s="137">
        <v>0</v>
      </c>
      <c r="L298" s="137">
        <v>0</v>
      </c>
    </row>
    <row r="299" spans="1:12" hidden="1">
      <c r="A299" s="134">
        <v>3</v>
      </c>
      <c r="B299" s="130">
        <v>2</v>
      </c>
      <c r="C299" s="131">
        <v>2</v>
      </c>
      <c r="D299" s="131">
        <v>7</v>
      </c>
      <c r="E299" s="131"/>
      <c r="F299" s="133"/>
      <c r="G299" s="132" t="s">
        <v>183</v>
      </c>
      <c r="H299" s="177">
        <v>266</v>
      </c>
      <c r="I299" s="119">
        <f>I300</f>
        <v>0</v>
      </c>
      <c r="J299" s="196">
        <f>J300</f>
        <v>0</v>
      </c>
      <c r="K299" s="120">
        <f>K300</f>
        <v>0</v>
      </c>
      <c r="L299" s="120">
        <f>L300</f>
        <v>0</v>
      </c>
    </row>
    <row r="300" spans="1:12" hidden="1">
      <c r="A300" s="134">
        <v>3</v>
      </c>
      <c r="B300" s="130">
        <v>2</v>
      </c>
      <c r="C300" s="131">
        <v>2</v>
      </c>
      <c r="D300" s="131">
        <v>7</v>
      </c>
      <c r="E300" s="131">
        <v>1</v>
      </c>
      <c r="F300" s="133"/>
      <c r="G300" s="132" t="s">
        <v>183</v>
      </c>
      <c r="H300" s="177">
        <v>267</v>
      </c>
      <c r="I300" s="119">
        <f>I301+I302</f>
        <v>0</v>
      </c>
      <c r="J300" s="119">
        <f>J301+J302</f>
        <v>0</v>
      </c>
      <c r="K300" s="119">
        <f>K301+K302</f>
        <v>0</v>
      </c>
      <c r="L300" s="119">
        <f>L301+L302</f>
        <v>0</v>
      </c>
    </row>
    <row r="301" spans="1:12" ht="25.5" hidden="1" customHeight="1">
      <c r="A301" s="134">
        <v>3</v>
      </c>
      <c r="B301" s="130">
        <v>2</v>
      </c>
      <c r="C301" s="130">
        <v>2</v>
      </c>
      <c r="D301" s="131">
        <v>7</v>
      </c>
      <c r="E301" s="131">
        <v>1</v>
      </c>
      <c r="F301" s="133">
        <v>1</v>
      </c>
      <c r="G301" s="132" t="s">
        <v>184</v>
      </c>
      <c r="H301" s="177">
        <v>268</v>
      </c>
      <c r="I301" s="137">
        <v>0</v>
      </c>
      <c r="J301" s="137">
        <v>0</v>
      </c>
      <c r="K301" s="137">
        <v>0</v>
      </c>
      <c r="L301" s="137">
        <v>0</v>
      </c>
    </row>
    <row r="302" spans="1:12" ht="25.5" hidden="1" customHeight="1">
      <c r="A302" s="134">
        <v>3</v>
      </c>
      <c r="B302" s="130">
        <v>2</v>
      </c>
      <c r="C302" s="130">
        <v>2</v>
      </c>
      <c r="D302" s="131">
        <v>7</v>
      </c>
      <c r="E302" s="131">
        <v>1</v>
      </c>
      <c r="F302" s="133">
        <v>2</v>
      </c>
      <c r="G302" s="132" t="s">
        <v>185</v>
      </c>
      <c r="H302" s="177">
        <v>269</v>
      </c>
      <c r="I302" s="137">
        <v>0</v>
      </c>
      <c r="J302" s="137">
        <v>0</v>
      </c>
      <c r="K302" s="137">
        <v>0</v>
      </c>
      <c r="L302" s="137">
        <v>0</v>
      </c>
    </row>
    <row r="303" spans="1:12" ht="25.5" hidden="1" customHeight="1">
      <c r="A303" s="138">
        <v>3</v>
      </c>
      <c r="B303" s="138">
        <v>3</v>
      </c>
      <c r="C303" s="115"/>
      <c r="D303" s="116"/>
      <c r="E303" s="116"/>
      <c r="F303" s="118"/>
      <c r="G303" s="117" t="s">
        <v>200</v>
      </c>
      <c r="H303" s="177">
        <v>270</v>
      </c>
      <c r="I303" s="119">
        <f>SUM(I304+I336)</f>
        <v>0</v>
      </c>
      <c r="J303" s="196">
        <f>SUM(J304+J336)</f>
        <v>0</v>
      </c>
      <c r="K303" s="120">
        <f>SUM(K304+K336)</f>
        <v>0</v>
      </c>
      <c r="L303" s="120">
        <f>SUM(L304+L336)</f>
        <v>0</v>
      </c>
    </row>
    <row r="304" spans="1:12" ht="38.25" hidden="1" customHeight="1">
      <c r="A304" s="134">
        <v>3</v>
      </c>
      <c r="B304" s="134">
        <v>3</v>
      </c>
      <c r="C304" s="130">
        <v>1</v>
      </c>
      <c r="D304" s="131"/>
      <c r="E304" s="131"/>
      <c r="F304" s="133"/>
      <c r="G304" s="132" t="s">
        <v>201</v>
      </c>
      <c r="H304" s="177">
        <v>271</v>
      </c>
      <c r="I304" s="119">
        <f>SUM(I305+I314+I318+I322+I326+I329+I332)</f>
        <v>0</v>
      </c>
      <c r="J304" s="196">
        <f>SUM(J305+J314+J318+J322+J326+J329+J332)</f>
        <v>0</v>
      </c>
      <c r="K304" s="120">
        <f>SUM(K305+K314+K318+K322+K326+K329+K332)</f>
        <v>0</v>
      </c>
      <c r="L304" s="120">
        <f>SUM(L305+L314+L318+L322+L326+L329+L332)</f>
        <v>0</v>
      </c>
    </row>
    <row r="305" spans="1:12" hidden="1">
      <c r="A305" s="134">
        <v>3</v>
      </c>
      <c r="B305" s="134">
        <v>3</v>
      </c>
      <c r="C305" s="130">
        <v>1</v>
      </c>
      <c r="D305" s="131">
        <v>1</v>
      </c>
      <c r="E305" s="131"/>
      <c r="F305" s="133"/>
      <c r="G305" s="132" t="s">
        <v>187</v>
      </c>
      <c r="H305" s="177">
        <v>272</v>
      </c>
      <c r="I305" s="119">
        <f>SUM(I306+I308+I311)</f>
        <v>0</v>
      </c>
      <c r="J305" s="119">
        <f>SUM(J306+J308+J311)</f>
        <v>0</v>
      </c>
      <c r="K305" s="119">
        <f>SUM(K306+K308+K311)</f>
        <v>0</v>
      </c>
      <c r="L305" s="119">
        <f>SUM(L306+L308+L311)</f>
        <v>0</v>
      </c>
    </row>
    <row r="306" spans="1:12" hidden="1">
      <c r="A306" s="134">
        <v>3</v>
      </c>
      <c r="B306" s="134">
        <v>3</v>
      </c>
      <c r="C306" s="130">
        <v>1</v>
      </c>
      <c r="D306" s="131">
        <v>1</v>
      </c>
      <c r="E306" s="131">
        <v>1</v>
      </c>
      <c r="F306" s="133"/>
      <c r="G306" s="132" t="s">
        <v>165</v>
      </c>
      <c r="H306" s="177">
        <v>273</v>
      </c>
      <c r="I306" s="119">
        <f>SUM(I307:I307)</f>
        <v>0</v>
      </c>
      <c r="J306" s="196">
        <f>SUM(J307:J307)</f>
        <v>0</v>
      </c>
      <c r="K306" s="120">
        <f>SUM(K307:K307)</f>
        <v>0</v>
      </c>
      <c r="L306" s="120">
        <f>SUM(L307:L307)</f>
        <v>0</v>
      </c>
    </row>
    <row r="307" spans="1:12" hidden="1">
      <c r="A307" s="134">
        <v>3</v>
      </c>
      <c r="B307" s="134">
        <v>3</v>
      </c>
      <c r="C307" s="130">
        <v>1</v>
      </c>
      <c r="D307" s="131">
        <v>1</v>
      </c>
      <c r="E307" s="131">
        <v>1</v>
      </c>
      <c r="F307" s="133">
        <v>1</v>
      </c>
      <c r="G307" s="132" t="s">
        <v>165</v>
      </c>
      <c r="H307" s="177">
        <v>274</v>
      </c>
      <c r="I307" s="137">
        <v>0</v>
      </c>
      <c r="J307" s="137">
        <v>0</v>
      </c>
      <c r="K307" s="137">
        <v>0</v>
      </c>
      <c r="L307" s="137">
        <v>0</v>
      </c>
    </row>
    <row r="308" spans="1:12" hidden="1">
      <c r="A308" s="134">
        <v>3</v>
      </c>
      <c r="B308" s="134">
        <v>3</v>
      </c>
      <c r="C308" s="130">
        <v>1</v>
      </c>
      <c r="D308" s="131">
        <v>1</v>
      </c>
      <c r="E308" s="131">
        <v>2</v>
      </c>
      <c r="F308" s="133"/>
      <c r="G308" s="132" t="s">
        <v>188</v>
      </c>
      <c r="H308" s="177">
        <v>275</v>
      </c>
      <c r="I308" s="119">
        <f>SUM(I309:I310)</f>
        <v>0</v>
      </c>
      <c r="J308" s="119">
        <f>SUM(J309:J310)</f>
        <v>0</v>
      </c>
      <c r="K308" s="119">
        <f>SUM(K309:K310)</f>
        <v>0</v>
      </c>
      <c r="L308" s="119">
        <f>SUM(L309:L310)</f>
        <v>0</v>
      </c>
    </row>
    <row r="309" spans="1:12" hidden="1">
      <c r="A309" s="134">
        <v>3</v>
      </c>
      <c r="B309" s="134">
        <v>3</v>
      </c>
      <c r="C309" s="130">
        <v>1</v>
      </c>
      <c r="D309" s="131">
        <v>1</v>
      </c>
      <c r="E309" s="131">
        <v>2</v>
      </c>
      <c r="F309" s="133">
        <v>1</v>
      </c>
      <c r="G309" s="132" t="s">
        <v>167</v>
      </c>
      <c r="H309" s="177">
        <v>276</v>
      </c>
      <c r="I309" s="137">
        <v>0</v>
      </c>
      <c r="J309" s="137">
        <v>0</v>
      </c>
      <c r="K309" s="137">
        <v>0</v>
      </c>
      <c r="L309" s="137">
        <v>0</v>
      </c>
    </row>
    <row r="310" spans="1:12" hidden="1">
      <c r="A310" s="134">
        <v>3</v>
      </c>
      <c r="B310" s="134">
        <v>3</v>
      </c>
      <c r="C310" s="130">
        <v>1</v>
      </c>
      <c r="D310" s="131">
        <v>1</v>
      </c>
      <c r="E310" s="131">
        <v>2</v>
      </c>
      <c r="F310" s="133">
        <v>2</v>
      </c>
      <c r="G310" s="132" t="s">
        <v>168</v>
      </c>
      <c r="H310" s="177">
        <v>277</v>
      </c>
      <c r="I310" s="137">
        <v>0</v>
      </c>
      <c r="J310" s="137">
        <v>0</v>
      </c>
      <c r="K310" s="137">
        <v>0</v>
      </c>
      <c r="L310" s="137">
        <v>0</v>
      </c>
    </row>
    <row r="311" spans="1:12" hidden="1">
      <c r="A311" s="134">
        <v>3</v>
      </c>
      <c r="B311" s="134">
        <v>3</v>
      </c>
      <c r="C311" s="130">
        <v>1</v>
      </c>
      <c r="D311" s="131">
        <v>1</v>
      </c>
      <c r="E311" s="131">
        <v>3</v>
      </c>
      <c r="F311" s="133"/>
      <c r="G311" s="132" t="s">
        <v>169</v>
      </c>
      <c r="H311" s="177">
        <v>278</v>
      </c>
      <c r="I311" s="119">
        <f>SUM(I312:I313)</f>
        <v>0</v>
      </c>
      <c r="J311" s="119">
        <f>SUM(J312:J313)</f>
        <v>0</v>
      </c>
      <c r="K311" s="119">
        <f>SUM(K312:K313)</f>
        <v>0</v>
      </c>
      <c r="L311" s="119">
        <f>SUM(L312:L313)</f>
        <v>0</v>
      </c>
    </row>
    <row r="312" spans="1:12" hidden="1">
      <c r="A312" s="134">
        <v>3</v>
      </c>
      <c r="B312" s="134">
        <v>3</v>
      </c>
      <c r="C312" s="130">
        <v>1</v>
      </c>
      <c r="D312" s="131">
        <v>1</v>
      </c>
      <c r="E312" s="131">
        <v>3</v>
      </c>
      <c r="F312" s="133">
        <v>1</v>
      </c>
      <c r="G312" s="132" t="s">
        <v>170</v>
      </c>
      <c r="H312" s="177">
        <v>279</v>
      </c>
      <c r="I312" s="137">
        <v>0</v>
      </c>
      <c r="J312" s="137">
        <v>0</v>
      </c>
      <c r="K312" s="137">
        <v>0</v>
      </c>
      <c r="L312" s="137">
        <v>0</v>
      </c>
    </row>
    <row r="313" spans="1:12" hidden="1">
      <c r="A313" s="134">
        <v>3</v>
      </c>
      <c r="B313" s="134">
        <v>3</v>
      </c>
      <c r="C313" s="130">
        <v>1</v>
      </c>
      <c r="D313" s="131">
        <v>1</v>
      </c>
      <c r="E313" s="131">
        <v>3</v>
      </c>
      <c r="F313" s="133">
        <v>2</v>
      </c>
      <c r="G313" s="132" t="s">
        <v>189</v>
      </c>
      <c r="H313" s="177">
        <v>280</v>
      </c>
      <c r="I313" s="137">
        <v>0</v>
      </c>
      <c r="J313" s="137">
        <v>0</v>
      </c>
      <c r="K313" s="137">
        <v>0</v>
      </c>
      <c r="L313" s="137">
        <v>0</v>
      </c>
    </row>
    <row r="314" spans="1:12" hidden="1">
      <c r="A314" s="150">
        <v>3</v>
      </c>
      <c r="B314" s="125">
        <v>3</v>
      </c>
      <c r="C314" s="130">
        <v>1</v>
      </c>
      <c r="D314" s="131">
        <v>2</v>
      </c>
      <c r="E314" s="131"/>
      <c r="F314" s="133"/>
      <c r="G314" s="132" t="s">
        <v>202</v>
      </c>
      <c r="H314" s="177">
        <v>281</v>
      </c>
      <c r="I314" s="119">
        <f>I315</f>
        <v>0</v>
      </c>
      <c r="J314" s="196">
        <f>J315</f>
        <v>0</v>
      </c>
      <c r="K314" s="120">
        <f>K315</f>
        <v>0</v>
      </c>
      <c r="L314" s="120">
        <f>L315</f>
        <v>0</v>
      </c>
    </row>
    <row r="315" spans="1:12" hidden="1">
      <c r="A315" s="150">
        <v>3</v>
      </c>
      <c r="B315" s="150">
        <v>3</v>
      </c>
      <c r="C315" s="125">
        <v>1</v>
      </c>
      <c r="D315" s="123">
        <v>2</v>
      </c>
      <c r="E315" s="123">
        <v>1</v>
      </c>
      <c r="F315" s="126"/>
      <c r="G315" s="132" t="s">
        <v>202</v>
      </c>
      <c r="H315" s="177">
        <v>282</v>
      </c>
      <c r="I315" s="140">
        <f>SUM(I316:I317)</f>
        <v>0</v>
      </c>
      <c r="J315" s="197">
        <f>SUM(J316:J317)</f>
        <v>0</v>
      </c>
      <c r="K315" s="141">
        <f>SUM(K316:K317)</f>
        <v>0</v>
      </c>
      <c r="L315" s="141">
        <f>SUM(L316:L317)</f>
        <v>0</v>
      </c>
    </row>
    <row r="316" spans="1:12" ht="25.5" hidden="1" customHeight="1">
      <c r="A316" s="134">
        <v>3</v>
      </c>
      <c r="B316" s="134">
        <v>3</v>
      </c>
      <c r="C316" s="130">
        <v>1</v>
      </c>
      <c r="D316" s="131">
        <v>2</v>
      </c>
      <c r="E316" s="131">
        <v>1</v>
      </c>
      <c r="F316" s="133">
        <v>1</v>
      </c>
      <c r="G316" s="132" t="s">
        <v>203</v>
      </c>
      <c r="H316" s="177">
        <v>283</v>
      </c>
      <c r="I316" s="137">
        <v>0</v>
      </c>
      <c r="J316" s="137">
        <v>0</v>
      </c>
      <c r="K316" s="137">
        <v>0</v>
      </c>
      <c r="L316" s="137">
        <v>0</v>
      </c>
    </row>
    <row r="317" spans="1:12" hidden="1">
      <c r="A317" s="142">
        <v>3</v>
      </c>
      <c r="B317" s="180">
        <v>3</v>
      </c>
      <c r="C317" s="151">
        <v>1</v>
      </c>
      <c r="D317" s="152">
        <v>2</v>
      </c>
      <c r="E317" s="152">
        <v>1</v>
      </c>
      <c r="F317" s="153">
        <v>2</v>
      </c>
      <c r="G317" s="154" t="s">
        <v>204</v>
      </c>
      <c r="H317" s="177">
        <v>284</v>
      </c>
      <c r="I317" s="137">
        <v>0</v>
      </c>
      <c r="J317" s="137">
        <v>0</v>
      </c>
      <c r="K317" s="137">
        <v>0</v>
      </c>
      <c r="L317" s="137">
        <v>0</v>
      </c>
    </row>
    <row r="318" spans="1:12" ht="25.5" hidden="1" customHeight="1">
      <c r="A318" s="130">
        <v>3</v>
      </c>
      <c r="B318" s="132">
        <v>3</v>
      </c>
      <c r="C318" s="130">
        <v>1</v>
      </c>
      <c r="D318" s="131">
        <v>3</v>
      </c>
      <c r="E318" s="131"/>
      <c r="F318" s="133"/>
      <c r="G318" s="132" t="s">
        <v>205</v>
      </c>
      <c r="H318" s="177">
        <v>285</v>
      </c>
      <c r="I318" s="119">
        <f>I319</f>
        <v>0</v>
      </c>
      <c r="J318" s="196">
        <f>J319</f>
        <v>0</v>
      </c>
      <c r="K318" s="120">
        <f>K319</f>
        <v>0</v>
      </c>
      <c r="L318" s="120">
        <f>L319</f>
        <v>0</v>
      </c>
    </row>
    <row r="319" spans="1:12" ht="25.5" hidden="1" customHeight="1">
      <c r="A319" s="130">
        <v>3</v>
      </c>
      <c r="B319" s="154">
        <v>3</v>
      </c>
      <c r="C319" s="151">
        <v>1</v>
      </c>
      <c r="D319" s="152">
        <v>3</v>
      </c>
      <c r="E319" s="152">
        <v>1</v>
      </c>
      <c r="F319" s="153"/>
      <c r="G319" s="132" t="s">
        <v>205</v>
      </c>
      <c r="H319" s="177">
        <v>286</v>
      </c>
      <c r="I319" s="120">
        <f>I320+I321</f>
        <v>0</v>
      </c>
      <c r="J319" s="120">
        <f>J320+J321</f>
        <v>0</v>
      </c>
      <c r="K319" s="120">
        <f>K320+K321</f>
        <v>0</v>
      </c>
      <c r="L319" s="120">
        <f>L320+L321</f>
        <v>0</v>
      </c>
    </row>
    <row r="320" spans="1:12" ht="25.5" hidden="1" customHeight="1">
      <c r="A320" s="130">
        <v>3</v>
      </c>
      <c r="B320" s="132">
        <v>3</v>
      </c>
      <c r="C320" s="130">
        <v>1</v>
      </c>
      <c r="D320" s="131">
        <v>3</v>
      </c>
      <c r="E320" s="131">
        <v>1</v>
      </c>
      <c r="F320" s="133">
        <v>1</v>
      </c>
      <c r="G320" s="132" t="s">
        <v>206</v>
      </c>
      <c r="H320" s="177">
        <v>287</v>
      </c>
      <c r="I320" s="185">
        <v>0</v>
      </c>
      <c r="J320" s="185">
        <v>0</v>
      </c>
      <c r="K320" s="185">
        <v>0</v>
      </c>
      <c r="L320" s="184">
        <v>0</v>
      </c>
    </row>
    <row r="321" spans="1:12" ht="25.5" hidden="1" customHeight="1">
      <c r="A321" s="130">
        <v>3</v>
      </c>
      <c r="B321" s="132">
        <v>3</v>
      </c>
      <c r="C321" s="130">
        <v>1</v>
      </c>
      <c r="D321" s="131">
        <v>3</v>
      </c>
      <c r="E321" s="131">
        <v>1</v>
      </c>
      <c r="F321" s="133">
        <v>2</v>
      </c>
      <c r="G321" s="132" t="s">
        <v>207</v>
      </c>
      <c r="H321" s="177">
        <v>288</v>
      </c>
      <c r="I321" s="137">
        <v>0</v>
      </c>
      <c r="J321" s="137">
        <v>0</v>
      </c>
      <c r="K321" s="137">
        <v>0</v>
      </c>
      <c r="L321" s="137">
        <v>0</v>
      </c>
    </row>
    <row r="322" spans="1:12" hidden="1">
      <c r="A322" s="130">
        <v>3</v>
      </c>
      <c r="B322" s="132">
        <v>3</v>
      </c>
      <c r="C322" s="130">
        <v>1</v>
      </c>
      <c r="D322" s="131">
        <v>4</v>
      </c>
      <c r="E322" s="131"/>
      <c r="F322" s="133"/>
      <c r="G322" s="132" t="s">
        <v>208</v>
      </c>
      <c r="H322" s="177">
        <v>289</v>
      </c>
      <c r="I322" s="119">
        <f>I323</f>
        <v>0</v>
      </c>
      <c r="J322" s="196">
        <f>J323</f>
        <v>0</v>
      </c>
      <c r="K322" s="120">
        <f>K323</f>
        <v>0</v>
      </c>
      <c r="L322" s="120">
        <f>L323</f>
        <v>0</v>
      </c>
    </row>
    <row r="323" spans="1:12" hidden="1">
      <c r="A323" s="134">
        <v>3</v>
      </c>
      <c r="B323" s="130">
        <v>3</v>
      </c>
      <c r="C323" s="131">
        <v>1</v>
      </c>
      <c r="D323" s="131">
        <v>4</v>
      </c>
      <c r="E323" s="131">
        <v>1</v>
      </c>
      <c r="F323" s="133"/>
      <c r="G323" s="132" t="s">
        <v>208</v>
      </c>
      <c r="H323" s="177">
        <v>290</v>
      </c>
      <c r="I323" s="119">
        <f>SUM(I324:I325)</f>
        <v>0</v>
      </c>
      <c r="J323" s="119">
        <f>SUM(J324:J325)</f>
        <v>0</v>
      </c>
      <c r="K323" s="119">
        <f>SUM(K324:K325)</f>
        <v>0</v>
      </c>
      <c r="L323" s="119">
        <f>SUM(L324:L325)</f>
        <v>0</v>
      </c>
    </row>
    <row r="324" spans="1:12" hidden="1">
      <c r="A324" s="134">
        <v>3</v>
      </c>
      <c r="B324" s="130">
        <v>3</v>
      </c>
      <c r="C324" s="131">
        <v>1</v>
      </c>
      <c r="D324" s="131">
        <v>4</v>
      </c>
      <c r="E324" s="131">
        <v>1</v>
      </c>
      <c r="F324" s="133">
        <v>1</v>
      </c>
      <c r="G324" s="132" t="s">
        <v>209</v>
      </c>
      <c r="H324" s="177">
        <v>291</v>
      </c>
      <c r="I324" s="136">
        <v>0</v>
      </c>
      <c r="J324" s="137">
        <v>0</v>
      </c>
      <c r="K324" s="137">
        <v>0</v>
      </c>
      <c r="L324" s="136">
        <v>0</v>
      </c>
    </row>
    <row r="325" spans="1:12" hidden="1">
      <c r="A325" s="130">
        <v>3</v>
      </c>
      <c r="B325" s="131">
        <v>3</v>
      </c>
      <c r="C325" s="131">
        <v>1</v>
      </c>
      <c r="D325" s="131">
        <v>4</v>
      </c>
      <c r="E325" s="131">
        <v>1</v>
      </c>
      <c r="F325" s="133">
        <v>2</v>
      </c>
      <c r="G325" s="132" t="s">
        <v>210</v>
      </c>
      <c r="H325" s="177">
        <v>292</v>
      </c>
      <c r="I325" s="137">
        <v>0</v>
      </c>
      <c r="J325" s="185">
        <v>0</v>
      </c>
      <c r="K325" s="185">
        <v>0</v>
      </c>
      <c r="L325" s="184">
        <v>0</v>
      </c>
    </row>
    <row r="326" spans="1:12" hidden="1">
      <c r="A326" s="130">
        <v>3</v>
      </c>
      <c r="B326" s="131">
        <v>3</v>
      </c>
      <c r="C326" s="131">
        <v>1</v>
      </c>
      <c r="D326" s="131">
        <v>5</v>
      </c>
      <c r="E326" s="131"/>
      <c r="F326" s="133"/>
      <c r="G326" s="132" t="s">
        <v>211</v>
      </c>
      <c r="H326" s="177">
        <v>293</v>
      </c>
      <c r="I326" s="141">
        <f t="shared" ref="I326:L327" si="28">I327</f>
        <v>0</v>
      </c>
      <c r="J326" s="196">
        <f t="shared" si="28"/>
        <v>0</v>
      </c>
      <c r="K326" s="120">
        <f t="shared" si="28"/>
        <v>0</v>
      </c>
      <c r="L326" s="120">
        <f t="shared" si="28"/>
        <v>0</v>
      </c>
    </row>
    <row r="327" spans="1:12" hidden="1">
      <c r="A327" s="125">
        <v>3</v>
      </c>
      <c r="B327" s="152">
        <v>3</v>
      </c>
      <c r="C327" s="152">
        <v>1</v>
      </c>
      <c r="D327" s="152">
        <v>5</v>
      </c>
      <c r="E327" s="152">
        <v>1</v>
      </c>
      <c r="F327" s="153"/>
      <c r="G327" s="132" t="s">
        <v>211</v>
      </c>
      <c r="H327" s="177">
        <v>294</v>
      </c>
      <c r="I327" s="120">
        <f t="shared" si="28"/>
        <v>0</v>
      </c>
      <c r="J327" s="197">
        <f t="shared" si="28"/>
        <v>0</v>
      </c>
      <c r="K327" s="141">
        <f t="shared" si="28"/>
        <v>0</v>
      </c>
      <c r="L327" s="141">
        <f t="shared" si="28"/>
        <v>0</v>
      </c>
    </row>
    <row r="328" spans="1:12" hidden="1">
      <c r="A328" s="130">
        <v>3</v>
      </c>
      <c r="B328" s="131">
        <v>3</v>
      </c>
      <c r="C328" s="131">
        <v>1</v>
      </c>
      <c r="D328" s="131">
        <v>5</v>
      </c>
      <c r="E328" s="131">
        <v>1</v>
      </c>
      <c r="F328" s="133">
        <v>1</v>
      </c>
      <c r="G328" s="132" t="s">
        <v>212</v>
      </c>
      <c r="H328" s="177">
        <v>295</v>
      </c>
      <c r="I328" s="137">
        <v>0</v>
      </c>
      <c r="J328" s="185">
        <v>0</v>
      </c>
      <c r="K328" s="185">
        <v>0</v>
      </c>
      <c r="L328" s="184">
        <v>0</v>
      </c>
    </row>
    <row r="329" spans="1:12" hidden="1">
      <c r="A329" s="130">
        <v>3</v>
      </c>
      <c r="B329" s="131">
        <v>3</v>
      </c>
      <c r="C329" s="131">
        <v>1</v>
      </c>
      <c r="D329" s="131">
        <v>6</v>
      </c>
      <c r="E329" s="131"/>
      <c r="F329" s="133"/>
      <c r="G329" s="132" t="s">
        <v>182</v>
      </c>
      <c r="H329" s="177">
        <v>296</v>
      </c>
      <c r="I329" s="120">
        <f t="shared" ref="I329:L330" si="29">I330</f>
        <v>0</v>
      </c>
      <c r="J329" s="196">
        <f t="shared" si="29"/>
        <v>0</v>
      </c>
      <c r="K329" s="120">
        <f t="shared" si="29"/>
        <v>0</v>
      </c>
      <c r="L329" s="120">
        <f t="shared" si="29"/>
        <v>0</v>
      </c>
    </row>
    <row r="330" spans="1:12" hidden="1">
      <c r="A330" s="130">
        <v>3</v>
      </c>
      <c r="B330" s="131">
        <v>3</v>
      </c>
      <c r="C330" s="131">
        <v>1</v>
      </c>
      <c r="D330" s="131">
        <v>6</v>
      </c>
      <c r="E330" s="131">
        <v>1</v>
      </c>
      <c r="F330" s="133"/>
      <c r="G330" s="132" t="s">
        <v>182</v>
      </c>
      <c r="H330" s="177">
        <v>297</v>
      </c>
      <c r="I330" s="119">
        <f t="shared" si="29"/>
        <v>0</v>
      </c>
      <c r="J330" s="196">
        <f t="shared" si="29"/>
        <v>0</v>
      </c>
      <c r="K330" s="120">
        <f t="shared" si="29"/>
        <v>0</v>
      </c>
      <c r="L330" s="120">
        <f t="shared" si="29"/>
        <v>0</v>
      </c>
    </row>
    <row r="331" spans="1:12" hidden="1">
      <c r="A331" s="130">
        <v>3</v>
      </c>
      <c r="B331" s="131">
        <v>3</v>
      </c>
      <c r="C331" s="131">
        <v>1</v>
      </c>
      <c r="D331" s="131">
        <v>6</v>
      </c>
      <c r="E331" s="131">
        <v>1</v>
      </c>
      <c r="F331" s="133">
        <v>1</v>
      </c>
      <c r="G331" s="132" t="s">
        <v>182</v>
      </c>
      <c r="H331" s="177">
        <v>298</v>
      </c>
      <c r="I331" s="185">
        <v>0</v>
      </c>
      <c r="J331" s="185">
        <v>0</v>
      </c>
      <c r="K331" s="185">
        <v>0</v>
      </c>
      <c r="L331" s="184">
        <v>0</v>
      </c>
    </row>
    <row r="332" spans="1:12" hidden="1">
      <c r="A332" s="130">
        <v>3</v>
      </c>
      <c r="B332" s="131">
        <v>3</v>
      </c>
      <c r="C332" s="131">
        <v>1</v>
      </c>
      <c r="D332" s="131">
        <v>7</v>
      </c>
      <c r="E332" s="131"/>
      <c r="F332" s="133"/>
      <c r="G332" s="132" t="s">
        <v>213</v>
      </c>
      <c r="H332" s="177">
        <v>299</v>
      </c>
      <c r="I332" s="119">
        <f>I333</f>
        <v>0</v>
      </c>
      <c r="J332" s="196">
        <f>J333</f>
        <v>0</v>
      </c>
      <c r="K332" s="120">
        <f>K333</f>
        <v>0</v>
      </c>
      <c r="L332" s="120">
        <f>L333</f>
        <v>0</v>
      </c>
    </row>
    <row r="333" spans="1:12" hidden="1">
      <c r="A333" s="130">
        <v>3</v>
      </c>
      <c r="B333" s="131">
        <v>3</v>
      </c>
      <c r="C333" s="131">
        <v>1</v>
      </c>
      <c r="D333" s="131">
        <v>7</v>
      </c>
      <c r="E333" s="131">
        <v>1</v>
      </c>
      <c r="F333" s="133"/>
      <c r="G333" s="132" t="s">
        <v>213</v>
      </c>
      <c r="H333" s="177">
        <v>300</v>
      </c>
      <c r="I333" s="119">
        <f>I334+I335</f>
        <v>0</v>
      </c>
      <c r="J333" s="119">
        <f>J334+J335</f>
        <v>0</v>
      </c>
      <c r="K333" s="119">
        <f>K334+K335</f>
        <v>0</v>
      </c>
      <c r="L333" s="119">
        <f>L334+L335</f>
        <v>0</v>
      </c>
    </row>
    <row r="334" spans="1:12" ht="25.5" hidden="1" customHeight="1">
      <c r="A334" s="130">
        <v>3</v>
      </c>
      <c r="B334" s="131">
        <v>3</v>
      </c>
      <c r="C334" s="131">
        <v>1</v>
      </c>
      <c r="D334" s="131">
        <v>7</v>
      </c>
      <c r="E334" s="131">
        <v>1</v>
      </c>
      <c r="F334" s="133">
        <v>1</v>
      </c>
      <c r="G334" s="132" t="s">
        <v>214</v>
      </c>
      <c r="H334" s="177">
        <v>301</v>
      </c>
      <c r="I334" s="185">
        <v>0</v>
      </c>
      <c r="J334" s="185">
        <v>0</v>
      </c>
      <c r="K334" s="185">
        <v>0</v>
      </c>
      <c r="L334" s="184">
        <v>0</v>
      </c>
    </row>
    <row r="335" spans="1:12" ht="25.5" hidden="1" customHeight="1">
      <c r="A335" s="130">
        <v>3</v>
      </c>
      <c r="B335" s="131">
        <v>3</v>
      </c>
      <c r="C335" s="131">
        <v>1</v>
      </c>
      <c r="D335" s="131">
        <v>7</v>
      </c>
      <c r="E335" s="131">
        <v>1</v>
      </c>
      <c r="F335" s="133">
        <v>2</v>
      </c>
      <c r="G335" s="132" t="s">
        <v>215</v>
      </c>
      <c r="H335" s="177">
        <v>302</v>
      </c>
      <c r="I335" s="137">
        <v>0</v>
      </c>
      <c r="J335" s="137">
        <v>0</v>
      </c>
      <c r="K335" s="137">
        <v>0</v>
      </c>
      <c r="L335" s="137">
        <v>0</v>
      </c>
    </row>
    <row r="336" spans="1:12" ht="38.25" hidden="1" customHeight="1">
      <c r="A336" s="130">
        <v>3</v>
      </c>
      <c r="B336" s="131">
        <v>3</v>
      </c>
      <c r="C336" s="131">
        <v>2</v>
      </c>
      <c r="D336" s="131"/>
      <c r="E336" s="131"/>
      <c r="F336" s="133"/>
      <c r="G336" s="132" t="s">
        <v>216</v>
      </c>
      <c r="H336" s="177">
        <v>303</v>
      </c>
      <c r="I336" s="119">
        <f>SUM(I337+I346+I350+I354+I358+I361+I364)</f>
        <v>0</v>
      </c>
      <c r="J336" s="196">
        <f>SUM(J337+J346+J350+J354+J358+J361+J364)</f>
        <v>0</v>
      </c>
      <c r="K336" s="120">
        <f>SUM(K337+K346+K350+K354+K358+K361+K364)</f>
        <v>0</v>
      </c>
      <c r="L336" s="120">
        <f>SUM(L337+L346+L350+L354+L358+L361+L364)</f>
        <v>0</v>
      </c>
    </row>
    <row r="337" spans="1:15" hidden="1">
      <c r="A337" s="130">
        <v>3</v>
      </c>
      <c r="B337" s="131">
        <v>3</v>
      </c>
      <c r="C337" s="131">
        <v>2</v>
      </c>
      <c r="D337" s="131">
        <v>1</v>
      </c>
      <c r="E337" s="131"/>
      <c r="F337" s="133"/>
      <c r="G337" s="132" t="s">
        <v>164</v>
      </c>
      <c r="H337" s="177">
        <v>304</v>
      </c>
      <c r="I337" s="119">
        <f>I338</f>
        <v>0</v>
      </c>
      <c r="J337" s="196">
        <f>J338</f>
        <v>0</v>
      </c>
      <c r="K337" s="120">
        <f>K338</f>
        <v>0</v>
      </c>
      <c r="L337" s="120">
        <f>L338</f>
        <v>0</v>
      </c>
    </row>
    <row r="338" spans="1:15" hidden="1">
      <c r="A338" s="134">
        <v>3</v>
      </c>
      <c r="B338" s="130">
        <v>3</v>
      </c>
      <c r="C338" s="131">
        <v>2</v>
      </c>
      <c r="D338" s="132">
        <v>1</v>
      </c>
      <c r="E338" s="130">
        <v>1</v>
      </c>
      <c r="F338" s="133"/>
      <c r="G338" s="132" t="s">
        <v>164</v>
      </c>
      <c r="H338" s="177">
        <v>305</v>
      </c>
      <c r="I338" s="119">
        <f>SUM(I339:I339)</f>
        <v>0</v>
      </c>
      <c r="J338" s="119">
        <f>SUM(J339:J339)</f>
        <v>0</v>
      </c>
      <c r="K338" s="119">
        <f>SUM(K339:K339)</f>
        <v>0</v>
      </c>
      <c r="L338" s="119">
        <f>SUM(L339:L339)</f>
        <v>0</v>
      </c>
      <c r="M338" s="198"/>
      <c r="N338" s="198"/>
      <c r="O338" s="198"/>
    </row>
    <row r="339" spans="1:15" hidden="1">
      <c r="A339" s="134">
        <v>3</v>
      </c>
      <c r="B339" s="130">
        <v>3</v>
      </c>
      <c r="C339" s="131">
        <v>2</v>
      </c>
      <c r="D339" s="132">
        <v>1</v>
      </c>
      <c r="E339" s="130">
        <v>1</v>
      </c>
      <c r="F339" s="133">
        <v>1</v>
      </c>
      <c r="G339" s="132" t="s">
        <v>165</v>
      </c>
      <c r="H339" s="177">
        <v>306</v>
      </c>
      <c r="I339" s="185">
        <v>0</v>
      </c>
      <c r="J339" s="185">
        <v>0</v>
      </c>
      <c r="K339" s="185">
        <v>0</v>
      </c>
      <c r="L339" s="184">
        <v>0</v>
      </c>
    </row>
    <row r="340" spans="1:15" hidden="1">
      <c r="A340" s="134">
        <v>3</v>
      </c>
      <c r="B340" s="130">
        <v>3</v>
      </c>
      <c r="C340" s="131">
        <v>2</v>
      </c>
      <c r="D340" s="132">
        <v>1</v>
      </c>
      <c r="E340" s="130">
        <v>2</v>
      </c>
      <c r="F340" s="133"/>
      <c r="G340" s="154" t="s">
        <v>188</v>
      </c>
      <c r="H340" s="177">
        <v>307</v>
      </c>
      <c r="I340" s="119">
        <f>SUM(I341:I342)</f>
        <v>0</v>
      </c>
      <c r="J340" s="119">
        <f>SUM(J341:J342)</f>
        <v>0</v>
      </c>
      <c r="K340" s="119">
        <f>SUM(K341:K342)</f>
        <v>0</v>
      </c>
      <c r="L340" s="119">
        <f>SUM(L341:L342)</f>
        <v>0</v>
      </c>
    </row>
    <row r="341" spans="1:15" hidden="1">
      <c r="A341" s="134">
        <v>3</v>
      </c>
      <c r="B341" s="130">
        <v>3</v>
      </c>
      <c r="C341" s="131">
        <v>2</v>
      </c>
      <c r="D341" s="132">
        <v>1</v>
      </c>
      <c r="E341" s="130">
        <v>2</v>
      </c>
      <c r="F341" s="133">
        <v>1</v>
      </c>
      <c r="G341" s="154" t="s">
        <v>167</v>
      </c>
      <c r="H341" s="177">
        <v>308</v>
      </c>
      <c r="I341" s="185">
        <v>0</v>
      </c>
      <c r="J341" s="185">
        <v>0</v>
      </c>
      <c r="K341" s="185">
        <v>0</v>
      </c>
      <c r="L341" s="184">
        <v>0</v>
      </c>
    </row>
    <row r="342" spans="1:15" hidden="1">
      <c r="A342" s="134">
        <v>3</v>
      </c>
      <c r="B342" s="130">
        <v>3</v>
      </c>
      <c r="C342" s="131">
        <v>2</v>
      </c>
      <c r="D342" s="132">
        <v>1</v>
      </c>
      <c r="E342" s="130">
        <v>2</v>
      </c>
      <c r="F342" s="133">
        <v>2</v>
      </c>
      <c r="G342" s="154" t="s">
        <v>168</v>
      </c>
      <c r="H342" s="177">
        <v>309</v>
      </c>
      <c r="I342" s="137">
        <v>0</v>
      </c>
      <c r="J342" s="137">
        <v>0</v>
      </c>
      <c r="K342" s="137">
        <v>0</v>
      </c>
      <c r="L342" s="137">
        <v>0</v>
      </c>
    </row>
    <row r="343" spans="1:15" hidden="1">
      <c r="A343" s="134">
        <v>3</v>
      </c>
      <c r="B343" s="130">
        <v>3</v>
      </c>
      <c r="C343" s="131">
        <v>2</v>
      </c>
      <c r="D343" s="132">
        <v>1</v>
      </c>
      <c r="E343" s="130">
        <v>3</v>
      </c>
      <c r="F343" s="133"/>
      <c r="G343" s="154" t="s">
        <v>169</v>
      </c>
      <c r="H343" s="177">
        <v>310</v>
      </c>
      <c r="I343" s="119">
        <f>SUM(I344:I345)</f>
        <v>0</v>
      </c>
      <c r="J343" s="119">
        <f>SUM(J344:J345)</f>
        <v>0</v>
      </c>
      <c r="K343" s="119">
        <f>SUM(K344:K345)</f>
        <v>0</v>
      </c>
      <c r="L343" s="119">
        <f>SUM(L344:L345)</f>
        <v>0</v>
      </c>
    </row>
    <row r="344" spans="1:15" hidden="1">
      <c r="A344" s="134">
        <v>3</v>
      </c>
      <c r="B344" s="130">
        <v>3</v>
      </c>
      <c r="C344" s="131">
        <v>2</v>
      </c>
      <c r="D344" s="132">
        <v>1</v>
      </c>
      <c r="E344" s="130">
        <v>3</v>
      </c>
      <c r="F344" s="133">
        <v>1</v>
      </c>
      <c r="G344" s="154" t="s">
        <v>170</v>
      </c>
      <c r="H344" s="177">
        <v>311</v>
      </c>
      <c r="I344" s="137">
        <v>0</v>
      </c>
      <c r="J344" s="137">
        <v>0</v>
      </c>
      <c r="K344" s="137">
        <v>0</v>
      </c>
      <c r="L344" s="137">
        <v>0</v>
      </c>
    </row>
    <row r="345" spans="1:15" hidden="1">
      <c r="A345" s="134">
        <v>3</v>
      </c>
      <c r="B345" s="130">
        <v>3</v>
      </c>
      <c r="C345" s="131">
        <v>2</v>
      </c>
      <c r="D345" s="132">
        <v>1</v>
      </c>
      <c r="E345" s="130">
        <v>3</v>
      </c>
      <c r="F345" s="133">
        <v>2</v>
      </c>
      <c r="G345" s="154" t="s">
        <v>189</v>
      </c>
      <c r="H345" s="177">
        <v>312</v>
      </c>
      <c r="I345" s="155">
        <v>0</v>
      </c>
      <c r="J345" s="199">
        <v>0</v>
      </c>
      <c r="K345" s="155">
        <v>0</v>
      </c>
      <c r="L345" s="155">
        <v>0</v>
      </c>
    </row>
    <row r="346" spans="1:15" hidden="1">
      <c r="A346" s="142">
        <v>3</v>
      </c>
      <c r="B346" s="142">
        <v>3</v>
      </c>
      <c r="C346" s="151">
        <v>2</v>
      </c>
      <c r="D346" s="154">
        <v>2</v>
      </c>
      <c r="E346" s="151"/>
      <c r="F346" s="153"/>
      <c r="G346" s="154" t="s">
        <v>202</v>
      </c>
      <c r="H346" s="177">
        <v>313</v>
      </c>
      <c r="I346" s="147">
        <f>I347</f>
        <v>0</v>
      </c>
      <c r="J346" s="200">
        <f>J347</f>
        <v>0</v>
      </c>
      <c r="K346" s="148">
        <f>K347</f>
        <v>0</v>
      </c>
      <c r="L346" s="148">
        <f>L347</f>
        <v>0</v>
      </c>
    </row>
    <row r="347" spans="1:15" hidden="1">
      <c r="A347" s="134">
        <v>3</v>
      </c>
      <c r="B347" s="134">
        <v>3</v>
      </c>
      <c r="C347" s="130">
        <v>2</v>
      </c>
      <c r="D347" s="132">
        <v>2</v>
      </c>
      <c r="E347" s="130">
        <v>1</v>
      </c>
      <c r="F347" s="133"/>
      <c r="G347" s="154" t="s">
        <v>202</v>
      </c>
      <c r="H347" s="177">
        <v>314</v>
      </c>
      <c r="I347" s="119">
        <f>SUM(I348:I349)</f>
        <v>0</v>
      </c>
      <c r="J347" s="160">
        <f>SUM(J348:J349)</f>
        <v>0</v>
      </c>
      <c r="K347" s="120">
        <f>SUM(K348:K349)</f>
        <v>0</v>
      </c>
      <c r="L347" s="120">
        <f>SUM(L348:L349)</f>
        <v>0</v>
      </c>
    </row>
    <row r="348" spans="1:15" ht="25.5" hidden="1" customHeight="1">
      <c r="A348" s="134">
        <v>3</v>
      </c>
      <c r="B348" s="134">
        <v>3</v>
      </c>
      <c r="C348" s="130">
        <v>2</v>
      </c>
      <c r="D348" s="132">
        <v>2</v>
      </c>
      <c r="E348" s="134">
        <v>1</v>
      </c>
      <c r="F348" s="165">
        <v>1</v>
      </c>
      <c r="G348" s="132" t="s">
        <v>203</v>
      </c>
      <c r="H348" s="177">
        <v>315</v>
      </c>
      <c r="I348" s="137">
        <v>0</v>
      </c>
      <c r="J348" s="137">
        <v>0</v>
      </c>
      <c r="K348" s="137">
        <v>0</v>
      </c>
      <c r="L348" s="137">
        <v>0</v>
      </c>
    </row>
    <row r="349" spans="1:15" hidden="1">
      <c r="A349" s="142">
        <v>3</v>
      </c>
      <c r="B349" s="142">
        <v>3</v>
      </c>
      <c r="C349" s="143">
        <v>2</v>
      </c>
      <c r="D349" s="144">
        <v>2</v>
      </c>
      <c r="E349" s="145">
        <v>1</v>
      </c>
      <c r="F349" s="174">
        <v>2</v>
      </c>
      <c r="G349" s="145" t="s">
        <v>204</v>
      </c>
      <c r="H349" s="177">
        <v>316</v>
      </c>
      <c r="I349" s="137">
        <v>0</v>
      </c>
      <c r="J349" s="137">
        <v>0</v>
      </c>
      <c r="K349" s="137">
        <v>0</v>
      </c>
      <c r="L349" s="137">
        <v>0</v>
      </c>
    </row>
    <row r="350" spans="1:15" ht="25.5" hidden="1" customHeight="1">
      <c r="A350" s="134">
        <v>3</v>
      </c>
      <c r="B350" s="134">
        <v>3</v>
      </c>
      <c r="C350" s="130">
        <v>2</v>
      </c>
      <c r="D350" s="131">
        <v>3</v>
      </c>
      <c r="E350" s="132"/>
      <c r="F350" s="165"/>
      <c r="G350" s="132" t="s">
        <v>205</v>
      </c>
      <c r="H350" s="177">
        <v>317</v>
      </c>
      <c r="I350" s="119">
        <f>I351</f>
        <v>0</v>
      </c>
      <c r="J350" s="160">
        <f>J351</f>
        <v>0</v>
      </c>
      <c r="K350" s="120">
        <f>K351</f>
        <v>0</v>
      </c>
      <c r="L350" s="120">
        <f>L351</f>
        <v>0</v>
      </c>
    </row>
    <row r="351" spans="1:15" ht="25.5" hidden="1" customHeight="1">
      <c r="A351" s="134">
        <v>3</v>
      </c>
      <c r="B351" s="134">
        <v>3</v>
      </c>
      <c r="C351" s="130">
        <v>2</v>
      </c>
      <c r="D351" s="131">
        <v>3</v>
      </c>
      <c r="E351" s="132">
        <v>1</v>
      </c>
      <c r="F351" s="165"/>
      <c r="G351" s="132" t="s">
        <v>205</v>
      </c>
      <c r="H351" s="177">
        <v>318</v>
      </c>
      <c r="I351" s="119">
        <f>I352+I353</f>
        <v>0</v>
      </c>
      <c r="J351" s="119">
        <f>J352+J353</f>
        <v>0</v>
      </c>
      <c r="K351" s="119">
        <f>K352+K353</f>
        <v>0</v>
      </c>
      <c r="L351" s="119">
        <f>L352+L353</f>
        <v>0</v>
      </c>
    </row>
    <row r="352" spans="1:15" ht="25.5" hidden="1" customHeight="1">
      <c r="A352" s="134">
        <v>3</v>
      </c>
      <c r="B352" s="134">
        <v>3</v>
      </c>
      <c r="C352" s="130">
        <v>2</v>
      </c>
      <c r="D352" s="131">
        <v>3</v>
      </c>
      <c r="E352" s="132">
        <v>1</v>
      </c>
      <c r="F352" s="165">
        <v>1</v>
      </c>
      <c r="G352" s="132" t="s">
        <v>206</v>
      </c>
      <c r="H352" s="177">
        <v>319</v>
      </c>
      <c r="I352" s="185">
        <v>0</v>
      </c>
      <c r="J352" s="185">
        <v>0</v>
      </c>
      <c r="K352" s="185">
        <v>0</v>
      </c>
      <c r="L352" s="184">
        <v>0</v>
      </c>
    </row>
    <row r="353" spans="1:12" ht="25.5" hidden="1" customHeight="1">
      <c r="A353" s="134">
        <v>3</v>
      </c>
      <c r="B353" s="134">
        <v>3</v>
      </c>
      <c r="C353" s="130">
        <v>2</v>
      </c>
      <c r="D353" s="131">
        <v>3</v>
      </c>
      <c r="E353" s="132">
        <v>1</v>
      </c>
      <c r="F353" s="165">
        <v>2</v>
      </c>
      <c r="G353" s="132" t="s">
        <v>207</v>
      </c>
      <c r="H353" s="177">
        <v>320</v>
      </c>
      <c r="I353" s="137">
        <v>0</v>
      </c>
      <c r="J353" s="137">
        <v>0</v>
      </c>
      <c r="K353" s="137">
        <v>0</v>
      </c>
      <c r="L353" s="137">
        <v>0</v>
      </c>
    </row>
    <row r="354" spans="1:12" hidden="1">
      <c r="A354" s="134">
        <v>3</v>
      </c>
      <c r="B354" s="134">
        <v>3</v>
      </c>
      <c r="C354" s="130">
        <v>2</v>
      </c>
      <c r="D354" s="131">
        <v>4</v>
      </c>
      <c r="E354" s="131"/>
      <c r="F354" s="133"/>
      <c r="G354" s="132" t="s">
        <v>208</v>
      </c>
      <c r="H354" s="177">
        <v>321</v>
      </c>
      <c r="I354" s="119">
        <f>I355</f>
        <v>0</v>
      </c>
      <c r="J354" s="160">
        <f>J355</f>
        <v>0</v>
      </c>
      <c r="K354" s="120">
        <f>K355</f>
        <v>0</v>
      </c>
      <c r="L354" s="120">
        <f>L355</f>
        <v>0</v>
      </c>
    </row>
    <row r="355" spans="1:12" hidden="1">
      <c r="A355" s="150">
        <v>3</v>
      </c>
      <c r="B355" s="150">
        <v>3</v>
      </c>
      <c r="C355" s="125">
        <v>2</v>
      </c>
      <c r="D355" s="123">
        <v>4</v>
      </c>
      <c r="E355" s="123">
        <v>1</v>
      </c>
      <c r="F355" s="126"/>
      <c r="G355" s="132" t="s">
        <v>208</v>
      </c>
      <c r="H355" s="177">
        <v>322</v>
      </c>
      <c r="I355" s="140">
        <f>SUM(I356:I357)</f>
        <v>0</v>
      </c>
      <c r="J355" s="162">
        <f>SUM(J356:J357)</f>
        <v>0</v>
      </c>
      <c r="K355" s="141">
        <f>SUM(K356:K357)</f>
        <v>0</v>
      </c>
      <c r="L355" s="141">
        <f>SUM(L356:L357)</f>
        <v>0</v>
      </c>
    </row>
    <row r="356" spans="1:12" hidden="1">
      <c r="A356" s="134">
        <v>3</v>
      </c>
      <c r="B356" s="134">
        <v>3</v>
      </c>
      <c r="C356" s="130">
        <v>2</v>
      </c>
      <c r="D356" s="131">
        <v>4</v>
      </c>
      <c r="E356" s="131">
        <v>1</v>
      </c>
      <c r="F356" s="133">
        <v>1</v>
      </c>
      <c r="G356" s="132" t="s">
        <v>209</v>
      </c>
      <c r="H356" s="177">
        <v>323</v>
      </c>
      <c r="I356" s="137">
        <v>0</v>
      </c>
      <c r="J356" s="137">
        <v>0</v>
      </c>
      <c r="K356" s="137">
        <v>0</v>
      </c>
      <c r="L356" s="137">
        <v>0</v>
      </c>
    </row>
    <row r="357" spans="1:12" hidden="1">
      <c r="A357" s="134">
        <v>3</v>
      </c>
      <c r="B357" s="134">
        <v>3</v>
      </c>
      <c r="C357" s="130">
        <v>2</v>
      </c>
      <c r="D357" s="131">
        <v>4</v>
      </c>
      <c r="E357" s="131">
        <v>1</v>
      </c>
      <c r="F357" s="133">
        <v>2</v>
      </c>
      <c r="G357" s="132" t="s">
        <v>217</v>
      </c>
      <c r="H357" s="177">
        <v>324</v>
      </c>
      <c r="I357" s="137">
        <v>0</v>
      </c>
      <c r="J357" s="137">
        <v>0</v>
      </c>
      <c r="K357" s="137">
        <v>0</v>
      </c>
      <c r="L357" s="137">
        <v>0</v>
      </c>
    </row>
    <row r="358" spans="1:12" hidden="1">
      <c r="A358" s="134">
        <v>3</v>
      </c>
      <c r="B358" s="134">
        <v>3</v>
      </c>
      <c r="C358" s="130">
        <v>2</v>
      </c>
      <c r="D358" s="131">
        <v>5</v>
      </c>
      <c r="E358" s="131"/>
      <c r="F358" s="133"/>
      <c r="G358" s="132" t="s">
        <v>211</v>
      </c>
      <c r="H358" s="177">
        <v>325</v>
      </c>
      <c r="I358" s="119">
        <f t="shared" ref="I358:L359" si="30">I359</f>
        <v>0</v>
      </c>
      <c r="J358" s="160">
        <f t="shared" si="30"/>
        <v>0</v>
      </c>
      <c r="K358" s="120">
        <f t="shared" si="30"/>
        <v>0</v>
      </c>
      <c r="L358" s="120">
        <f t="shared" si="30"/>
        <v>0</v>
      </c>
    </row>
    <row r="359" spans="1:12" hidden="1">
      <c r="A359" s="150">
        <v>3</v>
      </c>
      <c r="B359" s="150">
        <v>3</v>
      </c>
      <c r="C359" s="125">
        <v>2</v>
      </c>
      <c r="D359" s="123">
        <v>5</v>
      </c>
      <c r="E359" s="123">
        <v>1</v>
      </c>
      <c r="F359" s="126"/>
      <c r="G359" s="132" t="s">
        <v>211</v>
      </c>
      <c r="H359" s="177">
        <v>326</v>
      </c>
      <c r="I359" s="140">
        <f t="shared" si="30"/>
        <v>0</v>
      </c>
      <c r="J359" s="162">
        <f t="shared" si="30"/>
        <v>0</v>
      </c>
      <c r="K359" s="141">
        <f t="shared" si="30"/>
        <v>0</v>
      </c>
      <c r="L359" s="141">
        <f t="shared" si="30"/>
        <v>0</v>
      </c>
    </row>
    <row r="360" spans="1:12" hidden="1">
      <c r="A360" s="134">
        <v>3</v>
      </c>
      <c r="B360" s="134">
        <v>3</v>
      </c>
      <c r="C360" s="130">
        <v>2</v>
      </c>
      <c r="D360" s="131">
        <v>5</v>
      </c>
      <c r="E360" s="131">
        <v>1</v>
      </c>
      <c r="F360" s="133">
        <v>1</v>
      </c>
      <c r="G360" s="132" t="s">
        <v>211</v>
      </c>
      <c r="H360" s="177">
        <v>327</v>
      </c>
      <c r="I360" s="185">
        <v>0</v>
      </c>
      <c r="J360" s="185">
        <v>0</v>
      </c>
      <c r="K360" s="185">
        <v>0</v>
      </c>
      <c r="L360" s="184">
        <v>0</v>
      </c>
    </row>
    <row r="361" spans="1:12" hidden="1">
      <c r="A361" s="134">
        <v>3</v>
      </c>
      <c r="B361" s="134">
        <v>3</v>
      </c>
      <c r="C361" s="130">
        <v>2</v>
      </c>
      <c r="D361" s="131">
        <v>6</v>
      </c>
      <c r="E361" s="131"/>
      <c r="F361" s="133"/>
      <c r="G361" s="132" t="s">
        <v>182</v>
      </c>
      <c r="H361" s="177">
        <v>328</v>
      </c>
      <c r="I361" s="119">
        <f t="shared" ref="I361:L362" si="31">I362</f>
        <v>0</v>
      </c>
      <c r="J361" s="160">
        <f t="shared" si="31"/>
        <v>0</v>
      </c>
      <c r="K361" s="120">
        <f t="shared" si="31"/>
        <v>0</v>
      </c>
      <c r="L361" s="120">
        <f t="shared" si="31"/>
        <v>0</v>
      </c>
    </row>
    <row r="362" spans="1:12" hidden="1">
      <c r="A362" s="134">
        <v>3</v>
      </c>
      <c r="B362" s="134">
        <v>3</v>
      </c>
      <c r="C362" s="130">
        <v>2</v>
      </c>
      <c r="D362" s="131">
        <v>6</v>
      </c>
      <c r="E362" s="131">
        <v>1</v>
      </c>
      <c r="F362" s="133"/>
      <c r="G362" s="132" t="s">
        <v>182</v>
      </c>
      <c r="H362" s="177">
        <v>329</v>
      </c>
      <c r="I362" s="119">
        <f t="shared" si="31"/>
        <v>0</v>
      </c>
      <c r="J362" s="160">
        <f t="shared" si="31"/>
        <v>0</v>
      </c>
      <c r="K362" s="120">
        <f t="shared" si="31"/>
        <v>0</v>
      </c>
      <c r="L362" s="120">
        <f t="shared" si="31"/>
        <v>0</v>
      </c>
    </row>
    <row r="363" spans="1:12" hidden="1">
      <c r="A363" s="142">
        <v>3</v>
      </c>
      <c r="B363" s="142">
        <v>3</v>
      </c>
      <c r="C363" s="143">
        <v>2</v>
      </c>
      <c r="D363" s="144">
        <v>6</v>
      </c>
      <c r="E363" s="144">
        <v>1</v>
      </c>
      <c r="F363" s="146">
        <v>1</v>
      </c>
      <c r="G363" s="145" t="s">
        <v>182</v>
      </c>
      <c r="H363" s="177">
        <v>330</v>
      </c>
      <c r="I363" s="185">
        <v>0</v>
      </c>
      <c r="J363" s="185">
        <v>0</v>
      </c>
      <c r="K363" s="185">
        <v>0</v>
      </c>
      <c r="L363" s="184">
        <v>0</v>
      </c>
    </row>
    <row r="364" spans="1:12" hidden="1">
      <c r="A364" s="134">
        <v>3</v>
      </c>
      <c r="B364" s="134">
        <v>3</v>
      </c>
      <c r="C364" s="130">
        <v>2</v>
      </c>
      <c r="D364" s="131">
        <v>7</v>
      </c>
      <c r="E364" s="131"/>
      <c r="F364" s="133"/>
      <c r="G364" s="132" t="s">
        <v>213</v>
      </c>
      <c r="H364" s="177">
        <v>331</v>
      </c>
      <c r="I364" s="119">
        <f>I365</f>
        <v>0</v>
      </c>
      <c r="J364" s="160">
        <f>J365</f>
        <v>0</v>
      </c>
      <c r="K364" s="120">
        <f>K365</f>
        <v>0</v>
      </c>
      <c r="L364" s="120">
        <f>L365</f>
        <v>0</v>
      </c>
    </row>
    <row r="365" spans="1:12" hidden="1">
      <c r="A365" s="142">
        <v>3</v>
      </c>
      <c r="B365" s="142">
        <v>3</v>
      </c>
      <c r="C365" s="143">
        <v>2</v>
      </c>
      <c r="D365" s="144">
        <v>7</v>
      </c>
      <c r="E365" s="144">
        <v>1</v>
      </c>
      <c r="F365" s="146"/>
      <c r="G365" s="132" t="s">
        <v>213</v>
      </c>
      <c r="H365" s="177">
        <v>332</v>
      </c>
      <c r="I365" s="119">
        <f>SUM(I366:I367)</f>
        <v>0</v>
      </c>
      <c r="J365" s="119">
        <f>SUM(J366:J367)</f>
        <v>0</v>
      </c>
      <c r="K365" s="119">
        <f>SUM(K366:K367)</f>
        <v>0</v>
      </c>
      <c r="L365" s="119">
        <f>SUM(L366:L367)</f>
        <v>0</v>
      </c>
    </row>
    <row r="366" spans="1:12" ht="25.5" hidden="1" customHeight="1">
      <c r="A366" s="134">
        <v>3</v>
      </c>
      <c r="B366" s="134">
        <v>3</v>
      </c>
      <c r="C366" s="130">
        <v>2</v>
      </c>
      <c r="D366" s="131">
        <v>7</v>
      </c>
      <c r="E366" s="131">
        <v>1</v>
      </c>
      <c r="F366" s="133">
        <v>1</v>
      </c>
      <c r="G366" s="132" t="s">
        <v>214</v>
      </c>
      <c r="H366" s="177">
        <v>333</v>
      </c>
      <c r="I366" s="185">
        <v>0</v>
      </c>
      <c r="J366" s="185">
        <v>0</v>
      </c>
      <c r="K366" s="185">
        <v>0</v>
      </c>
      <c r="L366" s="184">
        <v>0</v>
      </c>
    </row>
    <row r="367" spans="1:12" ht="25.5" hidden="1" customHeight="1">
      <c r="A367" s="134">
        <v>3</v>
      </c>
      <c r="B367" s="134">
        <v>3</v>
      </c>
      <c r="C367" s="130">
        <v>2</v>
      </c>
      <c r="D367" s="131">
        <v>7</v>
      </c>
      <c r="E367" s="131">
        <v>1</v>
      </c>
      <c r="F367" s="133">
        <v>2</v>
      </c>
      <c r="G367" s="132" t="s">
        <v>215</v>
      </c>
      <c r="H367" s="177">
        <v>334</v>
      </c>
      <c r="I367" s="137">
        <v>0</v>
      </c>
      <c r="J367" s="137">
        <v>0</v>
      </c>
      <c r="K367" s="137">
        <v>0</v>
      </c>
      <c r="L367" s="137">
        <v>0</v>
      </c>
    </row>
    <row r="368" spans="1:12">
      <c r="A368" s="100"/>
      <c r="B368" s="100"/>
      <c r="C368" s="101"/>
      <c r="D368" s="201"/>
      <c r="E368" s="202"/>
      <c r="F368" s="203"/>
      <c r="G368" s="204" t="s">
        <v>218</v>
      </c>
      <c r="H368" s="177">
        <v>335</v>
      </c>
      <c r="I368" s="171">
        <f>SUM(I34+I184)</f>
        <v>20000</v>
      </c>
      <c r="J368" s="171">
        <f>SUM(J34+J184)</f>
        <v>20000</v>
      </c>
      <c r="K368" s="171">
        <f>SUM(K34+K184)</f>
        <v>19989.940000000002</v>
      </c>
      <c r="L368" s="171">
        <f>SUM(L34+L184)</f>
        <v>19989.940000000002</v>
      </c>
    </row>
    <row r="369" spans="1:12">
      <c r="G369" s="121"/>
      <c r="H369" s="110"/>
      <c r="I369" s="205"/>
      <c r="J369" s="206"/>
      <c r="K369" s="206"/>
      <c r="L369" s="206"/>
    </row>
    <row r="370" spans="1:12">
      <c r="A370" s="510"/>
      <c r="B370" s="510"/>
      <c r="C370" s="510"/>
      <c r="D370" s="900" t="s">
        <v>416</v>
      </c>
      <c r="E370" s="900"/>
      <c r="F370" s="900"/>
      <c r="G370" s="900"/>
      <c r="H370" s="506"/>
      <c r="I370" s="207"/>
      <c r="J370" s="206"/>
      <c r="K370" s="900" t="s">
        <v>219</v>
      </c>
      <c r="L370" s="900"/>
    </row>
    <row r="371" spans="1:12" ht="18.75" customHeight="1">
      <c r="A371" s="470" t="s">
        <v>491</v>
      </c>
      <c r="B371" s="470"/>
      <c r="C371" s="470"/>
      <c r="D371" s="470"/>
      <c r="E371" s="470"/>
      <c r="F371" s="470"/>
      <c r="G371" s="470"/>
      <c r="I371" s="504" t="s">
        <v>220</v>
      </c>
      <c r="K371" s="901" t="s">
        <v>221</v>
      </c>
      <c r="L371" s="901"/>
    </row>
    <row r="372" spans="1:12" ht="3" customHeight="1">
      <c r="D372" s="471"/>
      <c r="I372" s="208"/>
      <c r="K372" s="208"/>
      <c r="L372" s="208"/>
    </row>
    <row r="373" spans="1:12" ht="22.5" customHeight="1">
      <c r="A373" s="510"/>
      <c r="B373" s="510"/>
      <c r="C373" s="510"/>
      <c r="D373" s="909" t="s">
        <v>313</v>
      </c>
      <c r="E373" s="909"/>
      <c r="F373" s="909"/>
      <c r="G373" s="909"/>
      <c r="I373" s="208"/>
      <c r="K373" s="900" t="s">
        <v>407</v>
      </c>
      <c r="L373" s="900"/>
    </row>
    <row r="374" spans="1:12" ht="24.75" customHeight="1">
      <c r="A374" s="910" t="s">
        <v>492</v>
      </c>
      <c r="B374" s="910"/>
      <c r="C374" s="910"/>
      <c r="D374" s="910"/>
      <c r="E374" s="910"/>
      <c r="F374" s="910"/>
      <c r="G374" s="910"/>
      <c r="H374" s="508"/>
      <c r="I374" s="209" t="s">
        <v>220</v>
      </c>
      <c r="K374" s="901" t="s">
        <v>221</v>
      </c>
      <c r="L374" s="901"/>
    </row>
  </sheetData>
  <mergeCells count="30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A374:G374"/>
    <mergeCell ref="K374:L374"/>
    <mergeCell ref="K31:K32"/>
    <mergeCell ref="L31:L32"/>
    <mergeCell ref="A33:F33"/>
    <mergeCell ref="D370:G370"/>
    <mergeCell ref="K370:L370"/>
    <mergeCell ref="K371:L371"/>
    <mergeCell ref="D373:G373"/>
    <mergeCell ref="K373:L373"/>
  </mergeCells>
  <pageMargins left="0.51181102362204722" right="0" top="0" bottom="0" header="0.31496062992125984" footer="0.31496062992125984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4"/>
  <sheetViews>
    <sheetView topLeftCell="A16" workbookViewId="0">
      <selection activeCell="G18" sqref="G18:K18"/>
    </sheetView>
  </sheetViews>
  <sheetFormatPr defaultRowHeight="15"/>
  <cols>
    <col min="1" max="4" width="2" style="76" customWidth="1"/>
    <col min="5" max="5" width="2.140625" style="76" customWidth="1"/>
    <col min="6" max="6" width="3" style="524" customWidth="1"/>
    <col min="7" max="7" width="34.85546875" style="76" customWidth="1"/>
    <col min="8" max="8" width="3.85546875" style="76" customWidth="1"/>
    <col min="9" max="9" width="10" style="76" customWidth="1"/>
    <col min="10" max="10" width="11.140625" style="76" customWidth="1"/>
    <col min="11" max="11" width="11" style="76" customWidth="1"/>
    <col min="12" max="12" width="10.5703125" style="76" customWidth="1"/>
    <col min="13" max="13" width="0.140625" style="76" hidden="1" customWidth="1"/>
    <col min="14" max="14" width="6.140625" style="76" hidden="1" customWidth="1"/>
    <col min="15" max="15" width="5.5703125" style="76" hidden="1" customWidth="1"/>
    <col min="16" max="16" width="9.140625" style="81"/>
    <col min="17" max="16384" width="9.140625" style="527"/>
  </cols>
  <sheetData>
    <row r="1" spans="1:15">
      <c r="G1" s="77"/>
      <c r="H1" s="78"/>
      <c r="I1" s="79"/>
      <c r="J1" s="525" t="s">
        <v>0</v>
      </c>
      <c r="K1" s="525"/>
      <c r="L1" s="525"/>
      <c r="M1" s="80"/>
      <c r="N1" s="525"/>
      <c r="O1" s="525"/>
    </row>
    <row r="2" spans="1:15">
      <c r="H2" s="78"/>
      <c r="I2" s="81"/>
      <c r="J2" s="525" t="s">
        <v>1</v>
      </c>
      <c r="K2" s="525"/>
      <c r="L2" s="525"/>
      <c r="M2" s="80"/>
      <c r="N2" s="525"/>
      <c r="O2" s="525"/>
    </row>
    <row r="3" spans="1:15">
      <c r="H3" s="82"/>
      <c r="I3" s="78"/>
      <c r="J3" s="525" t="s">
        <v>2</v>
      </c>
      <c r="K3" s="525"/>
      <c r="L3" s="525"/>
      <c r="M3" s="80"/>
      <c r="N3" s="525"/>
      <c r="O3" s="525"/>
    </row>
    <row r="4" spans="1:15">
      <c r="G4" s="83" t="s">
        <v>3</v>
      </c>
      <c r="H4" s="78"/>
      <c r="I4" s="81"/>
      <c r="J4" s="525" t="s">
        <v>4</v>
      </c>
      <c r="K4" s="525"/>
      <c r="L4" s="525"/>
      <c r="M4" s="80"/>
      <c r="N4" s="525"/>
      <c r="O4" s="525"/>
    </row>
    <row r="5" spans="1:15">
      <c r="H5" s="78"/>
      <c r="I5" s="81"/>
      <c r="J5" s="525" t="s">
        <v>417</v>
      </c>
      <c r="K5" s="525"/>
      <c r="L5" s="525"/>
      <c r="M5" s="80"/>
      <c r="N5" s="525"/>
      <c r="O5" s="525"/>
    </row>
    <row r="6" spans="1:15" ht="6" customHeight="1">
      <c r="H6" s="78"/>
      <c r="I6" s="81"/>
      <c r="J6" s="525"/>
      <c r="K6" s="525"/>
      <c r="L6" s="525"/>
      <c r="M6" s="80"/>
      <c r="N6" s="525"/>
      <c r="O6" s="525"/>
    </row>
    <row r="7" spans="1:15" ht="30" customHeight="1">
      <c r="A7" s="925" t="s">
        <v>487</v>
      </c>
      <c r="B7" s="925"/>
      <c r="C7" s="925"/>
      <c r="D7" s="925"/>
      <c r="E7" s="925"/>
      <c r="F7" s="925"/>
      <c r="G7" s="925"/>
      <c r="H7" s="925"/>
      <c r="I7" s="925"/>
      <c r="J7" s="925"/>
      <c r="K7" s="925"/>
      <c r="L7" s="925"/>
      <c r="M7" s="80"/>
    </row>
    <row r="8" spans="1:15" ht="11.25" customHeight="1">
      <c r="G8" s="84"/>
      <c r="H8" s="85"/>
      <c r="I8" s="85"/>
      <c r="J8" s="86"/>
      <c r="K8" s="86"/>
      <c r="L8" s="87"/>
      <c r="M8" s="80"/>
    </row>
    <row r="9" spans="1:15" ht="15.75" customHeight="1">
      <c r="A9" s="926" t="s">
        <v>5</v>
      </c>
      <c r="B9" s="926"/>
      <c r="C9" s="926"/>
      <c r="D9" s="926"/>
      <c r="E9" s="926"/>
      <c r="F9" s="926"/>
      <c r="G9" s="926"/>
      <c r="H9" s="926"/>
      <c r="I9" s="926"/>
      <c r="J9" s="926"/>
      <c r="K9" s="926"/>
      <c r="L9" s="926"/>
      <c r="M9" s="80"/>
    </row>
    <row r="10" spans="1:15">
      <c r="A10" s="927" t="s">
        <v>6</v>
      </c>
      <c r="B10" s="927"/>
      <c r="C10" s="927"/>
      <c r="D10" s="927"/>
      <c r="E10" s="927"/>
      <c r="F10" s="927"/>
      <c r="G10" s="927"/>
      <c r="H10" s="927"/>
      <c r="I10" s="927"/>
      <c r="J10" s="927"/>
      <c r="K10" s="927"/>
      <c r="L10" s="927"/>
      <c r="M10" s="80"/>
    </row>
    <row r="11" spans="1:15" ht="7.5" customHeight="1">
      <c r="A11" s="88"/>
      <c r="B11" s="525"/>
      <c r="C11" s="525"/>
      <c r="D11" s="525"/>
      <c r="E11" s="525"/>
      <c r="F11" s="525"/>
      <c r="G11" s="525"/>
      <c r="H11" s="525"/>
      <c r="I11" s="525"/>
      <c r="J11" s="525"/>
      <c r="K11" s="525"/>
      <c r="L11" s="525"/>
      <c r="M11" s="80"/>
    </row>
    <row r="12" spans="1:15" ht="15.75" customHeight="1">
      <c r="A12" s="88"/>
      <c r="B12" s="525"/>
      <c r="C12" s="525"/>
      <c r="D12" s="525"/>
      <c r="E12" s="525"/>
      <c r="F12" s="525"/>
      <c r="G12" s="928" t="s">
        <v>7</v>
      </c>
      <c r="H12" s="928"/>
      <c r="I12" s="928"/>
      <c r="J12" s="928"/>
      <c r="K12" s="928"/>
      <c r="L12" s="525"/>
      <c r="M12" s="80"/>
    </row>
    <row r="13" spans="1:15" ht="15.75" customHeight="1">
      <c r="A13" s="929" t="s">
        <v>488</v>
      </c>
      <c r="B13" s="929"/>
      <c r="C13" s="929"/>
      <c r="D13" s="929"/>
      <c r="E13" s="929"/>
      <c r="F13" s="929"/>
      <c r="G13" s="929"/>
      <c r="H13" s="929"/>
      <c r="I13" s="929"/>
      <c r="J13" s="929"/>
      <c r="K13" s="929"/>
      <c r="L13" s="929"/>
      <c r="M13" s="80"/>
    </row>
    <row r="14" spans="1:15" ht="12" customHeight="1">
      <c r="G14" s="930" t="s">
        <v>489</v>
      </c>
      <c r="H14" s="930"/>
      <c r="I14" s="930"/>
      <c r="J14" s="930"/>
      <c r="K14" s="930"/>
      <c r="M14" s="80"/>
    </row>
    <row r="15" spans="1:15">
      <c r="G15" s="931" t="s">
        <v>543</v>
      </c>
      <c r="H15" s="927"/>
      <c r="I15" s="927"/>
      <c r="J15" s="927"/>
      <c r="K15" s="927"/>
    </row>
    <row r="16" spans="1:15" ht="15.75" customHeight="1">
      <c r="B16" s="929" t="s">
        <v>8</v>
      </c>
      <c r="C16" s="929"/>
      <c r="D16" s="929"/>
      <c r="E16" s="929"/>
      <c r="F16" s="929"/>
      <c r="G16" s="929"/>
      <c r="H16" s="929"/>
      <c r="I16" s="929"/>
      <c r="J16" s="929"/>
      <c r="K16" s="929"/>
      <c r="L16" s="929"/>
    </row>
    <row r="17" spans="1:13" ht="7.5" customHeight="1"/>
    <row r="18" spans="1:13">
      <c r="G18" s="930" t="s">
        <v>490</v>
      </c>
      <c r="H18" s="930"/>
      <c r="I18" s="930"/>
      <c r="J18" s="930"/>
      <c r="K18" s="930"/>
    </row>
    <row r="19" spans="1:13">
      <c r="G19" s="932" t="s">
        <v>9</v>
      </c>
      <c r="H19" s="932"/>
      <c r="I19" s="932"/>
      <c r="J19" s="932"/>
      <c r="K19" s="932"/>
    </row>
    <row r="20" spans="1:13" ht="6.75" customHeight="1">
      <c r="G20" s="525"/>
      <c r="H20" s="525"/>
      <c r="I20" s="525"/>
      <c r="J20" s="525"/>
      <c r="K20" s="525"/>
    </row>
    <row r="21" spans="1:13">
      <c r="B21" s="81"/>
      <c r="C21" s="81"/>
      <c r="D21" s="81"/>
      <c r="E21" s="933" t="s">
        <v>10</v>
      </c>
      <c r="F21" s="933"/>
      <c r="G21" s="933"/>
      <c r="H21" s="933"/>
      <c r="I21" s="933"/>
      <c r="J21" s="933"/>
      <c r="K21" s="933"/>
      <c r="L21" s="81"/>
    </row>
    <row r="22" spans="1:13" ht="15" customHeight="1">
      <c r="A22" s="924" t="s">
        <v>11</v>
      </c>
      <c r="B22" s="924"/>
      <c r="C22" s="924"/>
      <c r="D22" s="924"/>
      <c r="E22" s="924"/>
      <c r="F22" s="924"/>
      <c r="G22" s="924"/>
      <c r="H22" s="924"/>
      <c r="I22" s="924"/>
      <c r="J22" s="924"/>
      <c r="K22" s="924"/>
      <c r="L22" s="924"/>
      <c r="M22" s="89"/>
    </row>
    <row r="23" spans="1:13">
      <c r="F23" s="76"/>
      <c r="J23" s="90"/>
      <c r="K23" s="91"/>
      <c r="L23" s="92" t="s">
        <v>12</v>
      </c>
      <c r="M23" s="89"/>
    </row>
    <row r="24" spans="1:13">
      <c r="F24" s="76"/>
      <c r="J24" s="93" t="s">
        <v>13</v>
      </c>
      <c r="K24" s="82"/>
      <c r="L24" s="94"/>
      <c r="M24" s="89"/>
    </row>
    <row r="25" spans="1:13">
      <c r="E25" s="525"/>
      <c r="F25" s="523"/>
      <c r="I25" s="95"/>
      <c r="J25" s="95"/>
      <c r="K25" s="96" t="s">
        <v>14</v>
      </c>
      <c r="L25" s="94"/>
      <c r="M25" s="89"/>
    </row>
    <row r="26" spans="1:13" ht="29.1" customHeight="1">
      <c r="A26" s="911" t="s">
        <v>408</v>
      </c>
      <c r="B26" s="911"/>
      <c r="C26" s="911"/>
      <c r="D26" s="911"/>
      <c r="E26" s="911"/>
      <c r="F26" s="911"/>
      <c r="G26" s="911"/>
      <c r="H26" s="911"/>
      <c r="I26" s="911"/>
      <c r="K26" s="96" t="s">
        <v>16</v>
      </c>
      <c r="L26" s="97" t="s">
        <v>17</v>
      </c>
      <c r="M26" s="89"/>
    </row>
    <row r="27" spans="1:13">
      <c r="A27" s="911" t="s">
        <v>409</v>
      </c>
      <c r="B27" s="911"/>
      <c r="C27" s="911"/>
      <c r="D27" s="911"/>
      <c r="E27" s="911"/>
      <c r="F27" s="911"/>
      <c r="G27" s="911"/>
      <c r="H27" s="911"/>
      <c r="I27" s="911"/>
      <c r="J27" s="521" t="s">
        <v>19</v>
      </c>
      <c r="K27" s="98" t="s">
        <v>20</v>
      </c>
      <c r="L27" s="94"/>
      <c r="M27" s="89"/>
    </row>
    <row r="28" spans="1:13">
      <c r="F28" s="76"/>
      <c r="G28" s="99" t="s">
        <v>21</v>
      </c>
      <c r="H28" s="100" t="s">
        <v>224</v>
      </c>
      <c r="I28" s="101"/>
      <c r="J28" s="102"/>
      <c r="K28" s="94"/>
      <c r="L28" s="94"/>
      <c r="M28" s="89"/>
    </row>
    <row r="29" spans="1:13">
      <c r="F29" s="76"/>
      <c r="G29" s="912" t="s">
        <v>23</v>
      </c>
      <c r="H29" s="912"/>
      <c r="I29" s="103" t="s">
        <v>24</v>
      </c>
      <c r="J29" s="104" t="s">
        <v>26</v>
      </c>
      <c r="K29" s="94" t="s">
        <v>25</v>
      </c>
      <c r="L29" s="94" t="s">
        <v>26</v>
      </c>
      <c r="M29" s="89"/>
    </row>
    <row r="30" spans="1:13">
      <c r="A30" s="913" t="s">
        <v>225</v>
      </c>
      <c r="B30" s="913"/>
      <c r="C30" s="913"/>
      <c r="D30" s="913"/>
      <c r="E30" s="913"/>
      <c r="F30" s="913"/>
      <c r="G30" s="913"/>
      <c r="H30" s="913"/>
      <c r="I30" s="913"/>
      <c r="J30" s="105"/>
      <c r="K30" s="105"/>
      <c r="L30" s="106" t="s">
        <v>28</v>
      </c>
      <c r="M30" s="107"/>
    </row>
    <row r="31" spans="1:13" ht="27" customHeight="1">
      <c r="A31" s="914" t="s">
        <v>29</v>
      </c>
      <c r="B31" s="915"/>
      <c r="C31" s="915"/>
      <c r="D31" s="915"/>
      <c r="E31" s="915"/>
      <c r="F31" s="915"/>
      <c r="G31" s="918" t="s">
        <v>30</v>
      </c>
      <c r="H31" s="920" t="s">
        <v>31</v>
      </c>
      <c r="I31" s="922" t="s">
        <v>32</v>
      </c>
      <c r="J31" s="923"/>
      <c r="K31" s="902" t="s">
        <v>33</v>
      </c>
      <c r="L31" s="904" t="s">
        <v>34</v>
      </c>
      <c r="M31" s="107"/>
    </row>
    <row r="32" spans="1:13" ht="58.5" customHeight="1">
      <c r="A32" s="916"/>
      <c r="B32" s="917"/>
      <c r="C32" s="917"/>
      <c r="D32" s="917"/>
      <c r="E32" s="917"/>
      <c r="F32" s="917"/>
      <c r="G32" s="919"/>
      <c r="H32" s="921"/>
      <c r="I32" s="108" t="s">
        <v>35</v>
      </c>
      <c r="J32" s="109" t="s">
        <v>36</v>
      </c>
      <c r="K32" s="903"/>
      <c r="L32" s="905"/>
    </row>
    <row r="33" spans="1:15">
      <c r="A33" s="906" t="s">
        <v>20</v>
      </c>
      <c r="B33" s="907"/>
      <c r="C33" s="907"/>
      <c r="D33" s="907"/>
      <c r="E33" s="907"/>
      <c r="F33" s="908"/>
      <c r="G33" s="110">
        <v>2</v>
      </c>
      <c r="H33" s="111">
        <v>3</v>
      </c>
      <c r="I33" s="112" t="s">
        <v>37</v>
      </c>
      <c r="J33" s="113" t="s">
        <v>38</v>
      </c>
      <c r="K33" s="114">
        <v>6</v>
      </c>
      <c r="L33" s="114">
        <v>7</v>
      </c>
    </row>
    <row r="34" spans="1:15">
      <c r="A34" s="115">
        <v>2</v>
      </c>
      <c r="B34" s="115"/>
      <c r="C34" s="116"/>
      <c r="D34" s="117"/>
      <c r="E34" s="115"/>
      <c r="F34" s="118"/>
      <c r="G34" s="117" t="s">
        <v>39</v>
      </c>
      <c r="H34" s="110">
        <v>1</v>
      </c>
      <c r="I34" s="119">
        <f>SUM(I35+I46+I65+I86+I93+I113+I139+I158+I168)</f>
        <v>5500</v>
      </c>
      <c r="J34" s="119">
        <f>SUM(J35+J46+J65+J86+J93+J113+J139+J158+J168)</f>
        <v>5500</v>
      </c>
      <c r="K34" s="120">
        <f>SUM(K35+K46+K65+K86+K93+K113+K139+K158+K168)</f>
        <v>5500</v>
      </c>
      <c r="L34" s="119">
        <f>SUM(L35+L46+L65+L86+L93+L113+L139+L158+L168)</f>
        <v>5500</v>
      </c>
      <c r="M34" s="121"/>
      <c r="N34" s="121"/>
      <c r="O34" s="121"/>
    </row>
    <row r="35" spans="1:15" ht="17.25" hidden="1" customHeight="1">
      <c r="A35" s="115">
        <v>2</v>
      </c>
      <c r="B35" s="122">
        <v>1</v>
      </c>
      <c r="C35" s="123"/>
      <c r="D35" s="124"/>
      <c r="E35" s="125"/>
      <c r="F35" s="126"/>
      <c r="G35" s="127" t="s">
        <v>40</v>
      </c>
      <c r="H35" s="110">
        <v>2</v>
      </c>
      <c r="I35" s="119">
        <f>SUM(I36+I42)</f>
        <v>0</v>
      </c>
      <c r="J35" s="119">
        <f>SUM(J36+J42)</f>
        <v>0</v>
      </c>
      <c r="K35" s="128">
        <f>SUM(K36+K42)</f>
        <v>0</v>
      </c>
      <c r="L35" s="129">
        <f>SUM(L36+L42)</f>
        <v>0</v>
      </c>
    </row>
    <row r="36" spans="1:15" hidden="1">
      <c r="A36" s="130">
        <v>2</v>
      </c>
      <c r="B36" s="130">
        <v>1</v>
      </c>
      <c r="C36" s="131">
        <v>1</v>
      </c>
      <c r="D36" s="132"/>
      <c r="E36" s="130"/>
      <c r="F36" s="133"/>
      <c r="G36" s="132" t="s">
        <v>41</v>
      </c>
      <c r="H36" s="110">
        <v>3</v>
      </c>
      <c r="I36" s="119">
        <f>SUM(I37)</f>
        <v>0</v>
      </c>
      <c r="J36" s="119">
        <f>SUM(J37)</f>
        <v>0</v>
      </c>
      <c r="K36" s="120">
        <f>SUM(K37)</f>
        <v>0</v>
      </c>
      <c r="L36" s="119">
        <f>SUM(L37)</f>
        <v>0</v>
      </c>
    </row>
    <row r="37" spans="1:15" hidden="1">
      <c r="A37" s="134">
        <v>2</v>
      </c>
      <c r="B37" s="130">
        <v>1</v>
      </c>
      <c r="C37" s="131">
        <v>1</v>
      </c>
      <c r="D37" s="132">
        <v>1</v>
      </c>
      <c r="E37" s="130"/>
      <c r="F37" s="133"/>
      <c r="G37" s="132" t="s">
        <v>41</v>
      </c>
      <c r="H37" s="110">
        <v>4</v>
      </c>
      <c r="I37" s="119">
        <f>SUM(I38+I40)</f>
        <v>0</v>
      </c>
      <c r="J37" s="119">
        <f t="shared" ref="J37:L38" si="0">SUM(J38)</f>
        <v>0</v>
      </c>
      <c r="K37" s="119">
        <f t="shared" si="0"/>
        <v>0</v>
      </c>
      <c r="L37" s="119">
        <f t="shared" si="0"/>
        <v>0</v>
      </c>
    </row>
    <row r="38" spans="1:15" hidden="1">
      <c r="A38" s="134">
        <v>2</v>
      </c>
      <c r="B38" s="130">
        <v>1</v>
      </c>
      <c r="C38" s="131">
        <v>1</v>
      </c>
      <c r="D38" s="132">
        <v>1</v>
      </c>
      <c r="E38" s="130">
        <v>1</v>
      </c>
      <c r="F38" s="133"/>
      <c r="G38" s="132" t="s">
        <v>42</v>
      </c>
      <c r="H38" s="110">
        <v>5</v>
      </c>
      <c r="I38" s="120">
        <f>SUM(I39)</f>
        <v>0</v>
      </c>
      <c r="J38" s="120">
        <f t="shared" si="0"/>
        <v>0</v>
      </c>
      <c r="K38" s="120">
        <f t="shared" si="0"/>
        <v>0</v>
      </c>
      <c r="L38" s="120">
        <f t="shared" si="0"/>
        <v>0</v>
      </c>
    </row>
    <row r="39" spans="1:15" hidden="1">
      <c r="A39" s="134">
        <v>2</v>
      </c>
      <c r="B39" s="130">
        <v>1</v>
      </c>
      <c r="C39" s="131">
        <v>1</v>
      </c>
      <c r="D39" s="132">
        <v>1</v>
      </c>
      <c r="E39" s="130">
        <v>1</v>
      </c>
      <c r="F39" s="133">
        <v>1</v>
      </c>
      <c r="G39" s="132" t="s">
        <v>42</v>
      </c>
      <c r="H39" s="110">
        <v>6</v>
      </c>
      <c r="I39" s="135">
        <v>0</v>
      </c>
      <c r="J39" s="136">
        <v>0</v>
      </c>
      <c r="K39" s="136">
        <v>0</v>
      </c>
      <c r="L39" s="136">
        <v>0</v>
      </c>
    </row>
    <row r="40" spans="1:15" hidden="1">
      <c r="A40" s="134">
        <v>2</v>
      </c>
      <c r="B40" s="130">
        <v>1</v>
      </c>
      <c r="C40" s="131">
        <v>1</v>
      </c>
      <c r="D40" s="132">
        <v>1</v>
      </c>
      <c r="E40" s="130">
        <v>2</v>
      </c>
      <c r="F40" s="133"/>
      <c r="G40" s="132" t="s">
        <v>43</v>
      </c>
      <c r="H40" s="110">
        <v>7</v>
      </c>
      <c r="I40" s="120">
        <f>I41</f>
        <v>0</v>
      </c>
      <c r="J40" s="120">
        <f>J41</f>
        <v>0</v>
      </c>
      <c r="K40" s="120">
        <f>K41</f>
        <v>0</v>
      </c>
      <c r="L40" s="120">
        <f>L41</f>
        <v>0</v>
      </c>
    </row>
    <row r="41" spans="1:15" hidden="1">
      <c r="A41" s="134">
        <v>2</v>
      </c>
      <c r="B41" s="130">
        <v>1</v>
      </c>
      <c r="C41" s="131">
        <v>1</v>
      </c>
      <c r="D41" s="132">
        <v>1</v>
      </c>
      <c r="E41" s="130">
        <v>2</v>
      </c>
      <c r="F41" s="133">
        <v>1</v>
      </c>
      <c r="G41" s="132" t="s">
        <v>43</v>
      </c>
      <c r="H41" s="110">
        <v>8</v>
      </c>
      <c r="I41" s="136">
        <v>0</v>
      </c>
      <c r="J41" s="137">
        <v>0</v>
      </c>
      <c r="K41" s="136">
        <v>0</v>
      </c>
      <c r="L41" s="137">
        <v>0</v>
      </c>
    </row>
    <row r="42" spans="1:15" hidden="1">
      <c r="A42" s="134">
        <v>2</v>
      </c>
      <c r="B42" s="130">
        <v>1</v>
      </c>
      <c r="C42" s="131">
        <v>2</v>
      </c>
      <c r="D42" s="132"/>
      <c r="E42" s="130"/>
      <c r="F42" s="133"/>
      <c r="G42" s="132" t="s">
        <v>44</v>
      </c>
      <c r="H42" s="110">
        <v>9</v>
      </c>
      <c r="I42" s="120">
        <f t="shared" ref="I42:L44" si="1">I43</f>
        <v>0</v>
      </c>
      <c r="J42" s="119">
        <f t="shared" si="1"/>
        <v>0</v>
      </c>
      <c r="K42" s="120">
        <f t="shared" si="1"/>
        <v>0</v>
      </c>
      <c r="L42" s="119">
        <f t="shared" si="1"/>
        <v>0</v>
      </c>
    </row>
    <row r="43" spans="1:15" hidden="1">
      <c r="A43" s="134">
        <v>2</v>
      </c>
      <c r="B43" s="130">
        <v>1</v>
      </c>
      <c r="C43" s="131">
        <v>2</v>
      </c>
      <c r="D43" s="132">
        <v>1</v>
      </c>
      <c r="E43" s="130"/>
      <c r="F43" s="133"/>
      <c r="G43" s="132" t="s">
        <v>44</v>
      </c>
      <c r="H43" s="110">
        <v>10</v>
      </c>
      <c r="I43" s="120">
        <f t="shared" si="1"/>
        <v>0</v>
      </c>
      <c r="J43" s="119">
        <f t="shared" si="1"/>
        <v>0</v>
      </c>
      <c r="K43" s="119">
        <f t="shared" si="1"/>
        <v>0</v>
      </c>
      <c r="L43" s="119">
        <f t="shared" si="1"/>
        <v>0</v>
      </c>
    </row>
    <row r="44" spans="1:15" hidden="1">
      <c r="A44" s="134">
        <v>2</v>
      </c>
      <c r="B44" s="130">
        <v>1</v>
      </c>
      <c r="C44" s="131">
        <v>2</v>
      </c>
      <c r="D44" s="132">
        <v>1</v>
      </c>
      <c r="E44" s="130">
        <v>1</v>
      </c>
      <c r="F44" s="133"/>
      <c r="G44" s="132" t="s">
        <v>44</v>
      </c>
      <c r="H44" s="110">
        <v>11</v>
      </c>
      <c r="I44" s="119">
        <f t="shared" si="1"/>
        <v>0</v>
      </c>
      <c r="J44" s="119">
        <f t="shared" si="1"/>
        <v>0</v>
      </c>
      <c r="K44" s="119">
        <f t="shared" si="1"/>
        <v>0</v>
      </c>
      <c r="L44" s="119">
        <f t="shared" si="1"/>
        <v>0</v>
      </c>
    </row>
    <row r="45" spans="1:15" hidden="1">
      <c r="A45" s="134">
        <v>2</v>
      </c>
      <c r="B45" s="130">
        <v>1</v>
      </c>
      <c r="C45" s="131">
        <v>2</v>
      </c>
      <c r="D45" s="132">
        <v>1</v>
      </c>
      <c r="E45" s="130">
        <v>1</v>
      </c>
      <c r="F45" s="133">
        <v>1</v>
      </c>
      <c r="G45" s="132" t="s">
        <v>44</v>
      </c>
      <c r="H45" s="110">
        <v>12</v>
      </c>
      <c r="I45" s="137">
        <v>0</v>
      </c>
      <c r="J45" s="136">
        <v>0</v>
      </c>
      <c r="K45" s="136">
        <v>0</v>
      </c>
      <c r="L45" s="136">
        <v>0</v>
      </c>
    </row>
    <row r="46" spans="1:15">
      <c r="A46" s="138">
        <v>2</v>
      </c>
      <c r="B46" s="139">
        <v>2</v>
      </c>
      <c r="C46" s="123"/>
      <c r="D46" s="124"/>
      <c r="E46" s="125"/>
      <c r="F46" s="126"/>
      <c r="G46" s="127" t="s">
        <v>45</v>
      </c>
      <c r="H46" s="110">
        <v>13</v>
      </c>
      <c r="I46" s="140">
        <f t="shared" ref="I46:L48" si="2">I47</f>
        <v>5500</v>
      </c>
      <c r="J46" s="141">
        <f t="shared" si="2"/>
        <v>5500</v>
      </c>
      <c r="K46" s="140">
        <f t="shared" si="2"/>
        <v>5500</v>
      </c>
      <c r="L46" s="140">
        <f t="shared" si="2"/>
        <v>5500</v>
      </c>
    </row>
    <row r="47" spans="1:15">
      <c r="A47" s="134">
        <v>2</v>
      </c>
      <c r="B47" s="130">
        <v>2</v>
      </c>
      <c r="C47" s="131">
        <v>1</v>
      </c>
      <c r="D47" s="132"/>
      <c r="E47" s="130"/>
      <c r="F47" s="133"/>
      <c r="G47" s="124" t="s">
        <v>45</v>
      </c>
      <c r="H47" s="110">
        <v>14</v>
      </c>
      <c r="I47" s="119">
        <f t="shared" si="2"/>
        <v>5500</v>
      </c>
      <c r="J47" s="120">
        <f t="shared" si="2"/>
        <v>5500</v>
      </c>
      <c r="K47" s="119">
        <f t="shared" si="2"/>
        <v>5500</v>
      </c>
      <c r="L47" s="120">
        <f t="shared" si="2"/>
        <v>5500</v>
      </c>
    </row>
    <row r="48" spans="1:15">
      <c r="A48" s="134">
        <v>2</v>
      </c>
      <c r="B48" s="130">
        <v>2</v>
      </c>
      <c r="C48" s="131">
        <v>1</v>
      </c>
      <c r="D48" s="132">
        <v>1</v>
      </c>
      <c r="E48" s="130"/>
      <c r="F48" s="133"/>
      <c r="G48" s="124" t="s">
        <v>45</v>
      </c>
      <c r="H48" s="110">
        <v>15</v>
      </c>
      <c r="I48" s="119">
        <f t="shared" si="2"/>
        <v>5500</v>
      </c>
      <c r="J48" s="120">
        <f t="shared" si="2"/>
        <v>5500</v>
      </c>
      <c r="K48" s="129">
        <f t="shared" si="2"/>
        <v>5500</v>
      </c>
      <c r="L48" s="129">
        <f t="shared" si="2"/>
        <v>5500</v>
      </c>
    </row>
    <row r="49" spans="1:12">
      <c r="A49" s="142">
        <v>2</v>
      </c>
      <c r="B49" s="143">
        <v>2</v>
      </c>
      <c r="C49" s="144">
        <v>1</v>
      </c>
      <c r="D49" s="145">
        <v>1</v>
      </c>
      <c r="E49" s="143">
        <v>1</v>
      </c>
      <c r="F49" s="146"/>
      <c r="G49" s="124" t="s">
        <v>45</v>
      </c>
      <c r="H49" s="110">
        <v>16</v>
      </c>
      <c r="I49" s="147">
        <f>SUM(I50:I64)</f>
        <v>5500</v>
      </c>
      <c r="J49" s="147">
        <f>SUM(J50:J64)</f>
        <v>5500</v>
      </c>
      <c r="K49" s="148">
        <f>SUM(K50:K64)</f>
        <v>5500</v>
      </c>
      <c r="L49" s="148">
        <f>SUM(L50:L64)</f>
        <v>5500</v>
      </c>
    </row>
    <row r="50" spans="1:12" hidden="1">
      <c r="A50" s="134">
        <v>2</v>
      </c>
      <c r="B50" s="130">
        <v>2</v>
      </c>
      <c r="C50" s="131">
        <v>1</v>
      </c>
      <c r="D50" s="132">
        <v>1</v>
      </c>
      <c r="E50" s="130">
        <v>1</v>
      </c>
      <c r="F50" s="149">
        <v>1</v>
      </c>
      <c r="G50" s="132" t="s">
        <v>46</v>
      </c>
      <c r="H50" s="110">
        <v>17</v>
      </c>
      <c r="I50" s="136">
        <v>0</v>
      </c>
      <c r="J50" s="136">
        <v>0</v>
      </c>
      <c r="K50" s="136">
        <v>0</v>
      </c>
      <c r="L50" s="136">
        <v>0</v>
      </c>
    </row>
    <row r="51" spans="1:12" ht="25.5" hidden="1" customHeight="1">
      <c r="A51" s="134">
        <v>2</v>
      </c>
      <c r="B51" s="130">
        <v>2</v>
      </c>
      <c r="C51" s="131">
        <v>1</v>
      </c>
      <c r="D51" s="132">
        <v>1</v>
      </c>
      <c r="E51" s="130">
        <v>1</v>
      </c>
      <c r="F51" s="133">
        <v>2</v>
      </c>
      <c r="G51" s="132" t="s">
        <v>47</v>
      </c>
      <c r="H51" s="110">
        <v>18</v>
      </c>
      <c r="I51" s="136">
        <v>0</v>
      </c>
      <c r="J51" s="136">
        <v>0</v>
      </c>
      <c r="K51" s="136">
        <v>0</v>
      </c>
      <c r="L51" s="136">
        <v>0</v>
      </c>
    </row>
    <row r="52" spans="1:12" ht="25.5" hidden="1" customHeight="1">
      <c r="A52" s="134">
        <v>2</v>
      </c>
      <c r="B52" s="130">
        <v>2</v>
      </c>
      <c r="C52" s="131">
        <v>1</v>
      </c>
      <c r="D52" s="132">
        <v>1</v>
      </c>
      <c r="E52" s="130">
        <v>1</v>
      </c>
      <c r="F52" s="133">
        <v>5</v>
      </c>
      <c r="G52" s="132" t="s">
        <v>48</v>
      </c>
      <c r="H52" s="110">
        <v>19</v>
      </c>
      <c r="I52" s="136">
        <v>0</v>
      </c>
      <c r="J52" s="136">
        <v>0</v>
      </c>
      <c r="K52" s="136">
        <v>0</v>
      </c>
      <c r="L52" s="136">
        <v>0</v>
      </c>
    </row>
    <row r="53" spans="1:12" ht="25.5" customHeight="1">
      <c r="A53" s="134">
        <v>2</v>
      </c>
      <c r="B53" s="130">
        <v>2</v>
      </c>
      <c r="C53" s="131">
        <v>1</v>
      </c>
      <c r="D53" s="132">
        <v>1</v>
      </c>
      <c r="E53" s="130">
        <v>1</v>
      </c>
      <c r="F53" s="133">
        <v>6</v>
      </c>
      <c r="G53" s="132" t="s">
        <v>49</v>
      </c>
      <c r="H53" s="110">
        <v>20</v>
      </c>
      <c r="I53" s="136">
        <v>5500</v>
      </c>
      <c r="J53" s="136">
        <v>5500</v>
      </c>
      <c r="K53" s="136">
        <v>5500</v>
      </c>
      <c r="L53" s="136">
        <v>5500</v>
      </c>
    </row>
    <row r="54" spans="1:12" ht="25.5" hidden="1" customHeight="1">
      <c r="A54" s="150">
        <v>2</v>
      </c>
      <c r="B54" s="125">
        <v>2</v>
      </c>
      <c r="C54" s="123">
        <v>1</v>
      </c>
      <c r="D54" s="124">
        <v>1</v>
      </c>
      <c r="E54" s="125">
        <v>1</v>
      </c>
      <c r="F54" s="126">
        <v>7</v>
      </c>
      <c r="G54" s="124" t="s">
        <v>50</v>
      </c>
      <c r="H54" s="110">
        <v>21</v>
      </c>
      <c r="I54" s="136">
        <v>0</v>
      </c>
      <c r="J54" s="136">
        <v>0</v>
      </c>
      <c r="K54" s="136">
        <v>0</v>
      </c>
      <c r="L54" s="136">
        <v>0</v>
      </c>
    </row>
    <row r="55" spans="1:12" hidden="1">
      <c r="A55" s="134">
        <v>2</v>
      </c>
      <c r="B55" s="130">
        <v>2</v>
      </c>
      <c r="C55" s="131">
        <v>1</v>
      </c>
      <c r="D55" s="132">
        <v>1</v>
      </c>
      <c r="E55" s="130">
        <v>1</v>
      </c>
      <c r="F55" s="133">
        <v>11</v>
      </c>
      <c r="G55" s="132" t="s">
        <v>51</v>
      </c>
      <c r="H55" s="110">
        <v>22</v>
      </c>
      <c r="I55" s="137">
        <v>0</v>
      </c>
      <c r="J55" s="136">
        <v>0</v>
      </c>
      <c r="K55" s="136">
        <v>0</v>
      </c>
      <c r="L55" s="136">
        <v>0</v>
      </c>
    </row>
    <row r="56" spans="1:12" ht="25.5" hidden="1" customHeight="1">
      <c r="A56" s="142">
        <v>2</v>
      </c>
      <c r="B56" s="151">
        <v>2</v>
      </c>
      <c r="C56" s="152">
        <v>1</v>
      </c>
      <c r="D56" s="152">
        <v>1</v>
      </c>
      <c r="E56" s="152">
        <v>1</v>
      </c>
      <c r="F56" s="153">
        <v>12</v>
      </c>
      <c r="G56" s="154" t="s">
        <v>52</v>
      </c>
      <c r="H56" s="110">
        <v>23</v>
      </c>
      <c r="I56" s="155">
        <v>0</v>
      </c>
      <c r="J56" s="136">
        <v>0</v>
      </c>
      <c r="K56" s="136">
        <v>0</v>
      </c>
      <c r="L56" s="136">
        <v>0</v>
      </c>
    </row>
    <row r="57" spans="1:12" ht="25.5" hidden="1" customHeight="1">
      <c r="A57" s="134">
        <v>2</v>
      </c>
      <c r="B57" s="130">
        <v>2</v>
      </c>
      <c r="C57" s="131">
        <v>1</v>
      </c>
      <c r="D57" s="131">
        <v>1</v>
      </c>
      <c r="E57" s="131">
        <v>1</v>
      </c>
      <c r="F57" s="133">
        <v>14</v>
      </c>
      <c r="G57" s="156" t="s">
        <v>53</v>
      </c>
      <c r="H57" s="110">
        <v>24</v>
      </c>
      <c r="I57" s="137">
        <v>0</v>
      </c>
      <c r="J57" s="137">
        <v>0</v>
      </c>
      <c r="K57" s="137">
        <v>0</v>
      </c>
      <c r="L57" s="137">
        <v>0</v>
      </c>
    </row>
    <row r="58" spans="1:12" ht="25.5" hidden="1" customHeight="1">
      <c r="A58" s="134">
        <v>2</v>
      </c>
      <c r="B58" s="130">
        <v>2</v>
      </c>
      <c r="C58" s="131">
        <v>1</v>
      </c>
      <c r="D58" s="131">
        <v>1</v>
      </c>
      <c r="E58" s="131">
        <v>1</v>
      </c>
      <c r="F58" s="133">
        <v>15</v>
      </c>
      <c r="G58" s="132" t="s">
        <v>54</v>
      </c>
      <c r="H58" s="110">
        <v>25</v>
      </c>
      <c r="I58" s="137">
        <v>0</v>
      </c>
      <c r="J58" s="136">
        <v>0</v>
      </c>
      <c r="K58" s="136">
        <v>0</v>
      </c>
      <c r="L58" s="136">
        <v>0</v>
      </c>
    </row>
    <row r="59" spans="1:12" hidden="1">
      <c r="A59" s="134">
        <v>2</v>
      </c>
      <c r="B59" s="130">
        <v>2</v>
      </c>
      <c r="C59" s="131">
        <v>1</v>
      </c>
      <c r="D59" s="131">
        <v>1</v>
      </c>
      <c r="E59" s="131">
        <v>1</v>
      </c>
      <c r="F59" s="133">
        <v>16</v>
      </c>
      <c r="G59" s="132" t="s">
        <v>55</v>
      </c>
      <c r="H59" s="110">
        <v>26</v>
      </c>
      <c r="I59" s="137">
        <v>0</v>
      </c>
      <c r="J59" s="136">
        <v>0</v>
      </c>
      <c r="K59" s="136">
        <v>0</v>
      </c>
      <c r="L59" s="136">
        <v>0</v>
      </c>
    </row>
    <row r="60" spans="1:12" ht="25.5" hidden="1" customHeight="1">
      <c r="A60" s="134">
        <v>2</v>
      </c>
      <c r="B60" s="130">
        <v>2</v>
      </c>
      <c r="C60" s="131">
        <v>1</v>
      </c>
      <c r="D60" s="131">
        <v>1</v>
      </c>
      <c r="E60" s="131">
        <v>1</v>
      </c>
      <c r="F60" s="133">
        <v>17</v>
      </c>
      <c r="G60" s="132" t="s">
        <v>56</v>
      </c>
      <c r="H60" s="110">
        <v>27</v>
      </c>
      <c r="I60" s="137">
        <v>0</v>
      </c>
      <c r="J60" s="137">
        <v>0</v>
      </c>
      <c r="K60" s="137">
        <v>0</v>
      </c>
      <c r="L60" s="137">
        <v>0</v>
      </c>
    </row>
    <row r="61" spans="1:12" hidden="1">
      <c r="A61" s="134">
        <v>2</v>
      </c>
      <c r="B61" s="130">
        <v>2</v>
      </c>
      <c r="C61" s="131">
        <v>1</v>
      </c>
      <c r="D61" s="131">
        <v>1</v>
      </c>
      <c r="E61" s="131">
        <v>1</v>
      </c>
      <c r="F61" s="133">
        <v>20</v>
      </c>
      <c r="G61" s="132" t="s">
        <v>57</v>
      </c>
      <c r="H61" s="110">
        <v>28</v>
      </c>
      <c r="I61" s="137">
        <v>0</v>
      </c>
      <c r="J61" s="136">
        <v>0</v>
      </c>
      <c r="K61" s="136">
        <v>0</v>
      </c>
      <c r="L61" s="136">
        <v>0</v>
      </c>
    </row>
    <row r="62" spans="1:12" ht="25.5" hidden="1" customHeight="1">
      <c r="A62" s="134">
        <v>2</v>
      </c>
      <c r="B62" s="130">
        <v>2</v>
      </c>
      <c r="C62" s="131">
        <v>1</v>
      </c>
      <c r="D62" s="131">
        <v>1</v>
      </c>
      <c r="E62" s="131">
        <v>1</v>
      </c>
      <c r="F62" s="133">
        <v>21</v>
      </c>
      <c r="G62" s="132" t="s">
        <v>58</v>
      </c>
      <c r="H62" s="110">
        <v>29</v>
      </c>
      <c r="I62" s="137">
        <v>0</v>
      </c>
      <c r="J62" s="136">
        <v>0</v>
      </c>
      <c r="K62" s="136">
        <v>0</v>
      </c>
      <c r="L62" s="136">
        <v>0</v>
      </c>
    </row>
    <row r="63" spans="1:12" hidden="1">
      <c r="A63" s="134">
        <v>2</v>
      </c>
      <c r="B63" s="130">
        <v>2</v>
      </c>
      <c r="C63" s="131">
        <v>1</v>
      </c>
      <c r="D63" s="131">
        <v>1</v>
      </c>
      <c r="E63" s="131">
        <v>1</v>
      </c>
      <c r="F63" s="133">
        <v>22</v>
      </c>
      <c r="G63" s="132" t="s">
        <v>59</v>
      </c>
      <c r="H63" s="110">
        <v>30</v>
      </c>
      <c r="I63" s="137">
        <v>0</v>
      </c>
      <c r="J63" s="136">
        <v>0</v>
      </c>
      <c r="K63" s="136">
        <v>0</v>
      </c>
      <c r="L63" s="136">
        <v>0</v>
      </c>
    </row>
    <row r="64" spans="1:12" hidden="1">
      <c r="A64" s="134">
        <v>2</v>
      </c>
      <c r="B64" s="130">
        <v>2</v>
      </c>
      <c r="C64" s="131">
        <v>1</v>
      </c>
      <c r="D64" s="131">
        <v>1</v>
      </c>
      <c r="E64" s="131">
        <v>1</v>
      </c>
      <c r="F64" s="133">
        <v>30</v>
      </c>
      <c r="G64" s="132" t="s">
        <v>60</v>
      </c>
      <c r="H64" s="110">
        <v>31</v>
      </c>
      <c r="I64" s="137">
        <v>0</v>
      </c>
      <c r="J64" s="136">
        <v>0</v>
      </c>
      <c r="K64" s="136">
        <v>0</v>
      </c>
      <c r="L64" s="136">
        <v>0</v>
      </c>
    </row>
    <row r="65" spans="1:15" hidden="1">
      <c r="A65" s="157">
        <v>2</v>
      </c>
      <c r="B65" s="158">
        <v>3</v>
      </c>
      <c r="C65" s="122"/>
      <c r="D65" s="123"/>
      <c r="E65" s="123"/>
      <c r="F65" s="126"/>
      <c r="G65" s="159" t="s">
        <v>61</v>
      </c>
      <c r="H65" s="110">
        <v>32</v>
      </c>
      <c r="I65" s="140">
        <f>I66+I82</f>
        <v>0</v>
      </c>
      <c r="J65" s="140">
        <f>J66+J82</f>
        <v>0</v>
      </c>
      <c r="K65" s="140">
        <f>K66+K82</f>
        <v>0</v>
      </c>
      <c r="L65" s="140">
        <f>L66+L82</f>
        <v>0</v>
      </c>
    </row>
    <row r="66" spans="1:15" hidden="1">
      <c r="A66" s="134">
        <v>2</v>
      </c>
      <c r="B66" s="130">
        <v>3</v>
      </c>
      <c r="C66" s="131">
        <v>1</v>
      </c>
      <c r="D66" s="131"/>
      <c r="E66" s="131"/>
      <c r="F66" s="133"/>
      <c r="G66" s="132" t="s">
        <v>62</v>
      </c>
      <c r="H66" s="110">
        <v>33</v>
      </c>
      <c r="I66" s="119">
        <f>SUM(I67+I72+I77)</f>
        <v>0</v>
      </c>
      <c r="J66" s="160">
        <f>SUM(J67+J72+J77)</f>
        <v>0</v>
      </c>
      <c r="K66" s="120">
        <f>SUM(K67+K72+K77)</f>
        <v>0</v>
      </c>
      <c r="L66" s="119">
        <f>SUM(L67+L72+L77)</f>
        <v>0</v>
      </c>
    </row>
    <row r="67" spans="1:15" hidden="1">
      <c r="A67" s="134">
        <v>2</v>
      </c>
      <c r="B67" s="130">
        <v>3</v>
      </c>
      <c r="C67" s="131">
        <v>1</v>
      </c>
      <c r="D67" s="131">
        <v>1</v>
      </c>
      <c r="E67" s="131"/>
      <c r="F67" s="133"/>
      <c r="G67" s="132" t="s">
        <v>63</v>
      </c>
      <c r="H67" s="110">
        <v>34</v>
      </c>
      <c r="I67" s="119">
        <f>I68</f>
        <v>0</v>
      </c>
      <c r="J67" s="160">
        <f>J68</f>
        <v>0</v>
      </c>
      <c r="K67" s="120">
        <f>K68</f>
        <v>0</v>
      </c>
      <c r="L67" s="119">
        <f>L68</f>
        <v>0</v>
      </c>
    </row>
    <row r="68" spans="1:15" hidden="1">
      <c r="A68" s="134">
        <v>2</v>
      </c>
      <c r="B68" s="130">
        <v>3</v>
      </c>
      <c r="C68" s="131">
        <v>1</v>
      </c>
      <c r="D68" s="131">
        <v>1</v>
      </c>
      <c r="E68" s="131">
        <v>1</v>
      </c>
      <c r="F68" s="133"/>
      <c r="G68" s="132" t="s">
        <v>63</v>
      </c>
      <c r="H68" s="110">
        <v>35</v>
      </c>
      <c r="I68" s="119">
        <f>SUM(I69:I71)</f>
        <v>0</v>
      </c>
      <c r="J68" s="160">
        <f>SUM(J69:J71)</f>
        <v>0</v>
      </c>
      <c r="K68" s="120">
        <f>SUM(K69:K71)</f>
        <v>0</v>
      </c>
      <c r="L68" s="119">
        <f>SUM(L69:L71)</f>
        <v>0</v>
      </c>
    </row>
    <row r="69" spans="1:15" ht="25.5" hidden="1" customHeight="1">
      <c r="A69" s="134">
        <v>2</v>
      </c>
      <c r="B69" s="130">
        <v>3</v>
      </c>
      <c r="C69" s="131">
        <v>1</v>
      </c>
      <c r="D69" s="131">
        <v>1</v>
      </c>
      <c r="E69" s="131">
        <v>1</v>
      </c>
      <c r="F69" s="133">
        <v>1</v>
      </c>
      <c r="G69" s="132" t="s">
        <v>64</v>
      </c>
      <c r="H69" s="110">
        <v>36</v>
      </c>
      <c r="I69" s="137">
        <v>0</v>
      </c>
      <c r="J69" s="137">
        <v>0</v>
      </c>
      <c r="K69" s="137">
        <v>0</v>
      </c>
      <c r="L69" s="137">
        <v>0</v>
      </c>
      <c r="M69" s="161"/>
      <c r="N69" s="161"/>
      <c r="O69" s="161"/>
    </row>
    <row r="70" spans="1:15" ht="25.5" hidden="1" customHeight="1">
      <c r="A70" s="134">
        <v>2</v>
      </c>
      <c r="B70" s="125">
        <v>3</v>
      </c>
      <c r="C70" s="123">
        <v>1</v>
      </c>
      <c r="D70" s="123">
        <v>1</v>
      </c>
      <c r="E70" s="123">
        <v>1</v>
      </c>
      <c r="F70" s="126">
        <v>2</v>
      </c>
      <c r="G70" s="124" t="s">
        <v>65</v>
      </c>
      <c r="H70" s="110">
        <v>37</v>
      </c>
      <c r="I70" s="135">
        <v>0</v>
      </c>
      <c r="J70" s="135">
        <v>0</v>
      </c>
      <c r="K70" s="135">
        <v>0</v>
      </c>
      <c r="L70" s="135">
        <v>0</v>
      </c>
    </row>
    <row r="71" spans="1:15" hidden="1">
      <c r="A71" s="130">
        <v>2</v>
      </c>
      <c r="B71" s="131">
        <v>3</v>
      </c>
      <c r="C71" s="131">
        <v>1</v>
      </c>
      <c r="D71" s="131">
        <v>1</v>
      </c>
      <c r="E71" s="131">
        <v>1</v>
      </c>
      <c r="F71" s="133">
        <v>3</v>
      </c>
      <c r="G71" s="132" t="s">
        <v>66</v>
      </c>
      <c r="H71" s="110">
        <v>38</v>
      </c>
      <c r="I71" s="137">
        <v>0</v>
      </c>
      <c r="J71" s="137">
        <v>0</v>
      </c>
      <c r="K71" s="137">
        <v>0</v>
      </c>
      <c r="L71" s="137">
        <v>0</v>
      </c>
    </row>
    <row r="72" spans="1:15" ht="25.5" hidden="1" customHeight="1">
      <c r="A72" s="125">
        <v>2</v>
      </c>
      <c r="B72" s="123">
        <v>3</v>
      </c>
      <c r="C72" s="123">
        <v>1</v>
      </c>
      <c r="D72" s="123">
        <v>2</v>
      </c>
      <c r="E72" s="123"/>
      <c r="F72" s="126"/>
      <c r="G72" s="124" t="s">
        <v>67</v>
      </c>
      <c r="H72" s="110">
        <v>39</v>
      </c>
      <c r="I72" s="140">
        <f>I73</f>
        <v>0</v>
      </c>
      <c r="J72" s="162">
        <f>J73</f>
        <v>0</v>
      </c>
      <c r="K72" s="141">
        <f>K73</f>
        <v>0</v>
      </c>
      <c r="L72" s="141">
        <f>L73</f>
        <v>0</v>
      </c>
    </row>
    <row r="73" spans="1:15" ht="25.5" hidden="1" customHeight="1">
      <c r="A73" s="143">
        <v>2</v>
      </c>
      <c r="B73" s="144">
        <v>3</v>
      </c>
      <c r="C73" s="144">
        <v>1</v>
      </c>
      <c r="D73" s="144">
        <v>2</v>
      </c>
      <c r="E73" s="144">
        <v>1</v>
      </c>
      <c r="F73" s="146"/>
      <c r="G73" s="124" t="s">
        <v>67</v>
      </c>
      <c r="H73" s="110">
        <v>40</v>
      </c>
      <c r="I73" s="129">
        <f>SUM(I74:I76)</f>
        <v>0</v>
      </c>
      <c r="J73" s="163">
        <f>SUM(J74:J76)</f>
        <v>0</v>
      </c>
      <c r="K73" s="128">
        <f>SUM(K74:K76)</f>
        <v>0</v>
      </c>
      <c r="L73" s="120">
        <f>SUM(L74:L76)</f>
        <v>0</v>
      </c>
    </row>
    <row r="74" spans="1:15" ht="25.5" hidden="1" customHeight="1">
      <c r="A74" s="130">
        <v>2</v>
      </c>
      <c r="B74" s="131">
        <v>3</v>
      </c>
      <c r="C74" s="131">
        <v>1</v>
      </c>
      <c r="D74" s="131">
        <v>2</v>
      </c>
      <c r="E74" s="131">
        <v>1</v>
      </c>
      <c r="F74" s="133">
        <v>1</v>
      </c>
      <c r="G74" s="134" t="s">
        <v>64</v>
      </c>
      <c r="H74" s="110">
        <v>41</v>
      </c>
      <c r="I74" s="137">
        <v>0</v>
      </c>
      <c r="J74" s="137">
        <v>0</v>
      </c>
      <c r="K74" s="137">
        <v>0</v>
      </c>
      <c r="L74" s="137">
        <v>0</v>
      </c>
      <c r="M74" s="161"/>
      <c r="N74" s="161"/>
      <c r="O74" s="161"/>
    </row>
    <row r="75" spans="1:15" ht="25.5" hidden="1" customHeight="1">
      <c r="A75" s="130">
        <v>2</v>
      </c>
      <c r="B75" s="131">
        <v>3</v>
      </c>
      <c r="C75" s="131">
        <v>1</v>
      </c>
      <c r="D75" s="131">
        <v>2</v>
      </c>
      <c r="E75" s="131">
        <v>1</v>
      </c>
      <c r="F75" s="133">
        <v>2</v>
      </c>
      <c r="G75" s="134" t="s">
        <v>65</v>
      </c>
      <c r="H75" s="110">
        <v>42</v>
      </c>
      <c r="I75" s="137">
        <v>0</v>
      </c>
      <c r="J75" s="137">
        <v>0</v>
      </c>
      <c r="K75" s="137">
        <v>0</v>
      </c>
      <c r="L75" s="137">
        <v>0</v>
      </c>
    </row>
    <row r="76" spans="1:15" hidden="1">
      <c r="A76" s="130">
        <v>2</v>
      </c>
      <c r="B76" s="131">
        <v>3</v>
      </c>
      <c r="C76" s="131">
        <v>1</v>
      </c>
      <c r="D76" s="131">
        <v>2</v>
      </c>
      <c r="E76" s="131">
        <v>1</v>
      </c>
      <c r="F76" s="133">
        <v>3</v>
      </c>
      <c r="G76" s="134" t="s">
        <v>66</v>
      </c>
      <c r="H76" s="110">
        <v>43</v>
      </c>
      <c r="I76" s="137">
        <v>0</v>
      </c>
      <c r="J76" s="137">
        <v>0</v>
      </c>
      <c r="K76" s="137">
        <v>0</v>
      </c>
      <c r="L76" s="137">
        <v>0</v>
      </c>
    </row>
    <row r="77" spans="1:15" ht="25.5" hidden="1" customHeight="1">
      <c r="A77" s="130">
        <v>2</v>
      </c>
      <c r="B77" s="131">
        <v>3</v>
      </c>
      <c r="C77" s="131">
        <v>1</v>
      </c>
      <c r="D77" s="131">
        <v>3</v>
      </c>
      <c r="E77" s="131"/>
      <c r="F77" s="133"/>
      <c r="G77" s="134" t="s">
        <v>419</v>
      </c>
      <c r="H77" s="110">
        <v>44</v>
      </c>
      <c r="I77" s="119">
        <f>I78</f>
        <v>0</v>
      </c>
      <c r="J77" s="160">
        <f>J78</f>
        <v>0</v>
      </c>
      <c r="K77" s="120">
        <f>K78</f>
        <v>0</v>
      </c>
      <c r="L77" s="120">
        <f>L78</f>
        <v>0</v>
      </c>
    </row>
    <row r="78" spans="1:15" ht="25.5" hidden="1" customHeight="1">
      <c r="A78" s="130">
        <v>2</v>
      </c>
      <c r="B78" s="131">
        <v>3</v>
      </c>
      <c r="C78" s="131">
        <v>1</v>
      </c>
      <c r="D78" s="131">
        <v>3</v>
      </c>
      <c r="E78" s="131">
        <v>1</v>
      </c>
      <c r="F78" s="133"/>
      <c r="G78" s="134" t="s">
        <v>420</v>
      </c>
      <c r="H78" s="110">
        <v>45</v>
      </c>
      <c r="I78" s="119">
        <f>SUM(I79:I81)</f>
        <v>0</v>
      </c>
      <c r="J78" s="160">
        <f>SUM(J79:J81)</f>
        <v>0</v>
      </c>
      <c r="K78" s="120">
        <f>SUM(K79:K81)</f>
        <v>0</v>
      </c>
      <c r="L78" s="120">
        <f>SUM(L79:L81)</f>
        <v>0</v>
      </c>
    </row>
    <row r="79" spans="1:15" hidden="1">
      <c r="A79" s="125">
        <v>2</v>
      </c>
      <c r="B79" s="123">
        <v>3</v>
      </c>
      <c r="C79" s="123">
        <v>1</v>
      </c>
      <c r="D79" s="123">
        <v>3</v>
      </c>
      <c r="E79" s="123">
        <v>1</v>
      </c>
      <c r="F79" s="126">
        <v>1</v>
      </c>
      <c r="G79" s="150" t="s">
        <v>68</v>
      </c>
      <c r="H79" s="110">
        <v>46</v>
      </c>
      <c r="I79" s="135">
        <v>0</v>
      </c>
      <c r="J79" s="135">
        <v>0</v>
      </c>
      <c r="K79" s="135">
        <v>0</v>
      </c>
      <c r="L79" s="135">
        <v>0</v>
      </c>
    </row>
    <row r="80" spans="1:15" hidden="1">
      <c r="A80" s="130">
        <v>2</v>
      </c>
      <c r="B80" s="131">
        <v>3</v>
      </c>
      <c r="C80" s="131">
        <v>1</v>
      </c>
      <c r="D80" s="131">
        <v>3</v>
      </c>
      <c r="E80" s="131">
        <v>1</v>
      </c>
      <c r="F80" s="133">
        <v>2</v>
      </c>
      <c r="G80" s="134" t="s">
        <v>69</v>
      </c>
      <c r="H80" s="110">
        <v>47</v>
      </c>
      <c r="I80" s="137">
        <v>0</v>
      </c>
      <c r="J80" s="137">
        <v>0</v>
      </c>
      <c r="K80" s="137">
        <v>0</v>
      </c>
      <c r="L80" s="137">
        <v>0</v>
      </c>
    </row>
    <row r="81" spans="1:12" hidden="1">
      <c r="A81" s="125">
        <v>2</v>
      </c>
      <c r="B81" s="123">
        <v>3</v>
      </c>
      <c r="C81" s="123">
        <v>1</v>
      </c>
      <c r="D81" s="123">
        <v>3</v>
      </c>
      <c r="E81" s="123">
        <v>1</v>
      </c>
      <c r="F81" s="126">
        <v>3</v>
      </c>
      <c r="G81" s="150" t="s">
        <v>70</v>
      </c>
      <c r="H81" s="110">
        <v>48</v>
      </c>
      <c r="I81" s="135">
        <v>0</v>
      </c>
      <c r="J81" s="135">
        <v>0</v>
      </c>
      <c r="K81" s="135">
        <v>0</v>
      </c>
      <c r="L81" s="135">
        <v>0</v>
      </c>
    </row>
    <row r="82" spans="1:12" hidden="1">
      <c r="A82" s="125">
        <v>2</v>
      </c>
      <c r="B82" s="123">
        <v>3</v>
      </c>
      <c r="C82" s="123">
        <v>2</v>
      </c>
      <c r="D82" s="123"/>
      <c r="E82" s="123"/>
      <c r="F82" s="126"/>
      <c r="G82" s="150" t="s">
        <v>71</v>
      </c>
      <c r="H82" s="110">
        <v>49</v>
      </c>
      <c r="I82" s="119">
        <f t="shared" ref="I82:L83" si="3">I83</f>
        <v>0</v>
      </c>
      <c r="J82" s="119">
        <f t="shared" si="3"/>
        <v>0</v>
      </c>
      <c r="K82" s="119">
        <f t="shared" si="3"/>
        <v>0</v>
      </c>
      <c r="L82" s="119">
        <f t="shared" si="3"/>
        <v>0</v>
      </c>
    </row>
    <row r="83" spans="1:12" hidden="1">
      <c r="A83" s="125">
        <v>2</v>
      </c>
      <c r="B83" s="123">
        <v>3</v>
      </c>
      <c r="C83" s="123">
        <v>2</v>
      </c>
      <c r="D83" s="123">
        <v>1</v>
      </c>
      <c r="E83" s="123"/>
      <c r="F83" s="126"/>
      <c r="G83" s="150" t="s">
        <v>71</v>
      </c>
      <c r="H83" s="110">
        <v>50</v>
      </c>
      <c r="I83" s="119">
        <f t="shared" si="3"/>
        <v>0</v>
      </c>
      <c r="J83" s="119">
        <f t="shared" si="3"/>
        <v>0</v>
      </c>
      <c r="K83" s="119">
        <f t="shared" si="3"/>
        <v>0</v>
      </c>
      <c r="L83" s="119">
        <f t="shared" si="3"/>
        <v>0</v>
      </c>
    </row>
    <row r="84" spans="1:12" hidden="1">
      <c r="A84" s="125">
        <v>2</v>
      </c>
      <c r="B84" s="123">
        <v>3</v>
      </c>
      <c r="C84" s="123">
        <v>2</v>
      </c>
      <c r="D84" s="123">
        <v>1</v>
      </c>
      <c r="E84" s="123">
        <v>1</v>
      </c>
      <c r="F84" s="126"/>
      <c r="G84" s="150" t="s">
        <v>71</v>
      </c>
      <c r="H84" s="110">
        <v>51</v>
      </c>
      <c r="I84" s="119">
        <f>SUM(I85)</f>
        <v>0</v>
      </c>
      <c r="J84" s="119">
        <f>SUM(J85)</f>
        <v>0</v>
      </c>
      <c r="K84" s="119">
        <f>SUM(K85)</f>
        <v>0</v>
      </c>
      <c r="L84" s="119">
        <f>SUM(L85)</f>
        <v>0</v>
      </c>
    </row>
    <row r="85" spans="1:12" hidden="1">
      <c r="A85" s="125">
        <v>2</v>
      </c>
      <c r="B85" s="123">
        <v>3</v>
      </c>
      <c r="C85" s="123">
        <v>2</v>
      </c>
      <c r="D85" s="123">
        <v>1</v>
      </c>
      <c r="E85" s="123">
        <v>1</v>
      </c>
      <c r="F85" s="126">
        <v>1</v>
      </c>
      <c r="G85" s="150" t="s">
        <v>71</v>
      </c>
      <c r="H85" s="110">
        <v>52</v>
      </c>
      <c r="I85" s="137">
        <v>0</v>
      </c>
      <c r="J85" s="137">
        <v>0</v>
      </c>
      <c r="K85" s="137">
        <v>0</v>
      </c>
      <c r="L85" s="137">
        <v>0</v>
      </c>
    </row>
    <row r="86" spans="1:12" hidden="1">
      <c r="A86" s="115">
        <v>2</v>
      </c>
      <c r="B86" s="116">
        <v>4</v>
      </c>
      <c r="C86" s="116"/>
      <c r="D86" s="116"/>
      <c r="E86" s="116"/>
      <c r="F86" s="118"/>
      <c r="G86" s="164" t="s">
        <v>72</v>
      </c>
      <c r="H86" s="110">
        <v>53</v>
      </c>
      <c r="I86" s="119">
        <f t="shared" ref="I86:L88" si="4">I87</f>
        <v>0</v>
      </c>
      <c r="J86" s="160">
        <f t="shared" si="4"/>
        <v>0</v>
      </c>
      <c r="K86" s="120">
        <f t="shared" si="4"/>
        <v>0</v>
      </c>
      <c r="L86" s="120">
        <f t="shared" si="4"/>
        <v>0</v>
      </c>
    </row>
    <row r="87" spans="1:12" hidden="1">
      <c r="A87" s="130">
        <v>2</v>
      </c>
      <c r="B87" s="131">
        <v>4</v>
      </c>
      <c r="C87" s="131">
        <v>1</v>
      </c>
      <c r="D87" s="131"/>
      <c r="E87" s="131"/>
      <c r="F87" s="133"/>
      <c r="G87" s="134" t="s">
        <v>73</v>
      </c>
      <c r="H87" s="110">
        <v>54</v>
      </c>
      <c r="I87" s="119">
        <f t="shared" si="4"/>
        <v>0</v>
      </c>
      <c r="J87" s="160">
        <f t="shared" si="4"/>
        <v>0</v>
      </c>
      <c r="K87" s="120">
        <f t="shared" si="4"/>
        <v>0</v>
      </c>
      <c r="L87" s="120">
        <f t="shared" si="4"/>
        <v>0</v>
      </c>
    </row>
    <row r="88" spans="1:12" hidden="1">
      <c r="A88" s="130">
        <v>2</v>
      </c>
      <c r="B88" s="131">
        <v>4</v>
      </c>
      <c r="C88" s="131">
        <v>1</v>
      </c>
      <c r="D88" s="131">
        <v>1</v>
      </c>
      <c r="E88" s="131"/>
      <c r="F88" s="133"/>
      <c r="G88" s="134" t="s">
        <v>73</v>
      </c>
      <c r="H88" s="110">
        <v>55</v>
      </c>
      <c r="I88" s="119">
        <f t="shared" si="4"/>
        <v>0</v>
      </c>
      <c r="J88" s="160">
        <f t="shared" si="4"/>
        <v>0</v>
      </c>
      <c r="K88" s="120">
        <f t="shared" si="4"/>
        <v>0</v>
      </c>
      <c r="L88" s="120">
        <f t="shared" si="4"/>
        <v>0</v>
      </c>
    </row>
    <row r="89" spans="1:12" hidden="1">
      <c r="A89" s="130">
        <v>2</v>
      </c>
      <c r="B89" s="131">
        <v>4</v>
      </c>
      <c r="C89" s="131">
        <v>1</v>
      </c>
      <c r="D89" s="131">
        <v>1</v>
      </c>
      <c r="E89" s="131">
        <v>1</v>
      </c>
      <c r="F89" s="133"/>
      <c r="G89" s="134" t="s">
        <v>73</v>
      </c>
      <c r="H89" s="110">
        <v>56</v>
      </c>
      <c r="I89" s="119">
        <f>SUM(I90:I92)</f>
        <v>0</v>
      </c>
      <c r="J89" s="160">
        <f>SUM(J90:J92)</f>
        <v>0</v>
      </c>
      <c r="K89" s="120">
        <f>SUM(K90:K92)</f>
        <v>0</v>
      </c>
      <c r="L89" s="120">
        <f>SUM(L90:L92)</f>
        <v>0</v>
      </c>
    </row>
    <row r="90" spans="1:12" hidden="1">
      <c r="A90" s="130">
        <v>2</v>
      </c>
      <c r="B90" s="131">
        <v>4</v>
      </c>
      <c r="C90" s="131">
        <v>1</v>
      </c>
      <c r="D90" s="131">
        <v>1</v>
      </c>
      <c r="E90" s="131">
        <v>1</v>
      </c>
      <c r="F90" s="133">
        <v>1</v>
      </c>
      <c r="G90" s="134" t="s">
        <v>74</v>
      </c>
      <c r="H90" s="110">
        <v>57</v>
      </c>
      <c r="I90" s="137">
        <v>0</v>
      </c>
      <c r="J90" s="137">
        <v>0</v>
      </c>
      <c r="K90" s="137">
        <v>0</v>
      </c>
      <c r="L90" s="137">
        <v>0</v>
      </c>
    </row>
    <row r="91" spans="1:12" hidden="1">
      <c r="A91" s="130">
        <v>2</v>
      </c>
      <c r="B91" s="130">
        <v>4</v>
      </c>
      <c r="C91" s="130">
        <v>1</v>
      </c>
      <c r="D91" s="131">
        <v>1</v>
      </c>
      <c r="E91" s="131">
        <v>1</v>
      </c>
      <c r="F91" s="165">
        <v>2</v>
      </c>
      <c r="G91" s="132" t="s">
        <v>75</v>
      </c>
      <c r="H91" s="110">
        <v>58</v>
      </c>
      <c r="I91" s="137">
        <v>0</v>
      </c>
      <c r="J91" s="137">
        <v>0</v>
      </c>
      <c r="K91" s="137">
        <v>0</v>
      </c>
      <c r="L91" s="137">
        <v>0</v>
      </c>
    </row>
    <row r="92" spans="1:12" hidden="1">
      <c r="A92" s="130">
        <v>2</v>
      </c>
      <c r="B92" s="131">
        <v>4</v>
      </c>
      <c r="C92" s="130">
        <v>1</v>
      </c>
      <c r="D92" s="131">
        <v>1</v>
      </c>
      <c r="E92" s="131">
        <v>1</v>
      </c>
      <c r="F92" s="165">
        <v>3</v>
      </c>
      <c r="G92" s="132" t="s">
        <v>76</v>
      </c>
      <c r="H92" s="110">
        <v>59</v>
      </c>
      <c r="I92" s="137">
        <v>0</v>
      </c>
      <c r="J92" s="137">
        <v>0</v>
      </c>
      <c r="K92" s="137">
        <v>0</v>
      </c>
      <c r="L92" s="137">
        <v>0</v>
      </c>
    </row>
    <row r="93" spans="1:12" hidden="1">
      <c r="A93" s="115">
        <v>2</v>
      </c>
      <c r="B93" s="116">
        <v>5</v>
      </c>
      <c r="C93" s="115"/>
      <c r="D93" s="116"/>
      <c r="E93" s="116"/>
      <c r="F93" s="166"/>
      <c r="G93" s="117" t="s">
        <v>77</v>
      </c>
      <c r="H93" s="110">
        <v>60</v>
      </c>
      <c r="I93" s="119">
        <f>SUM(I94+I99+I104)</f>
        <v>0</v>
      </c>
      <c r="J93" s="160">
        <f>SUM(J94+J99+J104)</f>
        <v>0</v>
      </c>
      <c r="K93" s="120">
        <f>SUM(K94+K99+K104)</f>
        <v>0</v>
      </c>
      <c r="L93" s="120">
        <f>SUM(L94+L99+L104)</f>
        <v>0</v>
      </c>
    </row>
    <row r="94" spans="1:12" hidden="1">
      <c r="A94" s="125">
        <v>2</v>
      </c>
      <c r="B94" s="123">
        <v>5</v>
      </c>
      <c r="C94" s="125">
        <v>1</v>
      </c>
      <c r="D94" s="123"/>
      <c r="E94" s="123"/>
      <c r="F94" s="167"/>
      <c r="G94" s="124" t="s">
        <v>78</v>
      </c>
      <c r="H94" s="110">
        <v>61</v>
      </c>
      <c r="I94" s="140">
        <f t="shared" ref="I94:L95" si="5">I95</f>
        <v>0</v>
      </c>
      <c r="J94" s="162">
        <f t="shared" si="5"/>
        <v>0</v>
      </c>
      <c r="K94" s="141">
        <f t="shared" si="5"/>
        <v>0</v>
      </c>
      <c r="L94" s="141">
        <f t="shared" si="5"/>
        <v>0</v>
      </c>
    </row>
    <row r="95" spans="1:12" hidden="1">
      <c r="A95" s="130">
        <v>2</v>
      </c>
      <c r="B95" s="131">
        <v>5</v>
      </c>
      <c r="C95" s="130">
        <v>1</v>
      </c>
      <c r="D95" s="131">
        <v>1</v>
      </c>
      <c r="E95" s="131"/>
      <c r="F95" s="165"/>
      <c r="G95" s="132" t="s">
        <v>78</v>
      </c>
      <c r="H95" s="110">
        <v>62</v>
      </c>
      <c r="I95" s="119">
        <f t="shared" si="5"/>
        <v>0</v>
      </c>
      <c r="J95" s="160">
        <f t="shared" si="5"/>
        <v>0</v>
      </c>
      <c r="K95" s="120">
        <f t="shared" si="5"/>
        <v>0</v>
      </c>
      <c r="L95" s="120">
        <f t="shared" si="5"/>
        <v>0</v>
      </c>
    </row>
    <row r="96" spans="1:12" hidden="1">
      <c r="A96" s="130">
        <v>2</v>
      </c>
      <c r="B96" s="131">
        <v>5</v>
      </c>
      <c r="C96" s="130">
        <v>1</v>
      </c>
      <c r="D96" s="131">
        <v>1</v>
      </c>
      <c r="E96" s="131">
        <v>1</v>
      </c>
      <c r="F96" s="165"/>
      <c r="G96" s="132" t="s">
        <v>78</v>
      </c>
      <c r="H96" s="110">
        <v>63</v>
      </c>
      <c r="I96" s="119">
        <f>SUM(I97:I98)</f>
        <v>0</v>
      </c>
      <c r="J96" s="160">
        <f>SUM(J97:J98)</f>
        <v>0</v>
      </c>
      <c r="K96" s="120">
        <f>SUM(K97:K98)</f>
        <v>0</v>
      </c>
      <c r="L96" s="120">
        <f>SUM(L97:L98)</f>
        <v>0</v>
      </c>
    </row>
    <row r="97" spans="1:19" ht="25.5" hidden="1" customHeight="1">
      <c r="A97" s="130">
        <v>2</v>
      </c>
      <c r="B97" s="131">
        <v>5</v>
      </c>
      <c r="C97" s="130">
        <v>1</v>
      </c>
      <c r="D97" s="131">
        <v>1</v>
      </c>
      <c r="E97" s="131">
        <v>1</v>
      </c>
      <c r="F97" s="165">
        <v>1</v>
      </c>
      <c r="G97" s="132" t="s">
        <v>79</v>
      </c>
      <c r="H97" s="110">
        <v>64</v>
      </c>
      <c r="I97" s="137">
        <v>0</v>
      </c>
      <c r="J97" s="137">
        <v>0</v>
      </c>
      <c r="K97" s="137">
        <v>0</v>
      </c>
      <c r="L97" s="137">
        <v>0</v>
      </c>
    </row>
    <row r="98" spans="1:19" ht="25.5" hidden="1" customHeight="1">
      <c r="A98" s="130">
        <v>2</v>
      </c>
      <c r="B98" s="131">
        <v>5</v>
      </c>
      <c r="C98" s="130">
        <v>1</v>
      </c>
      <c r="D98" s="131">
        <v>1</v>
      </c>
      <c r="E98" s="131">
        <v>1</v>
      </c>
      <c r="F98" s="165">
        <v>2</v>
      </c>
      <c r="G98" s="132" t="s">
        <v>80</v>
      </c>
      <c r="H98" s="110">
        <v>65</v>
      </c>
      <c r="I98" s="137">
        <v>0</v>
      </c>
      <c r="J98" s="137">
        <v>0</v>
      </c>
      <c r="K98" s="137">
        <v>0</v>
      </c>
      <c r="L98" s="137">
        <v>0</v>
      </c>
    </row>
    <row r="99" spans="1:19" hidden="1">
      <c r="A99" s="130">
        <v>2</v>
      </c>
      <c r="B99" s="131">
        <v>5</v>
      </c>
      <c r="C99" s="130">
        <v>2</v>
      </c>
      <c r="D99" s="131"/>
      <c r="E99" s="131"/>
      <c r="F99" s="165"/>
      <c r="G99" s="132" t="s">
        <v>81</v>
      </c>
      <c r="H99" s="110">
        <v>66</v>
      </c>
      <c r="I99" s="119">
        <f t="shared" ref="I99:L100" si="6">I100</f>
        <v>0</v>
      </c>
      <c r="J99" s="160">
        <f t="shared" si="6"/>
        <v>0</v>
      </c>
      <c r="K99" s="120">
        <f t="shared" si="6"/>
        <v>0</v>
      </c>
      <c r="L99" s="119">
        <f t="shared" si="6"/>
        <v>0</v>
      </c>
    </row>
    <row r="100" spans="1:19" hidden="1">
      <c r="A100" s="134">
        <v>2</v>
      </c>
      <c r="B100" s="130">
        <v>5</v>
      </c>
      <c r="C100" s="131">
        <v>2</v>
      </c>
      <c r="D100" s="132">
        <v>1</v>
      </c>
      <c r="E100" s="130"/>
      <c r="F100" s="165"/>
      <c r="G100" s="132" t="s">
        <v>81</v>
      </c>
      <c r="H100" s="110">
        <v>67</v>
      </c>
      <c r="I100" s="119">
        <f t="shared" si="6"/>
        <v>0</v>
      </c>
      <c r="J100" s="160">
        <f t="shared" si="6"/>
        <v>0</v>
      </c>
      <c r="K100" s="120">
        <f t="shared" si="6"/>
        <v>0</v>
      </c>
      <c r="L100" s="119">
        <f t="shared" si="6"/>
        <v>0</v>
      </c>
    </row>
    <row r="101" spans="1:19" hidden="1">
      <c r="A101" s="134">
        <v>2</v>
      </c>
      <c r="B101" s="130">
        <v>5</v>
      </c>
      <c r="C101" s="131">
        <v>2</v>
      </c>
      <c r="D101" s="132">
        <v>1</v>
      </c>
      <c r="E101" s="130">
        <v>1</v>
      </c>
      <c r="F101" s="165"/>
      <c r="G101" s="132" t="s">
        <v>81</v>
      </c>
      <c r="H101" s="110">
        <v>68</v>
      </c>
      <c r="I101" s="119">
        <f>SUM(I102:I103)</f>
        <v>0</v>
      </c>
      <c r="J101" s="160">
        <f>SUM(J102:J103)</f>
        <v>0</v>
      </c>
      <c r="K101" s="120">
        <f>SUM(K102:K103)</f>
        <v>0</v>
      </c>
      <c r="L101" s="119">
        <f>SUM(L102:L103)</f>
        <v>0</v>
      </c>
    </row>
    <row r="102" spans="1:19" ht="25.5" hidden="1" customHeight="1">
      <c r="A102" s="134">
        <v>2</v>
      </c>
      <c r="B102" s="130">
        <v>5</v>
      </c>
      <c r="C102" s="131">
        <v>2</v>
      </c>
      <c r="D102" s="132">
        <v>1</v>
      </c>
      <c r="E102" s="130">
        <v>1</v>
      </c>
      <c r="F102" s="165">
        <v>1</v>
      </c>
      <c r="G102" s="132" t="s">
        <v>82</v>
      </c>
      <c r="H102" s="110">
        <v>69</v>
      </c>
      <c r="I102" s="137">
        <v>0</v>
      </c>
      <c r="J102" s="137">
        <v>0</v>
      </c>
      <c r="K102" s="137">
        <v>0</v>
      </c>
      <c r="L102" s="137">
        <v>0</v>
      </c>
    </row>
    <row r="103" spans="1:19" ht="25.5" hidden="1" customHeight="1">
      <c r="A103" s="134">
        <v>2</v>
      </c>
      <c r="B103" s="130">
        <v>5</v>
      </c>
      <c r="C103" s="131">
        <v>2</v>
      </c>
      <c r="D103" s="132">
        <v>1</v>
      </c>
      <c r="E103" s="130">
        <v>1</v>
      </c>
      <c r="F103" s="165">
        <v>2</v>
      </c>
      <c r="G103" s="132" t="s">
        <v>83</v>
      </c>
      <c r="H103" s="110">
        <v>70</v>
      </c>
      <c r="I103" s="137">
        <v>0</v>
      </c>
      <c r="J103" s="137">
        <v>0</v>
      </c>
      <c r="K103" s="137">
        <v>0</v>
      </c>
      <c r="L103" s="137">
        <v>0</v>
      </c>
    </row>
    <row r="104" spans="1:19" ht="25.5" hidden="1" customHeight="1">
      <c r="A104" s="134">
        <v>2</v>
      </c>
      <c r="B104" s="130">
        <v>5</v>
      </c>
      <c r="C104" s="131">
        <v>3</v>
      </c>
      <c r="D104" s="132"/>
      <c r="E104" s="130"/>
      <c r="F104" s="165"/>
      <c r="G104" s="132" t="s">
        <v>84</v>
      </c>
      <c r="H104" s="110">
        <v>71</v>
      </c>
      <c r="I104" s="119">
        <f>I105+I109</f>
        <v>0</v>
      </c>
      <c r="J104" s="119">
        <f>J105+J109</f>
        <v>0</v>
      </c>
      <c r="K104" s="119">
        <f>K105+K109</f>
        <v>0</v>
      </c>
      <c r="L104" s="119">
        <f>L105+L109</f>
        <v>0</v>
      </c>
    </row>
    <row r="105" spans="1:19" ht="25.5" hidden="1" customHeight="1">
      <c r="A105" s="134">
        <v>2</v>
      </c>
      <c r="B105" s="130">
        <v>5</v>
      </c>
      <c r="C105" s="131">
        <v>3</v>
      </c>
      <c r="D105" s="132">
        <v>1</v>
      </c>
      <c r="E105" s="130"/>
      <c r="F105" s="165"/>
      <c r="G105" s="132" t="s">
        <v>85</v>
      </c>
      <c r="H105" s="110">
        <v>72</v>
      </c>
      <c r="I105" s="119">
        <f>I106</f>
        <v>0</v>
      </c>
      <c r="J105" s="160">
        <f>J106</f>
        <v>0</v>
      </c>
      <c r="K105" s="120">
        <f>K106</f>
        <v>0</v>
      </c>
      <c r="L105" s="119">
        <f>L106</f>
        <v>0</v>
      </c>
    </row>
    <row r="106" spans="1:19" ht="25.5" hidden="1" customHeight="1">
      <c r="A106" s="142">
        <v>2</v>
      </c>
      <c r="B106" s="143">
        <v>5</v>
      </c>
      <c r="C106" s="144">
        <v>3</v>
      </c>
      <c r="D106" s="145">
        <v>1</v>
      </c>
      <c r="E106" s="143">
        <v>1</v>
      </c>
      <c r="F106" s="168"/>
      <c r="G106" s="145" t="s">
        <v>85</v>
      </c>
      <c r="H106" s="110">
        <v>73</v>
      </c>
      <c r="I106" s="129">
        <f>SUM(I107:I108)</f>
        <v>0</v>
      </c>
      <c r="J106" s="163">
        <f>SUM(J107:J108)</f>
        <v>0</v>
      </c>
      <c r="K106" s="128">
        <f>SUM(K107:K108)</f>
        <v>0</v>
      </c>
      <c r="L106" s="129">
        <f>SUM(L107:L108)</f>
        <v>0</v>
      </c>
    </row>
    <row r="107" spans="1:19" ht="25.5" hidden="1" customHeight="1">
      <c r="A107" s="134">
        <v>2</v>
      </c>
      <c r="B107" s="130">
        <v>5</v>
      </c>
      <c r="C107" s="131">
        <v>3</v>
      </c>
      <c r="D107" s="132">
        <v>1</v>
      </c>
      <c r="E107" s="130">
        <v>1</v>
      </c>
      <c r="F107" s="165">
        <v>1</v>
      </c>
      <c r="G107" s="132" t="s">
        <v>85</v>
      </c>
      <c r="H107" s="110">
        <v>74</v>
      </c>
      <c r="I107" s="137">
        <v>0</v>
      </c>
      <c r="J107" s="137">
        <v>0</v>
      </c>
      <c r="K107" s="137">
        <v>0</v>
      </c>
      <c r="L107" s="137">
        <v>0</v>
      </c>
    </row>
    <row r="108" spans="1:19" ht="25.5" hidden="1" customHeight="1">
      <c r="A108" s="142">
        <v>2</v>
      </c>
      <c r="B108" s="143">
        <v>5</v>
      </c>
      <c r="C108" s="144">
        <v>3</v>
      </c>
      <c r="D108" s="145">
        <v>1</v>
      </c>
      <c r="E108" s="143">
        <v>1</v>
      </c>
      <c r="F108" s="168">
        <v>2</v>
      </c>
      <c r="G108" s="145" t="s">
        <v>86</v>
      </c>
      <c r="H108" s="110">
        <v>75</v>
      </c>
      <c r="I108" s="137">
        <v>0</v>
      </c>
      <c r="J108" s="137">
        <v>0</v>
      </c>
      <c r="K108" s="137">
        <v>0</v>
      </c>
      <c r="L108" s="137">
        <v>0</v>
      </c>
      <c r="S108" s="169"/>
    </row>
    <row r="109" spans="1:19" ht="25.5" hidden="1" customHeight="1">
      <c r="A109" s="142">
        <v>2</v>
      </c>
      <c r="B109" s="143">
        <v>5</v>
      </c>
      <c r="C109" s="144">
        <v>3</v>
      </c>
      <c r="D109" s="145">
        <v>2</v>
      </c>
      <c r="E109" s="143"/>
      <c r="F109" s="168"/>
      <c r="G109" s="145" t="s">
        <v>87</v>
      </c>
      <c r="H109" s="110">
        <v>76</v>
      </c>
      <c r="I109" s="120">
        <f>I110</f>
        <v>0</v>
      </c>
      <c r="J109" s="119">
        <f>J110</f>
        <v>0</v>
      </c>
      <c r="K109" s="119">
        <f>K110</f>
        <v>0</v>
      </c>
      <c r="L109" s="119">
        <f>L110</f>
        <v>0</v>
      </c>
    </row>
    <row r="110" spans="1:19" ht="25.5" hidden="1" customHeight="1">
      <c r="A110" s="142">
        <v>2</v>
      </c>
      <c r="B110" s="143">
        <v>5</v>
      </c>
      <c r="C110" s="144">
        <v>3</v>
      </c>
      <c r="D110" s="145">
        <v>2</v>
      </c>
      <c r="E110" s="143">
        <v>1</v>
      </c>
      <c r="F110" s="168"/>
      <c r="G110" s="145" t="s">
        <v>87</v>
      </c>
      <c r="H110" s="110">
        <v>77</v>
      </c>
      <c r="I110" s="129">
        <f>SUM(I111:I112)</f>
        <v>0</v>
      </c>
      <c r="J110" s="129">
        <f>SUM(J111:J112)</f>
        <v>0</v>
      </c>
      <c r="K110" s="129">
        <f>SUM(K111:K112)</f>
        <v>0</v>
      </c>
      <c r="L110" s="129">
        <f>SUM(L111:L112)</f>
        <v>0</v>
      </c>
    </row>
    <row r="111" spans="1:19" ht="25.5" hidden="1" customHeight="1">
      <c r="A111" s="142">
        <v>2</v>
      </c>
      <c r="B111" s="143">
        <v>5</v>
      </c>
      <c r="C111" s="144">
        <v>3</v>
      </c>
      <c r="D111" s="145">
        <v>2</v>
      </c>
      <c r="E111" s="143">
        <v>1</v>
      </c>
      <c r="F111" s="168">
        <v>1</v>
      </c>
      <c r="G111" s="145" t="s">
        <v>87</v>
      </c>
      <c r="H111" s="110">
        <v>78</v>
      </c>
      <c r="I111" s="137">
        <v>0</v>
      </c>
      <c r="J111" s="137">
        <v>0</v>
      </c>
      <c r="K111" s="137">
        <v>0</v>
      </c>
      <c r="L111" s="137">
        <v>0</v>
      </c>
    </row>
    <row r="112" spans="1:19" hidden="1">
      <c r="A112" s="142">
        <v>2</v>
      </c>
      <c r="B112" s="143">
        <v>5</v>
      </c>
      <c r="C112" s="144">
        <v>3</v>
      </c>
      <c r="D112" s="145">
        <v>2</v>
      </c>
      <c r="E112" s="143">
        <v>1</v>
      </c>
      <c r="F112" s="168">
        <v>2</v>
      </c>
      <c r="G112" s="145" t="s">
        <v>88</v>
      </c>
      <c r="H112" s="110">
        <v>79</v>
      </c>
      <c r="I112" s="137">
        <v>0</v>
      </c>
      <c r="J112" s="137">
        <v>0</v>
      </c>
      <c r="K112" s="137">
        <v>0</v>
      </c>
      <c r="L112" s="137">
        <v>0</v>
      </c>
    </row>
    <row r="113" spans="1:12" hidden="1">
      <c r="A113" s="164">
        <v>2</v>
      </c>
      <c r="B113" s="115">
        <v>6</v>
      </c>
      <c r="C113" s="116"/>
      <c r="D113" s="117"/>
      <c r="E113" s="115"/>
      <c r="F113" s="166"/>
      <c r="G113" s="170" t="s">
        <v>89</v>
      </c>
      <c r="H113" s="110">
        <v>80</v>
      </c>
      <c r="I113" s="119">
        <f>SUM(I114+I119+I123+I127+I131+I135)</f>
        <v>0</v>
      </c>
      <c r="J113" s="119">
        <f>SUM(J114+J119+J123+J127+J131+J135)</f>
        <v>0</v>
      </c>
      <c r="K113" s="119">
        <f>SUM(K114+K119+K123+K127+K131+K135)</f>
        <v>0</v>
      </c>
      <c r="L113" s="119">
        <f>SUM(L114+L119+L123+L127+L131+L135)</f>
        <v>0</v>
      </c>
    </row>
    <row r="114" spans="1:12" hidden="1">
      <c r="A114" s="142">
        <v>2</v>
      </c>
      <c r="B114" s="143">
        <v>6</v>
      </c>
      <c r="C114" s="144">
        <v>1</v>
      </c>
      <c r="D114" s="145"/>
      <c r="E114" s="143"/>
      <c r="F114" s="168"/>
      <c r="G114" s="145" t="s">
        <v>90</v>
      </c>
      <c r="H114" s="110">
        <v>81</v>
      </c>
      <c r="I114" s="129">
        <f t="shared" ref="I114:L115" si="7">I115</f>
        <v>0</v>
      </c>
      <c r="J114" s="163">
        <f t="shared" si="7"/>
        <v>0</v>
      </c>
      <c r="K114" s="128">
        <f t="shared" si="7"/>
        <v>0</v>
      </c>
      <c r="L114" s="129">
        <f t="shared" si="7"/>
        <v>0</v>
      </c>
    </row>
    <row r="115" spans="1:12" hidden="1">
      <c r="A115" s="134">
        <v>2</v>
      </c>
      <c r="B115" s="130">
        <v>6</v>
      </c>
      <c r="C115" s="131">
        <v>1</v>
      </c>
      <c r="D115" s="132">
        <v>1</v>
      </c>
      <c r="E115" s="130"/>
      <c r="F115" s="165"/>
      <c r="G115" s="132" t="s">
        <v>90</v>
      </c>
      <c r="H115" s="110">
        <v>82</v>
      </c>
      <c r="I115" s="119">
        <f t="shared" si="7"/>
        <v>0</v>
      </c>
      <c r="J115" s="160">
        <f t="shared" si="7"/>
        <v>0</v>
      </c>
      <c r="K115" s="120">
        <f t="shared" si="7"/>
        <v>0</v>
      </c>
      <c r="L115" s="119">
        <f t="shared" si="7"/>
        <v>0</v>
      </c>
    </row>
    <row r="116" spans="1:12" hidden="1">
      <c r="A116" s="134">
        <v>2</v>
      </c>
      <c r="B116" s="130">
        <v>6</v>
      </c>
      <c r="C116" s="131">
        <v>1</v>
      </c>
      <c r="D116" s="132">
        <v>1</v>
      </c>
      <c r="E116" s="130">
        <v>1</v>
      </c>
      <c r="F116" s="165"/>
      <c r="G116" s="132" t="s">
        <v>90</v>
      </c>
      <c r="H116" s="110">
        <v>83</v>
      </c>
      <c r="I116" s="119">
        <f>SUM(I117:I118)</f>
        <v>0</v>
      </c>
      <c r="J116" s="160">
        <f>SUM(J117:J118)</f>
        <v>0</v>
      </c>
      <c r="K116" s="120">
        <f>SUM(K117:K118)</f>
        <v>0</v>
      </c>
      <c r="L116" s="119">
        <f>SUM(L117:L118)</f>
        <v>0</v>
      </c>
    </row>
    <row r="117" spans="1:12" hidden="1">
      <c r="A117" s="134">
        <v>2</v>
      </c>
      <c r="B117" s="130">
        <v>6</v>
      </c>
      <c r="C117" s="131">
        <v>1</v>
      </c>
      <c r="D117" s="132">
        <v>1</v>
      </c>
      <c r="E117" s="130">
        <v>1</v>
      </c>
      <c r="F117" s="165">
        <v>1</v>
      </c>
      <c r="G117" s="132" t="s">
        <v>91</v>
      </c>
      <c r="H117" s="110">
        <v>84</v>
      </c>
      <c r="I117" s="137">
        <v>0</v>
      </c>
      <c r="J117" s="137">
        <v>0</v>
      </c>
      <c r="K117" s="137">
        <v>0</v>
      </c>
      <c r="L117" s="137">
        <v>0</v>
      </c>
    </row>
    <row r="118" spans="1:12" hidden="1">
      <c r="A118" s="150">
        <v>2</v>
      </c>
      <c r="B118" s="125">
        <v>6</v>
      </c>
      <c r="C118" s="123">
        <v>1</v>
      </c>
      <c r="D118" s="124">
        <v>1</v>
      </c>
      <c r="E118" s="125">
        <v>1</v>
      </c>
      <c r="F118" s="167">
        <v>2</v>
      </c>
      <c r="G118" s="124" t="s">
        <v>92</v>
      </c>
      <c r="H118" s="110">
        <v>85</v>
      </c>
      <c r="I118" s="135">
        <v>0</v>
      </c>
      <c r="J118" s="135">
        <v>0</v>
      </c>
      <c r="K118" s="135">
        <v>0</v>
      </c>
      <c r="L118" s="135">
        <v>0</v>
      </c>
    </row>
    <row r="119" spans="1:12" ht="25.5" hidden="1" customHeight="1">
      <c r="A119" s="134">
        <v>2</v>
      </c>
      <c r="B119" s="130">
        <v>6</v>
      </c>
      <c r="C119" s="131">
        <v>2</v>
      </c>
      <c r="D119" s="132"/>
      <c r="E119" s="130"/>
      <c r="F119" s="165"/>
      <c r="G119" s="132" t="s">
        <v>93</v>
      </c>
      <c r="H119" s="110">
        <v>86</v>
      </c>
      <c r="I119" s="119">
        <f t="shared" ref="I119:L121" si="8">I120</f>
        <v>0</v>
      </c>
      <c r="J119" s="160">
        <f t="shared" si="8"/>
        <v>0</v>
      </c>
      <c r="K119" s="120">
        <f t="shared" si="8"/>
        <v>0</v>
      </c>
      <c r="L119" s="119">
        <f t="shared" si="8"/>
        <v>0</v>
      </c>
    </row>
    <row r="120" spans="1:12" ht="25.5" hidden="1" customHeight="1">
      <c r="A120" s="134">
        <v>2</v>
      </c>
      <c r="B120" s="130">
        <v>6</v>
      </c>
      <c r="C120" s="131">
        <v>2</v>
      </c>
      <c r="D120" s="132">
        <v>1</v>
      </c>
      <c r="E120" s="130"/>
      <c r="F120" s="165"/>
      <c r="G120" s="132" t="s">
        <v>93</v>
      </c>
      <c r="H120" s="110">
        <v>87</v>
      </c>
      <c r="I120" s="119">
        <f t="shared" si="8"/>
        <v>0</v>
      </c>
      <c r="J120" s="160">
        <f t="shared" si="8"/>
        <v>0</v>
      </c>
      <c r="K120" s="120">
        <f t="shared" si="8"/>
        <v>0</v>
      </c>
      <c r="L120" s="119">
        <f t="shared" si="8"/>
        <v>0</v>
      </c>
    </row>
    <row r="121" spans="1:12" ht="25.5" hidden="1" customHeight="1">
      <c r="A121" s="134">
        <v>2</v>
      </c>
      <c r="B121" s="130">
        <v>6</v>
      </c>
      <c r="C121" s="131">
        <v>2</v>
      </c>
      <c r="D121" s="132">
        <v>1</v>
      </c>
      <c r="E121" s="130">
        <v>1</v>
      </c>
      <c r="F121" s="165"/>
      <c r="G121" s="132" t="s">
        <v>93</v>
      </c>
      <c r="H121" s="110">
        <v>88</v>
      </c>
      <c r="I121" s="171">
        <f t="shared" si="8"/>
        <v>0</v>
      </c>
      <c r="J121" s="172">
        <f t="shared" si="8"/>
        <v>0</v>
      </c>
      <c r="K121" s="173">
        <f t="shared" si="8"/>
        <v>0</v>
      </c>
      <c r="L121" s="171">
        <f t="shared" si="8"/>
        <v>0</v>
      </c>
    </row>
    <row r="122" spans="1:12" ht="25.5" hidden="1" customHeight="1">
      <c r="A122" s="134">
        <v>2</v>
      </c>
      <c r="B122" s="130">
        <v>6</v>
      </c>
      <c r="C122" s="131">
        <v>2</v>
      </c>
      <c r="D122" s="132">
        <v>1</v>
      </c>
      <c r="E122" s="130">
        <v>1</v>
      </c>
      <c r="F122" s="165">
        <v>1</v>
      </c>
      <c r="G122" s="132" t="s">
        <v>93</v>
      </c>
      <c r="H122" s="110">
        <v>89</v>
      </c>
      <c r="I122" s="137">
        <v>0</v>
      </c>
      <c r="J122" s="137">
        <v>0</v>
      </c>
      <c r="K122" s="137">
        <v>0</v>
      </c>
      <c r="L122" s="137">
        <v>0</v>
      </c>
    </row>
    <row r="123" spans="1:12" ht="25.5" hidden="1" customHeight="1">
      <c r="A123" s="150">
        <v>2</v>
      </c>
      <c r="B123" s="125">
        <v>6</v>
      </c>
      <c r="C123" s="123">
        <v>3</v>
      </c>
      <c r="D123" s="124"/>
      <c r="E123" s="125"/>
      <c r="F123" s="167"/>
      <c r="G123" s="124" t="s">
        <v>94</v>
      </c>
      <c r="H123" s="110">
        <v>90</v>
      </c>
      <c r="I123" s="140">
        <f t="shared" ref="I123:L125" si="9">I124</f>
        <v>0</v>
      </c>
      <c r="J123" s="162">
        <f t="shared" si="9"/>
        <v>0</v>
      </c>
      <c r="K123" s="141">
        <f t="shared" si="9"/>
        <v>0</v>
      </c>
      <c r="L123" s="140">
        <f t="shared" si="9"/>
        <v>0</v>
      </c>
    </row>
    <row r="124" spans="1:12" ht="25.5" hidden="1" customHeight="1">
      <c r="A124" s="134">
        <v>2</v>
      </c>
      <c r="B124" s="130">
        <v>6</v>
      </c>
      <c r="C124" s="131">
        <v>3</v>
      </c>
      <c r="D124" s="132">
        <v>1</v>
      </c>
      <c r="E124" s="130"/>
      <c r="F124" s="165"/>
      <c r="G124" s="132" t="s">
        <v>94</v>
      </c>
      <c r="H124" s="110">
        <v>91</v>
      </c>
      <c r="I124" s="119">
        <f t="shared" si="9"/>
        <v>0</v>
      </c>
      <c r="J124" s="160">
        <f t="shared" si="9"/>
        <v>0</v>
      </c>
      <c r="K124" s="120">
        <f t="shared" si="9"/>
        <v>0</v>
      </c>
      <c r="L124" s="119">
        <f t="shared" si="9"/>
        <v>0</v>
      </c>
    </row>
    <row r="125" spans="1:12" ht="25.5" hidden="1" customHeight="1">
      <c r="A125" s="134">
        <v>2</v>
      </c>
      <c r="B125" s="130">
        <v>6</v>
      </c>
      <c r="C125" s="131">
        <v>3</v>
      </c>
      <c r="D125" s="132">
        <v>1</v>
      </c>
      <c r="E125" s="130">
        <v>1</v>
      </c>
      <c r="F125" s="165"/>
      <c r="G125" s="132" t="s">
        <v>94</v>
      </c>
      <c r="H125" s="110">
        <v>92</v>
      </c>
      <c r="I125" s="119">
        <f t="shared" si="9"/>
        <v>0</v>
      </c>
      <c r="J125" s="160">
        <f t="shared" si="9"/>
        <v>0</v>
      </c>
      <c r="K125" s="120">
        <f t="shared" si="9"/>
        <v>0</v>
      </c>
      <c r="L125" s="119">
        <f t="shared" si="9"/>
        <v>0</v>
      </c>
    </row>
    <row r="126" spans="1:12" ht="25.5" hidden="1" customHeight="1">
      <c r="A126" s="134">
        <v>2</v>
      </c>
      <c r="B126" s="130">
        <v>6</v>
      </c>
      <c r="C126" s="131">
        <v>3</v>
      </c>
      <c r="D126" s="132">
        <v>1</v>
      </c>
      <c r="E126" s="130">
        <v>1</v>
      </c>
      <c r="F126" s="165">
        <v>1</v>
      </c>
      <c r="G126" s="132" t="s">
        <v>94</v>
      </c>
      <c r="H126" s="110">
        <v>93</v>
      </c>
      <c r="I126" s="137">
        <v>0</v>
      </c>
      <c r="J126" s="137">
        <v>0</v>
      </c>
      <c r="K126" s="137">
        <v>0</v>
      </c>
      <c r="L126" s="137">
        <v>0</v>
      </c>
    </row>
    <row r="127" spans="1:12" ht="25.5" hidden="1" customHeight="1">
      <c r="A127" s="150">
        <v>2</v>
      </c>
      <c r="B127" s="125">
        <v>6</v>
      </c>
      <c r="C127" s="123">
        <v>4</v>
      </c>
      <c r="D127" s="124"/>
      <c r="E127" s="125"/>
      <c r="F127" s="167"/>
      <c r="G127" s="124" t="s">
        <v>95</v>
      </c>
      <c r="H127" s="110">
        <v>94</v>
      </c>
      <c r="I127" s="140">
        <f t="shared" ref="I127:L129" si="10">I128</f>
        <v>0</v>
      </c>
      <c r="J127" s="162">
        <f t="shared" si="10"/>
        <v>0</v>
      </c>
      <c r="K127" s="141">
        <f t="shared" si="10"/>
        <v>0</v>
      </c>
      <c r="L127" s="140">
        <f t="shared" si="10"/>
        <v>0</v>
      </c>
    </row>
    <row r="128" spans="1:12" ht="25.5" hidden="1" customHeight="1">
      <c r="A128" s="134">
        <v>2</v>
      </c>
      <c r="B128" s="130">
        <v>6</v>
      </c>
      <c r="C128" s="131">
        <v>4</v>
      </c>
      <c r="D128" s="132">
        <v>1</v>
      </c>
      <c r="E128" s="130"/>
      <c r="F128" s="165"/>
      <c r="G128" s="132" t="s">
        <v>95</v>
      </c>
      <c r="H128" s="110">
        <v>95</v>
      </c>
      <c r="I128" s="119">
        <f t="shared" si="10"/>
        <v>0</v>
      </c>
      <c r="J128" s="160">
        <f t="shared" si="10"/>
        <v>0</v>
      </c>
      <c r="K128" s="120">
        <f t="shared" si="10"/>
        <v>0</v>
      </c>
      <c r="L128" s="119">
        <f t="shared" si="10"/>
        <v>0</v>
      </c>
    </row>
    <row r="129" spans="1:12" ht="25.5" hidden="1" customHeight="1">
      <c r="A129" s="134">
        <v>2</v>
      </c>
      <c r="B129" s="130">
        <v>6</v>
      </c>
      <c r="C129" s="131">
        <v>4</v>
      </c>
      <c r="D129" s="132">
        <v>1</v>
      </c>
      <c r="E129" s="130">
        <v>1</v>
      </c>
      <c r="F129" s="165"/>
      <c r="G129" s="132" t="s">
        <v>95</v>
      </c>
      <c r="H129" s="110">
        <v>96</v>
      </c>
      <c r="I129" s="119">
        <f t="shared" si="10"/>
        <v>0</v>
      </c>
      <c r="J129" s="160">
        <f t="shared" si="10"/>
        <v>0</v>
      </c>
      <c r="K129" s="120">
        <f t="shared" si="10"/>
        <v>0</v>
      </c>
      <c r="L129" s="119">
        <f t="shared" si="10"/>
        <v>0</v>
      </c>
    </row>
    <row r="130" spans="1:12" ht="25.5" hidden="1" customHeight="1">
      <c r="A130" s="134">
        <v>2</v>
      </c>
      <c r="B130" s="130">
        <v>6</v>
      </c>
      <c r="C130" s="131">
        <v>4</v>
      </c>
      <c r="D130" s="132">
        <v>1</v>
      </c>
      <c r="E130" s="130">
        <v>1</v>
      </c>
      <c r="F130" s="165">
        <v>1</v>
      </c>
      <c r="G130" s="132" t="s">
        <v>95</v>
      </c>
      <c r="H130" s="110">
        <v>97</v>
      </c>
      <c r="I130" s="137">
        <v>0</v>
      </c>
      <c r="J130" s="137">
        <v>0</v>
      </c>
      <c r="K130" s="137">
        <v>0</v>
      </c>
      <c r="L130" s="137">
        <v>0</v>
      </c>
    </row>
    <row r="131" spans="1:12" ht="25.5" hidden="1" customHeight="1">
      <c r="A131" s="142">
        <v>2</v>
      </c>
      <c r="B131" s="151">
        <v>6</v>
      </c>
      <c r="C131" s="152">
        <v>5</v>
      </c>
      <c r="D131" s="154"/>
      <c r="E131" s="151"/>
      <c r="F131" s="174"/>
      <c r="G131" s="154" t="s">
        <v>96</v>
      </c>
      <c r="H131" s="110">
        <v>98</v>
      </c>
      <c r="I131" s="147">
        <f t="shared" ref="I131:L133" si="11">I132</f>
        <v>0</v>
      </c>
      <c r="J131" s="175">
        <f t="shared" si="11"/>
        <v>0</v>
      </c>
      <c r="K131" s="148">
        <f t="shared" si="11"/>
        <v>0</v>
      </c>
      <c r="L131" s="147">
        <f t="shared" si="11"/>
        <v>0</v>
      </c>
    </row>
    <row r="132" spans="1:12" ht="25.5" hidden="1" customHeight="1">
      <c r="A132" s="134">
        <v>2</v>
      </c>
      <c r="B132" s="130">
        <v>6</v>
      </c>
      <c r="C132" s="131">
        <v>5</v>
      </c>
      <c r="D132" s="132">
        <v>1</v>
      </c>
      <c r="E132" s="130"/>
      <c r="F132" s="165"/>
      <c r="G132" s="154" t="s">
        <v>96</v>
      </c>
      <c r="H132" s="110">
        <v>99</v>
      </c>
      <c r="I132" s="119">
        <f t="shared" si="11"/>
        <v>0</v>
      </c>
      <c r="J132" s="160">
        <f t="shared" si="11"/>
        <v>0</v>
      </c>
      <c r="K132" s="120">
        <f t="shared" si="11"/>
        <v>0</v>
      </c>
      <c r="L132" s="119">
        <f t="shared" si="11"/>
        <v>0</v>
      </c>
    </row>
    <row r="133" spans="1:12" ht="25.5" hidden="1" customHeight="1">
      <c r="A133" s="134">
        <v>2</v>
      </c>
      <c r="B133" s="130">
        <v>6</v>
      </c>
      <c r="C133" s="131">
        <v>5</v>
      </c>
      <c r="D133" s="132">
        <v>1</v>
      </c>
      <c r="E133" s="130">
        <v>1</v>
      </c>
      <c r="F133" s="165"/>
      <c r="G133" s="154" t="s">
        <v>96</v>
      </c>
      <c r="H133" s="110">
        <v>100</v>
      </c>
      <c r="I133" s="119">
        <f t="shared" si="11"/>
        <v>0</v>
      </c>
      <c r="J133" s="160">
        <f t="shared" si="11"/>
        <v>0</v>
      </c>
      <c r="K133" s="120">
        <f t="shared" si="11"/>
        <v>0</v>
      </c>
      <c r="L133" s="119">
        <f t="shared" si="11"/>
        <v>0</v>
      </c>
    </row>
    <row r="134" spans="1:12" ht="25.5" hidden="1" customHeight="1">
      <c r="A134" s="130">
        <v>2</v>
      </c>
      <c r="B134" s="131">
        <v>6</v>
      </c>
      <c r="C134" s="130">
        <v>5</v>
      </c>
      <c r="D134" s="130">
        <v>1</v>
      </c>
      <c r="E134" s="132">
        <v>1</v>
      </c>
      <c r="F134" s="165">
        <v>1</v>
      </c>
      <c r="G134" s="130" t="s">
        <v>97</v>
      </c>
      <c r="H134" s="110">
        <v>101</v>
      </c>
      <c r="I134" s="137">
        <v>0</v>
      </c>
      <c r="J134" s="137">
        <v>0</v>
      </c>
      <c r="K134" s="137">
        <v>0</v>
      </c>
      <c r="L134" s="137">
        <v>0</v>
      </c>
    </row>
    <row r="135" spans="1:12" ht="26.25" hidden="1" customHeight="1">
      <c r="A135" s="134">
        <v>2</v>
      </c>
      <c r="B135" s="131">
        <v>6</v>
      </c>
      <c r="C135" s="130">
        <v>6</v>
      </c>
      <c r="D135" s="131"/>
      <c r="E135" s="132"/>
      <c r="F135" s="133"/>
      <c r="G135" s="176" t="s">
        <v>98</v>
      </c>
      <c r="H135" s="110">
        <v>102</v>
      </c>
      <c r="I135" s="120">
        <f t="shared" ref="I135:L137" si="12">I136</f>
        <v>0</v>
      </c>
      <c r="J135" s="119">
        <f t="shared" si="12"/>
        <v>0</v>
      </c>
      <c r="K135" s="119">
        <f t="shared" si="12"/>
        <v>0</v>
      </c>
      <c r="L135" s="119">
        <f t="shared" si="12"/>
        <v>0</v>
      </c>
    </row>
    <row r="136" spans="1:12" ht="26.25" hidden="1" customHeight="1">
      <c r="A136" s="134">
        <v>2</v>
      </c>
      <c r="B136" s="131">
        <v>6</v>
      </c>
      <c r="C136" s="130">
        <v>6</v>
      </c>
      <c r="D136" s="131">
        <v>1</v>
      </c>
      <c r="E136" s="132"/>
      <c r="F136" s="133"/>
      <c r="G136" s="176" t="s">
        <v>98</v>
      </c>
      <c r="H136" s="177">
        <v>103</v>
      </c>
      <c r="I136" s="119">
        <f t="shared" si="12"/>
        <v>0</v>
      </c>
      <c r="J136" s="119">
        <f t="shared" si="12"/>
        <v>0</v>
      </c>
      <c r="K136" s="119">
        <f t="shared" si="12"/>
        <v>0</v>
      </c>
      <c r="L136" s="119">
        <f t="shared" si="12"/>
        <v>0</v>
      </c>
    </row>
    <row r="137" spans="1:12" ht="26.25" hidden="1" customHeight="1">
      <c r="A137" s="134">
        <v>2</v>
      </c>
      <c r="B137" s="131">
        <v>6</v>
      </c>
      <c r="C137" s="130">
        <v>6</v>
      </c>
      <c r="D137" s="131">
        <v>1</v>
      </c>
      <c r="E137" s="132">
        <v>1</v>
      </c>
      <c r="F137" s="133"/>
      <c r="G137" s="176" t="s">
        <v>98</v>
      </c>
      <c r="H137" s="177">
        <v>104</v>
      </c>
      <c r="I137" s="119">
        <f t="shared" si="12"/>
        <v>0</v>
      </c>
      <c r="J137" s="119">
        <f t="shared" si="12"/>
        <v>0</v>
      </c>
      <c r="K137" s="119">
        <f t="shared" si="12"/>
        <v>0</v>
      </c>
      <c r="L137" s="119">
        <f t="shared" si="12"/>
        <v>0</v>
      </c>
    </row>
    <row r="138" spans="1:12" ht="26.25" hidden="1" customHeight="1">
      <c r="A138" s="134">
        <v>2</v>
      </c>
      <c r="B138" s="131">
        <v>6</v>
      </c>
      <c r="C138" s="130">
        <v>6</v>
      </c>
      <c r="D138" s="131">
        <v>1</v>
      </c>
      <c r="E138" s="132">
        <v>1</v>
      </c>
      <c r="F138" s="133">
        <v>1</v>
      </c>
      <c r="G138" s="91" t="s">
        <v>98</v>
      </c>
      <c r="H138" s="177">
        <v>105</v>
      </c>
      <c r="I138" s="137">
        <v>0</v>
      </c>
      <c r="J138" s="178">
        <v>0</v>
      </c>
      <c r="K138" s="137">
        <v>0</v>
      </c>
      <c r="L138" s="137">
        <v>0</v>
      </c>
    </row>
    <row r="139" spans="1:12" hidden="1">
      <c r="A139" s="164">
        <v>2</v>
      </c>
      <c r="B139" s="115">
        <v>7</v>
      </c>
      <c r="C139" s="115"/>
      <c r="D139" s="116"/>
      <c r="E139" s="116"/>
      <c r="F139" s="118"/>
      <c r="G139" s="117" t="s">
        <v>99</v>
      </c>
      <c r="H139" s="177">
        <v>106</v>
      </c>
      <c r="I139" s="120">
        <f>SUM(I140+I145+I153)</f>
        <v>0</v>
      </c>
      <c r="J139" s="160">
        <f>SUM(J140+J145+J153)</f>
        <v>0</v>
      </c>
      <c r="K139" s="120">
        <f>SUM(K140+K145+K153)</f>
        <v>0</v>
      </c>
      <c r="L139" s="119">
        <f>SUM(L140+L145+L153)</f>
        <v>0</v>
      </c>
    </row>
    <row r="140" spans="1:12" hidden="1">
      <c r="A140" s="134">
        <v>2</v>
      </c>
      <c r="B140" s="130">
        <v>7</v>
      </c>
      <c r="C140" s="130">
        <v>1</v>
      </c>
      <c r="D140" s="131"/>
      <c r="E140" s="131"/>
      <c r="F140" s="133"/>
      <c r="G140" s="132" t="s">
        <v>100</v>
      </c>
      <c r="H140" s="177">
        <v>107</v>
      </c>
      <c r="I140" s="120">
        <f t="shared" ref="I140:L141" si="13">I141</f>
        <v>0</v>
      </c>
      <c r="J140" s="160">
        <f t="shared" si="13"/>
        <v>0</v>
      </c>
      <c r="K140" s="120">
        <f t="shared" si="13"/>
        <v>0</v>
      </c>
      <c r="L140" s="119">
        <f t="shared" si="13"/>
        <v>0</v>
      </c>
    </row>
    <row r="141" spans="1:12" hidden="1">
      <c r="A141" s="134">
        <v>2</v>
      </c>
      <c r="B141" s="130">
        <v>7</v>
      </c>
      <c r="C141" s="130">
        <v>1</v>
      </c>
      <c r="D141" s="131">
        <v>1</v>
      </c>
      <c r="E141" s="131"/>
      <c r="F141" s="133"/>
      <c r="G141" s="132" t="s">
        <v>100</v>
      </c>
      <c r="H141" s="177">
        <v>108</v>
      </c>
      <c r="I141" s="120">
        <f t="shared" si="13"/>
        <v>0</v>
      </c>
      <c r="J141" s="160">
        <f t="shared" si="13"/>
        <v>0</v>
      </c>
      <c r="K141" s="120">
        <f t="shared" si="13"/>
        <v>0</v>
      </c>
      <c r="L141" s="119">
        <f t="shared" si="13"/>
        <v>0</v>
      </c>
    </row>
    <row r="142" spans="1:12" hidden="1">
      <c r="A142" s="134">
        <v>2</v>
      </c>
      <c r="B142" s="130">
        <v>7</v>
      </c>
      <c r="C142" s="130">
        <v>1</v>
      </c>
      <c r="D142" s="131">
        <v>1</v>
      </c>
      <c r="E142" s="131">
        <v>1</v>
      </c>
      <c r="F142" s="133"/>
      <c r="G142" s="132" t="s">
        <v>100</v>
      </c>
      <c r="H142" s="177">
        <v>109</v>
      </c>
      <c r="I142" s="120">
        <f>SUM(I143:I144)</f>
        <v>0</v>
      </c>
      <c r="J142" s="160">
        <f>SUM(J143:J144)</f>
        <v>0</v>
      </c>
      <c r="K142" s="120">
        <f>SUM(K143:K144)</f>
        <v>0</v>
      </c>
      <c r="L142" s="119">
        <f>SUM(L143:L144)</f>
        <v>0</v>
      </c>
    </row>
    <row r="143" spans="1:12" hidden="1">
      <c r="A143" s="150">
        <v>2</v>
      </c>
      <c r="B143" s="125">
        <v>7</v>
      </c>
      <c r="C143" s="150">
        <v>1</v>
      </c>
      <c r="D143" s="130">
        <v>1</v>
      </c>
      <c r="E143" s="123">
        <v>1</v>
      </c>
      <c r="F143" s="126">
        <v>1</v>
      </c>
      <c r="G143" s="124" t="s">
        <v>101</v>
      </c>
      <c r="H143" s="177">
        <v>110</v>
      </c>
      <c r="I143" s="179">
        <v>0</v>
      </c>
      <c r="J143" s="179">
        <v>0</v>
      </c>
      <c r="K143" s="179">
        <v>0</v>
      </c>
      <c r="L143" s="179">
        <v>0</v>
      </c>
    </row>
    <row r="144" spans="1:12" hidden="1">
      <c r="A144" s="130">
        <v>2</v>
      </c>
      <c r="B144" s="130">
        <v>7</v>
      </c>
      <c r="C144" s="134">
        <v>1</v>
      </c>
      <c r="D144" s="130">
        <v>1</v>
      </c>
      <c r="E144" s="131">
        <v>1</v>
      </c>
      <c r="F144" s="133">
        <v>2</v>
      </c>
      <c r="G144" s="132" t="s">
        <v>102</v>
      </c>
      <c r="H144" s="177">
        <v>111</v>
      </c>
      <c r="I144" s="136">
        <v>0</v>
      </c>
      <c r="J144" s="136">
        <v>0</v>
      </c>
      <c r="K144" s="136">
        <v>0</v>
      </c>
      <c r="L144" s="136">
        <v>0</v>
      </c>
    </row>
    <row r="145" spans="1:12" ht="25.5" hidden="1" customHeight="1">
      <c r="A145" s="142">
        <v>2</v>
      </c>
      <c r="B145" s="143">
        <v>7</v>
      </c>
      <c r="C145" s="142">
        <v>2</v>
      </c>
      <c r="D145" s="143"/>
      <c r="E145" s="144"/>
      <c r="F145" s="146"/>
      <c r="G145" s="145" t="s">
        <v>103</v>
      </c>
      <c r="H145" s="177">
        <v>112</v>
      </c>
      <c r="I145" s="128">
        <f t="shared" ref="I145:L146" si="14">I146</f>
        <v>0</v>
      </c>
      <c r="J145" s="163">
        <f t="shared" si="14"/>
        <v>0</v>
      </c>
      <c r="K145" s="128">
        <f t="shared" si="14"/>
        <v>0</v>
      </c>
      <c r="L145" s="129">
        <f t="shared" si="14"/>
        <v>0</v>
      </c>
    </row>
    <row r="146" spans="1:12" ht="25.5" hidden="1" customHeight="1">
      <c r="A146" s="134">
        <v>2</v>
      </c>
      <c r="B146" s="130">
        <v>7</v>
      </c>
      <c r="C146" s="134">
        <v>2</v>
      </c>
      <c r="D146" s="130">
        <v>1</v>
      </c>
      <c r="E146" s="131"/>
      <c r="F146" s="133"/>
      <c r="G146" s="132" t="s">
        <v>104</v>
      </c>
      <c r="H146" s="177">
        <v>113</v>
      </c>
      <c r="I146" s="120">
        <f t="shared" si="14"/>
        <v>0</v>
      </c>
      <c r="J146" s="160">
        <f t="shared" si="14"/>
        <v>0</v>
      </c>
      <c r="K146" s="120">
        <f t="shared" si="14"/>
        <v>0</v>
      </c>
      <c r="L146" s="119">
        <f t="shared" si="14"/>
        <v>0</v>
      </c>
    </row>
    <row r="147" spans="1:12" ht="25.5" hidden="1" customHeight="1">
      <c r="A147" s="134">
        <v>2</v>
      </c>
      <c r="B147" s="130">
        <v>7</v>
      </c>
      <c r="C147" s="134">
        <v>2</v>
      </c>
      <c r="D147" s="130">
        <v>1</v>
      </c>
      <c r="E147" s="131">
        <v>1</v>
      </c>
      <c r="F147" s="133"/>
      <c r="G147" s="132" t="s">
        <v>104</v>
      </c>
      <c r="H147" s="177">
        <v>114</v>
      </c>
      <c r="I147" s="120">
        <f>SUM(I148:I149)</f>
        <v>0</v>
      </c>
      <c r="J147" s="160">
        <f>SUM(J148:J149)</f>
        <v>0</v>
      </c>
      <c r="K147" s="120">
        <f>SUM(K148:K149)</f>
        <v>0</v>
      </c>
      <c r="L147" s="119">
        <f>SUM(L148:L149)</f>
        <v>0</v>
      </c>
    </row>
    <row r="148" spans="1:12" hidden="1">
      <c r="A148" s="134">
        <v>2</v>
      </c>
      <c r="B148" s="130">
        <v>7</v>
      </c>
      <c r="C148" s="134">
        <v>2</v>
      </c>
      <c r="D148" s="130">
        <v>1</v>
      </c>
      <c r="E148" s="131">
        <v>1</v>
      </c>
      <c r="F148" s="133">
        <v>1</v>
      </c>
      <c r="G148" s="132" t="s">
        <v>105</v>
      </c>
      <c r="H148" s="177">
        <v>115</v>
      </c>
      <c r="I148" s="136">
        <v>0</v>
      </c>
      <c r="J148" s="136">
        <v>0</v>
      </c>
      <c r="K148" s="136">
        <v>0</v>
      </c>
      <c r="L148" s="136">
        <v>0</v>
      </c>
    </row>
    <row r="149" spans="1:12" hidden="1">
      <c r="A149" s="134">
        <v>2</v>
      </c>
      <c r="B149" s="130">
        <v>7</v>
      </c>
      <c r="C149" s="134">
        <v>2</v>
      </c>
      <c r="D149" s="130">
        <v>1</v>
      </c>
      <c r="E149" s="131">
        <v>1</v>
      </c>
      <c r="F149" s="133">
        <v>2</v>
      </c>
      <c r="G149" s="132" t="s">
        <v>106</v>
      </c>
      <c r="H149" s="177">
        <v>116</v>
      </c>
      <c r="I149" s="136">
        <v>0</v>
      </c>
      <c r="J149" s="136">
        <v>0</v>
      </c>
      <c r="K149" s="136">
        <v>0</v>
      </c>
      <c r="L149" s="136">
        <v>0</v>
      </c>
    </row>
    <row r="150" spans="1:12" hidden="1">
      <c r="A150" s="134">
        <v>2</v>
      </c>
      <c r="B150" s="130">
        <v>7</v>
      </c>
      <c r="C150" s="134">
        <v>2</v>
      </c>
      <c r="D150" s="130">
        <v>2</v>
      </c>
      <c r="E150" s="131"/>
      <c r="F150" s="133"/>
      <c r="G150" s="132" t="s">
        <v>107</v>
      </c>
      <c r="H150" s="177">
        <v>117</v>
      </c>
      <c r="I150" s="120">
        <f>I151</f>
        <v>0</v>
      </c>
      <c r="J150" s="120">
        <f>J151</f>
        <v>0</v>
      </c>
      <c r="K150" s="120">
        <f>K151</f>
        <v>0</v>
      </c>
      <c r="L150" s="120">
        <f>L151</f>
        <v>0</v>
      </c>
    </row>
    <row r="151" spans="1:12" hidden="1">
      <c r="A151" s="134">
        <v>2</v>
      </c>
      <c r="B151" s="130">
        <v>7</v>
      </c>
      <c r="C151" s="134">
        <v>2</v>
      </c>
      <c r="D151" s="130">
        <v>2</v>
      </c>
      <c r="E151" s="131">
        <v>1</v>
      </c>
      <c r="F151" s="133"/>
      <c r="G151" s="132" t="s">
        <v>107</v>
      </c>
      <c r="H151" s="177">
        <v>118</v>
      </c>
      <c r="I151" s="120">
        <f>SUM(I152)</f>
        <v>0</v>
      </c>
      <c r="J151" s="120">
        <f>SUM(J152)</f>
        <v>0</v>
      </c>
      <c r="K151" s="120">
        <f>SUM(K152)</f>
        <v>0</v>
      </c>
      <c r="L151" s="120">
        <f>SUM(L152)</f>
        <v>0</v>
      </c>
    </row>
    <row r="152" spans="1:12" hidden="1">
      <c r="A152" s="134">
        <v>2</v>
      </c>
      <c r="B152" s="130">
        <v>7</v>
      </c>
      <c r="C152" s="134">
        <v>2</v>
      </c>
      <c r="D152" s="130">
        <v>2</v>
      </c>
      <c r="E152" s="131">
        <v>1</v>
      </c>
      <c r="F152" s="133">
        <v>1</v>
      </c>
      <c r="G152" s="132" t="s">
        <v>107</v>
      </c>
      <c r="H152" s="177">
        <v>119</v>
      </c>
      <c r="I152" s="136">
        <v>0</v>
      </c>
      <c r="J152" s="136">
        <v>0</v>
      </c>
      <c r="K152" s="136">
        <v>0</v>
      </c>
      <c r="L152" s="136">
        <v>0</v>
      </c>
    </row>
    <row r="153" spans="1:12" hidden="1">
      <c r="A153" s="134">
        <v>2</v>
      </c>
      <c r="B153" s="130">
        <v>7</v>
      </c>
      <c r="C153" s="134">
        <v>3</v>
      </c>
      <c r="D153" s="130"/>
      <c r="E153" s="131"/>
      <c r="F153" s="133"/>
      <c r="G153" s="132" t="s">
        <v>108</v>
      </c>
      <c r="H153" s="177">
        <v>120</v>
      </c>
      <c r="I153" s="120">
        <f t="shared" ref="I153:L154" si="15">I154</f>
        <v>0</v>
      </c>
      <c r="J153" s="160">
        <f t="shared" si="15"/>
        <v>0</v>
      </c>
      <c r="K153" s="120">
        <f t="shared" si="15"/>
        <v>0</v>
      </c>
      <c r="L153" s="119">
        <f t="shared" si="15"/>
        <v>0</v>
      </c>
    </row>
    <row r="154" spans="1:12" hidden="1">
      <c r="A154" s="142">
        <v>2</v>
      </c>
      <c r="B154" s="151">
        <v>7</v>
      </c>
      <c r="C154" s="180">
        <v>3</v>
      </c>
      <c r="D154" s="151">
        <v>1</v>
      </c>
      <c r="E154" s="152"/>
      <c r="F154" s="153"/>
      <c r="G154" s="154" t="s">
        <v>108</v>
      </c>
      <c r="H154" s="177">
        <v>121</v>
      </c>
      <c r="I154" s="148">
        <f t="shared" si="15"/>
        <v>0</v>
      </c>
      <c r="J154" s="175">
        <f t="shared" si="15"/>
        <v>0</v>
      </c>
      <c r="K154" s="148">
        <f t="shared" si="15"/>
        <v>0</v>
      </c>
      <c r="L154" s="147">
        <f t="shared" si="15"/>
        <v>0</v>
      </c>
    </row>
    <row r="155" spans="1:12" hidden="1">
      <c r="A155" s="134">
        <v>2</v>
      </c>
      <c r="B155" s="130">
        <v>7</v>
      </c>
      <c r="C155" s="134">
        <v>3</v>
      </c>
      <c r="D155" s="130">
        <v>1</v>
      </c>
      <c r="E155" s="131">
        <v>1</v>
      </c>
      <c r="F155" s="133"/>
      <c r="G155" s="132" t="s">
        <v>108</v>
      </c>
      <c r="H155" s="177">
        <v>122</v>
      </c>
      <c r="I155" s="120">
        <f>SUM(I156:I157)</f>
        <v>0</v>
      </c>
      <c r="J155" s="160">
        <f>SUM(J156:J157)</f>
        <v>0</v>
      </c>
      <c r="K155" s="120">
        <f>SUM(K156:K157)</f>
        <v>0</v>
      </c>
      <c r="L155" s="119">
        <f>SUM(L156:L157)</f>
        <v>0</v>
      </c>
    </row>
    <row r="156" spans="1:12" hidden="1">
      <c r="A156" s="150">
        <v>2</v>
      </c>
      <c r="B156" s="125">
        <v>7</v>
      </c>
      <c r="C156" s="150">
        <v>3</v>
      </c>
      <c r="D156" s="125">
        <v>1</v>
      </c>
      <c r="E156" s="123">
        <v>1</v>
      </c>
      <c r="F156" s="126">
        <v>1</v>
      </c>
      <c r="G156" s="124" t="s">
        <v>109</v>
      </c>
      <c r="H156" s="177">
        <v>123</v>
      </c>
      <c r="I156" s="179">
        <v>0</v>
      </c>
      <c r="J156" s="179">
        <v>0</v>
      </c>
      <c r="K156" s="179">
        <v>0</v>
      </c>
      <c r="L156" s="179">
        <v>0</v>
      </c>
    </row>
    <row r="157" spans="1:12" hidden="1">
      <c r="A157" s="134">
        <v>2</v>
      </c>
      <c r="B157" s="130">
        <v>7</v>
      </c>
      <c r="C157" s="134">
        <v>3</v>
      </c>
      <c r="D157" s="130">
        <v>1</v>
      </c>
      <c r="E157" s="131">
        <v>1</v>
      </c>
      <c r="F157" s="133">
        <v>2</v>
      </c>
      <c r="G157" s="132" t="s">
        <v>110</v>
      </c>
      <c r="H157" s="177">
        <v>124</v>
      </c>
      <c r="I157" s="136">
        <v>0</v>
      </c>
      <c r="J157" s="137">
        <v>0</v>
      </c>
      <c r="K157" s="137">
        <v>0</v>
      </c>
      <c r="L157" s="137">
        <v>0</v>
      </c>
    </row>
    <row r="158" spans="1:12" hidden="1">
      <c r="A158" s="164">
        <v>2</v>
      </c>
      <c r="B158" s="164">
        <v>8</v>
      </c>
      <c r="C158" s="115"/>
      <c r="D158" s="139"/>
      <c r="E158" s="122"/>
      <c r="F158" s="181"/>
      <c r="G158" s="127" t="s">
        <v>111</v>
      </c>
      <c r="H158" s="177">
        <v>125</v>
      </c>
      <c r="I158" s="141">
        <f>I159</f>
        <v>0</v>
      </c>
      <c r="J158" s="162">
        <f>J159</f>
        <v>0</v>
      </c>
      <c r="K158" s="141">
        <f>K159</f>
        <v>0</v>
      </c>
      <c r="L158" s="140">
        <f>L159</f>
        <v>0</v>
      </c>
    </row>
    <row r="159" spans="1:12" hidden="1">
      <c r="A159" s="142">
        <v>2</v>
      </c>
      <c r="B159" s="142">
        <v>8</v>
      </c>
      <c r="C159" s="142">
        <v>1</v>
      </c>
      <c r="D159" s="143"/>
      <c r="E159" s="144"/>
      <c r="F159" s="146"/>
      <c r="G159" s="124" t="s">
        <v>111</v>
      </c>
      <c r="H159" s="177">
        <v>126</v>
      </c>
      <c r="I159" s="141">
        <f>I160+I165</f>
        <v>0</v>
      </c>
      <c r="J159" s="162">
        <f>J160+J165</f>
        <v>0</v>
      </c>
      <c r="K159" s="141">
        <f>K160+K165</f>
        <v>0</v>
      </c>
      <c r="L159" s="140">
        <f>L160+L165</f>
        <v>0</v>
      </c>
    </row>
    <row r="160" spans="1:12" hidden="1">
      <c r="A160" s="134">
        <v>2</v>
      </c>
      <c r="B160" s="130">
        <v>8</v>
      </c>
      <c r="C160" s="132">
        <v>1</v>
      </c>
      <c r="D160" s="130">
        <v>1</v>
      </c>
      <c r="E160" s="131"/>
      <c r="F160" s="133"/>
      <c r="G160" s="132" t="s">
        <v>112</v>
      </c>
      <c r="H160" s="177">
        <v>127</v>
      </c>
      <c r="I160" s="120">
        <f>I161</f>
        <v>0</v>
      </c>
      <c r="J160" s="160">
        <f>J161</f>
        <v>0</v>
      </c>
      <c r="K160" s="120">
        <f>K161</f>
        <v>0</v>
      </c>
      <c r="L160" s="119">
        <f>L161</f>
        <v>0</v>
      </c>
    </row>
    <row r="161" spans="1:15" hidden="1">
      <c r="A161" s="134">
        <v>2</v>
      </c>
      <c r="B161" s="130">
        <v>8</v>
      </c>
      <c r="C161" s="124">
        <v>1</v>
      </c>
      <c r="D161" s="125">
        <v>1</v>
      </c>
      <c r="E161" s="123">
        <v>1</v>
      </c>
      <c r="F161" s="126"/>
      <c r="G161" s="132" t="s">
        <v>112</v>
      </c>
      <c r="H161" s="177">
        <v>128</v>
      </c>
      <c r="I161" s="141">
        <f>SUM(I162:I164)</f>
        <v>0</v>
      </c>
      <c r="J161" s="141">
        <f>SUM(J162:J164)</f>
        <v>0</v>
      </c>
      <c r="K161" s="141">
        <f>SUM(K162:K164)</f>
        <v>0</v>
      </c>
      <c r="L161" s="141">
        <f>SUM(L162:L164)</f>
        <v>0</v>
      </c>
    </row>
    <row r="162" spans="1:15" hidden="1">
      <c r="A162" s="130">
        <v>2</v>
      </c>
      <c r="B162" s="125">
        <v>8</v>
      </c>
      <c r="C162" s="132">
        <v>1</v>
      </c>
      <c r="D162" s="130">
        <v>1</v>
      </c>
      <c r="E162" s="131">
        <v>1</v>
      </c>
      <c r="F162" s="133">
        <v>1</v>
      </c>
      <c r="G162" s="132" t="s">
        <v>113</v>
      </c>
      <c r="H162" s="177">
        <v>129</v>
      </c>
      <c r="I162" s="136">
        <v>0</v>
      </c>
      <c r="J162" s="136">
        <v>0</v>
      </c>
      <c r="K162" s="136">
        <v>0</v>
      </c>
      <c r="L162" s="136">
        <v>0</v>
      </c>
    </row>
    <row r="163" spans="1:15" ht="25.5" hidden="1" customHeight="1">
      <c r="A163" s="142">
        <v>2</v>
      </c>
      <c r="B163" s="151">
        <v>8</v>
      </c>
      <c r="C163" s="154">
        <v>1</v>
      </c>
      <c r="D163" s="151">
        <v>1</v>
      </c>
      <c r="E163" s="152">
        <v>1</v>
      </c>
      <c r="F163" s="153">
        <v>2</v>
      </c>
      <c r="G163" s="154" t="s">
        <v>114</v>
      </c>
      <c r="H163" s="177">
        <v>130</v>
      </c>
      <c r="I163" s="182">
        <v>0</v>
      </c>
      <c r="J163" s="182">
        <v>0</v>
      </c>
      <c r="K163" s="182">
        <v>0</v>
      </c>
      <c r="L163" s="182">
        <v>0</v>
      </c>
    </row>
    <row r="164" spans="1:15" hidden="1">
      <c r="A164" s="142">
        <v>2</v>
      </c>
      <c r="B164" s="151">
        <v>8</v>
      </c>
      <c r="C164" s="154">
        <v>1</v>
      </c>
      <c r="D164" s="151">
        <v>1</v>
      </c>
      <c r="E164" s="152">
        <v>1</v>
      </c>
      <c r="F164" s="153">
        <v>3</v>
      </c>
      <c r="G164" s="154" t="s">
        <v>115</v>
      </c>
      <c r="H164" s="177">
        <v>131</v>
      </c>
      <c r="I164" s="182">
        <v>0</v>
      </c>
      <c r="J164" s="183">
        <v>0</v>
      </c>
      <c r="K164" s="182">
        <v>0</v>
      </c>
      <c r="L164" s="155">
        <v>0</v>
      </c>
    </row>
    <row r="165" spans="1:15" hidden="1">
      <c r="A165" s="134">
        <v>2</v>
      </c>
      <c r="B165" s="130">
        <v>8</v>
      </c>
      <c r="C165" s="132">
        <v>1</v>
      </c>
      <c r="D165" s="130">
        <v>2</v>
      </c>
      <c r="E165" s="131"/>
      <c r="F165" s="133"/>
      <c r="G165" s="132" t="s">
        <v>116</v>
      </c>
      <c r="H165" s="177">
        <v>132</v>
      </c>
      <c r="I165" s="120">
        <f t="shared" ref="I165:L166" si="16">I166</f>
        <v>0</v>
      </c>
      <c r="J165" s="160">
        <f t="shared" si="16"/>
        <v>0</v>
      </c>
      <c r="K165" s="120">
        <f t="shared" si="16"/>
        <v>0</v>
      </c>
      <c r="L165" s="119">
        <f t="shared" si="16"/>
        <v>0</v>
      </c>
    </row>
    <row r="166" spans="1:15" hidden="1">
      <c r="A166" s="134">
        <v>2</v>
      </c>
      <c r="B166" s="130">
        <v>8</v>
      </c>
      <c r="C166" s="132">
        <v>1</v>
      </c>
      <c r="D166" s="130">
        <v>2</v>
      </c>
      <c r="E166" s="131">
        <v>1</v>
      </c>
      <c r="F166" s="133"/>
      <c r="G166" s="132" t="s">
        <v>116</v>
      </c>
      <c r="H166" s="177">
        <v>133</v>
      </c>
      <c r="I166" s="120">
        <f t="shared" si="16"/>
        <v>0</v>
      </c>
      <c r="J166" s="160">
        <f t="shared" si="16"/>
        <v>0</v>
      </c>
      <c r="K166" s="120">
        <f t="shared" si="16"/>
        <v>0</v>
      </c>
      <c r="L166" s="119">
        <f t="shared" si="16"/>
        <v>0</v>
      </c>
    </row>
    <row r="167" spans="1:15" hidden="1">
      <c r="A167" s="142">
        <v>2</v>
      </c>
      <c r="B167" s="143">
        <v>8</v>
      </c>
      <c r="C167" s="145">
        <v>1</v>
      </c>
      <c r="D167" s="143">
        <v>2</v>
      </c>
      <c r="E167" s="144">
        <v>1</v>
      </c>
      <c r="F167" s="146">
        <v>1</v>
      </c>
      <c r="G167" s="132" t="s">
        <v>116</v>
      </c>
      <c r="H167" s="177">
        <v>134</v>
      </c>
      <c r="I167" s="184">
        <v>0</v>
      </c>
      <c r="J167" s="137">
        <v>0</v>
      </c>
      <c r="K167" s="137">
        <v>0</v>
      </c>
      <c r="L167" s="137">
        <v>0</v>
      </c>
    </row>
    <row r="168" spans="1:15" ht="38.25" hidden="1" customHeight="1">
      <c r="A168" s="164">
        <v>2</v>
      </c>
      <c r="B168" s="115">
        <v>9</v>
      </c>
      <c r="C168" s="117"/>
      <c r="D168" s="115"/>
      <c r="E168" s="116"/>
      <c r="F168" s="118"/>
      <c r="G168" s="117" t="s">
        <v>117</v>
      </c>
      <c r="H168" s="177">
        <v>135</v>
      </c>
      <c r="I168" s="120">
        <f>I169+I173</f>
        <v>0</v>
      </c>
      <c r="J168" s="160">
        <f>J169+J173</f>
        <v>0</v>
      </c>
      <c r="K168" s="120">
        <f>K169+K173</f>
        <v>0</v>
      </c>
      <c r="L168" s="119">
        <f>L169+L173</f>
        <v>0</v>
      </c>
    </row>
    <row r="169" spans="1:15" ht="38.25" hidden="1" customHeight="1">
      <c r="A169" s="134">
        <v>2</v>
      </c>
      <c r="B169" s="130">
        <v>9</v>
      </c>
      <c r="C169" s="132">
        <v>1</v>
      </c>
      <c r="D169" s="130"/>
      <c r="E169" s="131"/>
      <c r="F169" s="133"/>
      <c r="G169" s="132" t="s">
        <v>118</v>
      </c>
      <c r="H169" s="177">
        <v>136</v>
      </c>
      <c r="I169" s="120">
        <f t="shared" ref="I169:L171" si="17">I170</f>
        <v>0</v>
      </c>
      <c r="J169" s="160">
        <f t="shared" si="17"/>
        <v>0</v>
      </c>
      <c r="K169" s="120">
        <f t="shared" si="17"/>
        <v>0</v>
      </c>
      <c r="L169" s="119">
        <f t="shared" si="17"/>
        <v>0</v>
      </c>
      <c r="M169" s="145"/>
      <c r="N169" s="145"/>
      <c r="O169" s="145"/>
    </row>
    <row r="170" spans="1:15" ht="38.25" hidden="1" customHeight="1">
      <c r="A170" s="150">
        <v>2</v>
      </c>
      <c r="B170" s="125">
        <v>9</v>
      </c>
      <c r="C170" s="124">
        <v>1</v>
      </c>
      <c r="D170" s="125">
        <v>1</v>
      </c>
      <c r="E170" s="123"/>
      <c r="F170" s="126"/>
      <c r="G170" s="132" t="s">
        <v>118</v>
      </c>
      <c r="H170" s="177">
        <v>137</v>
      </c>
      <c r="I170" s="141">
        <f t="shared" si="17"/>
        <v>0</v>
      </c>
      <c r="J170" s="162">
        <f t="shared" si="17"/>
        <v>0</v>
      </c>
      <c r="K170" s="141">
        <f t="shared" si="17"/>
        <v>0</v>
      </c>
      <c r="L170" s="140">
        <f t="shared" si="17"/>
        <v>0</v>
      </c>
    </row>
    <row r="171" spans="1:15" ht="38.25" hidden="1" customHeight="1">
      <c r="A171" s="134">
        <v>2</v>
      </c>
      <c r="B171" s="130">
        <v>9</v>
      </c>
      <c r="C171" s="134">
        <v>1</v>
      </c>
      <c r="D171" s="130">
        <v>1</v>
      </c>
      <c r="E171" s="131">
        <v>1</v>
      </c>
      <c r="F171" s="133"/>
      <c r="G171" s="132" t="s">
        <v>118</v>
      </c>
      <c r="H171" s="177">
        <v>138</v>
      </c>
      <c r="I171" s="120">
        <f t="shared" si="17"/>
        <v>0</v>
      </c>
      <c r="J171" s="160">
        <f t="shared" si="17"/>
        <v>0</v>
      </c>
      <c r="K171" s="120">
        <f t="shared" si="17"/>
        <v>0</v>
      </c>
      <c r="L171" s="119">
        <f t="shared" si="17"/>
        <v>0</v>
      </c>
    </row>
    <row r="172" spans="1:15" ht="38.25" hidden="1" customHeight="1">
      <c r="A172" s="150">
        <v>2</v>
      </c>
      <c r="B172" s="125">
        <v>9</v>
      </c>
      <c r="C172" s="125">
        <v>1</v>
      </c>
      <c r="D172" s="125">
        <v>1</v>
      </c>
      <c r="E172" s="123">
        <v>1</v>
      </c>
      <c r="F172" s="126">
        <v>1</v>
      </c>
      <c r="G172" s="132" t="s">
        <v>118</v>
      </c>
      <c r="H172" s="177">
        <v>139</v>
      </c>
      <c r="I172" s="179">
        <v>0</v>
      </c>
      <c r="J172" s="179">
        <v>0</v>
      </c>
      <c r="K172" s="179">
        <v>0</v>
      </c>
      <c r="L172" s="179">
        <v>0</v>
      </c>
    </row>
    <row r="173" spans="1:15" ht="38.25" hidden="1" customHeight="1">
      <c r="A173" s="134">
        <v>2</v>
      </c>
      <c r="B173" s="130">
        <v>9</v>
      </c>
      <c r="C173" s="130">
        <v>2</v>
      </c>
      <c r="D173" s="130"/>
      <c r="E173" s="131"/>
      <c r="F173" s="133"/>
      <c r="G173" s="132" t="s">
        <v>119</v>
      </c>
      <c r="H173" s="177">
        <v>140</v>
      </c>
      <c r="I173" s="120">
        <f>SUM(I174+I179)</f>
        <v>0</v>
      </c>
      <c r="J173" s="120">
        <f>SUM(J174+J179)</f>
        <v>0</v>
      </c>
      <c r="K173" s="120">
        <f>SUM(K174+K179)</f>
        <v>0</v>
      </c>
      <c r="L173" s="120">
        <f>SUM(L174+L179)</f>
        <v>0</v>
      </c>
    </row>
    <row r="174" spans="1:15" ht="51" hidden="1" customHeight="1">
      <c r="A174" s="134">
        <v>2</v>
      </c>
      <c r="B174" s="130">
        <v>9</v>
      </c>
      <c r="C174" s="130">
        <v>2</v>
      </c>
      <c r="D174" s="125">
        <v>1</v>
      </c>
      <c r="E174" s="123"/>
      <c r="F174" s="126"/>
      <c r="G174" s="124" t="s">
        <v>120</v>
      </c>
      <c r="H174" s="177">
        <v>141</v>
      </c>
      <c r="I174" s="141">
        <f>I175</f>
        <v>0</v>
      </c>
      <c r="J174" s="162">
        <f>J175</f>
        <v>0</v>
      </c>
      <c r="K174" s="141">
        <f>K175</f>
        <v>0</v>
      </c>
      <c r="L174" s="140">
        <f>L175</f>
        <v>0</v>
      </c>
    </row>
    <row r="175" spans="1:15" ht="51" hidden="1" customHeight="1">
      <c r="A175" s="150">
        <v>2</v>
      </c>
      <c r="B175" s="125">
        <v>9</v>
      </c>
      <c r="C175" s="125">
        <v>2</v>
      </c>
      <c r="D175" s="130">
        <v>1</v>
      </c>
      <c r="E175" s="131">
        <v>1</v>
      </c>
      <c r="F175" s="133"/>
      <c r="G175" s="124" t="s">
        <v>120</v>
      </c>
      <c r="H175" s="177">
        <v>142</v>
      </c>
      <c r="I175" s="120">
        <f>SUM(I176:I178)</f>
        <v>0</v>
      </c>
      <c r="J175" s="160">
        <f>SUM(J176:J178)</f>
        <v>0</v>
      </c>
      <c r="K175" s="120">
        <f>SUM(K176:K178)</f>
        <v>0</v>
      </c>
      <c r="L175" s="119">
        <f>SUM(L176:L178)</f>
        <v>0</v>
      </c>
    </row>
    <row r="176" spans="1:15" ht="51" hidden="1" customHeight="1">
      <c r="A176" s="142">
        <v>2</v>
      </c>
      <c r="B176" s="151">
        <v>9</v>
      </c>
      <c r="C176" s="151">
        <v>2</v>
      </c>
      <c r="D176" s="151">
        <v>1</v>
      </c>
      <c r="E176" s="152">
        <v>1</v>
      </c>
      <c r="F176" s="153">
        <v>1</v>
      </c>
      <c r="G176" s="124" t="s">
        <v>121</v>
      </c>
      <c r="H176" s="177">
        <v>143</v>
      </c>
      <c r="I176" s="182">
        <v>0</v>
      </c>
      <c r="J176" s="135">
        <v>0</v>
      </c>
      <c r="K176" s="135">
        <v>0</v>
      </c>
      <c r="L176" s="135">
        <v>0</v>
      </c>
    </row>
    <row r="177" spans="1:12" ht="63.75" hidden="1" customHeight="1">
      <c r="A177" s="134">
        <v>2</v>
      </c>
      <c r="B177" s="130">
        <v>9</v>
      </c>
      <c r="C177" s="130">
        <v>2</v>
      </c>
      <c r="D177" s="130">
        <v>1</v>
      </c>
      <c r="E177" s="131">
        <v>1</v>
      </c>
      <c r="F177" s="133">
        <v>2</v>
      </c>
      <c r="G177" s="124" t="s">
        <v>122</v>
      </c>
      <c r="H177" s="177">
        <v>144</v>
      </c>
      <c r="I177" s="136">
        <v>0</v>
      </c>
      <c r="J177" s="185">
        <v>0</v>
      </c>
      <c r="K177" s="185">
        <v>0</v>
      </c>
      <c r="L177" s="185">
        <v>0</v>
      </c>
    </row>
    <row r="178" spans="1:12" ht="51" hidden="1" customHeight="1">
      <c r="A178" s="134">
        <v>2</v>
      </c>
      <c r="B178" s="130">
        <v>9</v>
      </c>
      <c r="C178" s="130">
        <v>2</v>
      </c>
      <c r="D178" s="130">
        <v>1</v>
      </c>
      <c r="E178" s="131">
        <v>1</v>
      </c>
      <c r="F178" s="133">
        <v>3</v>
      </c>
      <c r="G178" s="124" t="s">
        <v>123</v>
      </c>
      <c r="H178" s="177">
        <v>145</v>
      </c>
      <c r="I178" s="136">
        <v>0</v>
      </c>
      <c r="J178" s="136">
        <v>0</v>
      </c>
      <c r="K178" s="136">
        <v>0</v>
      </c>
      <c r="L178" s="136">
        <v>0</v>
      </c>
    </row>
    <row r="179" spans="1:12" ht="38.25" hidden="1" customHeight="1">
      <c r="A179" s="186">
        <v>2</v>
      </c>
      <c r="B179" s="186">
        <v>9</v>
      </c>
      <c r="C179" s="186">
        <v>2</v>
      </c>
      <c r="D179" s="186">
        <v>2</v>
      </c>
      <c r="E179" s="186"/>
      <c r="F179" s="186"/>
      <c r="G179" s="132" t="s">
        <v>124</v>
      </c>
      <c r="H179" s="177">
        <v>146</v>
      </c>
      <c r="I179" s="120">
        <f>I180</f>
        <v>0</v>
      </c>
      <c r="J179" s="160">
        <f>J180</f>
        <v>0</v>
      </c>
      <c r="K179" s="120">
        <f>K180</f>
        <v>0</v>
      </c>
      <c r="L179" s="119">
        <f>L180</f>
        <v>0</v>
      </c>
    </row>
    <row r="180" spans="1:12" ht="38.25" hidden="1" customHeight="1">
      <c r="A180" s="134">
        <v>2</v>
      </c>
      <c r="B180" s="130">
        <v>9</v>
      </c>
      <c r="C180" s="130">
        <v>2</v>
      </c>
      <c r="D180" s="130">
        <v>2</v>
      </c>
      <c r="E180" s="131">
        <v>1</v>
      </c>
      <c r="F180" s="133"/>
      <c r="G180" s="124" t="s">
        <v>125</v>
      </c>
      <c r="H180" s="177">
        <v>147</v>
      </c>
      <c r="I180" s="141">
        <f>SUM(I181:I183)</f>
        <v>0</v>
      </c>
      <c r="J180" s="141">
        <f>SUM(J181:J183)</f>
        <v>0</v>
      </c>
      <c r="K180" s="141">
        <f>SUM(K181:K183)</f>
        <v>0</v>
      </c>
      <c r="L180" s="141">
        <f>SUM(L181:L183)</f>
        <v>0</v>
      </c>
    </row>
    <row r="181" spans="1:12" ht="51" hidden="1" customHeight="1">
      <c r="A181" s="134">
        <v>2</v>
      </c>
      <c r="B181" s="130">
        <v>9</v>
      </c>
      <c r="C181" s="130">
        <v>2</v>
      </c>
      <c r="D181" s="130">
        <v>2</v>
      </c>
      <c r="E181" s="130">
        <v>1</v>
      </c>
      <c r="F181" s="133">
        <v>1</v>
      </c>
      <c r="G181" s="187" t="s">
        <v>126</v>
      </c>
      <c r="H181" s="177">
        <v>148</v>
      </c>
      <c r="I181" s="136">
        <v>0</v>
      </c>
      <c r="J181" s="135">
        <v>0</v>
      </c>
      <c r="K181" s="135">
        <v>0</v>
      </c>
      <c r="L181" s="135">
        <v>0</v>
      </c>
    </row>
    <row r="182" spans="1:12" ht="51" hidden="1" customHeight="1">
      <c r="A182" s="143">
        <v>2</v>
      </c>
      <c r="B182" s="145">
        <v>9</v>
      </c>
      <c r="C182" s="143">
        <v>2</v>
      </c>
      <c r="D182" s="144">
        <v>2</v>
      </c>
      <c r="E182" s="144">
        <v>1</v>
      </c>
      <c r="F182" s="146">
        <v>2</v>
      </c>
      <c r="G182" s="145" t="s">
        <v>127</v>
      </c>
      <c r="H182" s="177">
        <v>149</v>
      </c>
      <c r="I182" s="135">
        <v>0</v>
      </c>
      <c r="J182" s="137">
        <v>0</v>
      </c>
      <c r="K182" s="137">
        <v>0</v>
      </c>
      <c r="L182" s="137">
        <v>0</v>
      </c>
    </row>
    <row r="183" spans="1:12" ht="51" hidden="1" customHeight="1">
      <c r="A183" s="130">
        <v>2</v>
      </c>
      <c r="B183" s="154">
        <v>9</v>
      </c>
      <c r="C183" s="151">
        <v>2</v>
      </c>
      <c r="D183" s="152">
        <v>2</v>
      </c>
      <c r="E183" s="152">
        <v>1</v>
      </c>
      <c r="F183" s="153">
        <v>3</v>
      </c>
      <c r="G183" s="154" t="s">
        <v>128</v>
      </c>
      <c r="H183" s="177">
        <v>150</v>
      </c>
      <c r="I183" s="185">
        <v>0</v>
      </c>
      <c r="J183" s="185">
        <v>0</v>
      </c>
      <c r="K183" s="185">
        <v>0</v>
      </c>
      <c r="L183" s="185">
        <v>0</v>
      </c>
    </row>
    <row r="184" spans="1:12" ht="76.5" customHeight="1">
      <c r="A184" s="115">
        <v>3</v>
      </c>
      <c r="B184" s="117"/>
      <c r="C184" s="115"/>
      <c r="D184" s="116"/>
      <c r="E184" s="116"/>
      <c r="F184" s="118"/>
      <c r="G184" s="170" t="s">
        <v>129</v>
      </c>
      <c r="H184" s="177">
        <v>151</v>
      </c>
      <c r="I184" s="119">
        <f>SUM(I185+I238+I303)</f>
        <v>114500</v>
      </c>
      <c r="J184" s="160">
        <f>SUM(J185+J238+J303)</f>
        <v>114500</v>
      </c>
      <c r="K184" s="120">
        <f>SUM(K185+K238+K303)</f>
        <v>114435.63</v>
      </c>
      <c r="L184" s="119">
        <f>SUM(L185+L238+L303)</f>
        <v>114435.63</v>
      </c>
    </row>
    <row r="185" spans="1:12" ht="25.5" customHeight="1">
      <c r="A185" s="164">
        <v>3</v>
      </c>
      <c r="B185" s="115">
        <v>1</v>
      </c>
      <c r="C185" s="139"/>
      <c r="D185" s="122"/>
      <c r="E185" s="122"/>
      <c r="F185" s="181"/>
      <c r="G185" s="159" t="s">
        <v>130</v>
      </c>
      <c r="H185" s="177">
        <v>152</v>
      </c>
      <c r="I185" s="119">
        <f>SUM(I186+I209+I216+I228+I232)</f>
        <v>114500</v>
      </c>
      <c r="J185" s="140">
        <f>SUM(J186+J209+J216+J228+J232)</f>
        <v>114500</v>
      </c>
      <c r="K185" s="140">
        <f>SUM(K186+K209+K216+K228+K232)</f>
        <v>114435.63</v>
      </c>
      <c r="L185" s="140">
        <f>SUM(L186+L209+L216+L228+L232)</f>
        <v>114435.63</v>
      </c>
    </row>
    <row r="186" spans="1:12" ht="25.5" customHeight="1">
      <c r="A186" s="125">
        <v>3</v>
      </c>
      <c r="B186" s="124">
        <v>1</v>
      </c>
      <c r="C186" s="125">
        <v>1</v>
      </c>
      <c r="D186" s="123"/>
      <c r="E186" s="123"/>
      <c r="F186" s="188"/>
      <c r="G186" s="134" t="s">
        <v>131</v>
      </c>
      <c r="H186" s="177">
        <v>153</v>
      </c>
      <c r="I186" s="140">
        <f>SUM(I187+I190+I195+I201+I206)</f>
        <v>114500</v>
      </c>
      <c r="J186" s="160">
        <f>SUM(J187+J190+J195+J201+J206)</f>
        <v>114500</v>
      </c>
      <c r="K186" s="120">
        <f>SUM(K187+K190+K195+K201+K206)</f>
        <v>114435.63</v>
      </c>
      <c r="L186" s="119">
        <f>SUM(L187+L190+L195+L201+L206)</f>
        <v>114435.63</v>
      </c>
    </row>
    <row r="187" spans="1:12" hidden="1">
      <c r="A187" s="130">
        <v>3</v>
      </c>
      <c r="B187" s="132">
        <v>1</v>
      </c>
      <c r="C187" s="130">
        <v>1</v>
      </c>
      <c r="D187" s="131">
        <v>1</v>
      </c>
      <c r="E187" s="131"/>
      <c r="F187" s="189"/>
      <c r="G187" s="134" t="s">
        <v>132</v>
      </c>
      <c r="H187" s="177">
        <v>154</v>
      </c>
      <c r="I187" s="119">
        <f t="shared" ref="I187:L188" si="18">I188</f>
        <v>0</v>
      </c>
      <c r="J187" s="162">
        <f t="shared" si="18"/>
        <v>0</v>
      </c>
      <c r="K187" s="141">
        <f t="shared" si="18"/>
        <v>0</v>
      </c>
      <c r="L187" s="140">
        <f t="shared" si="18"/>
        <v>0</v>
      </c>
    </row>
    <row r="188" spans="1:12" hidden="1">
      <c r="A188" s="130">
        <v>3</v>
      </c>
      <c r="B188" s="132">
        <v>1</v>
      </c>
      <c r="C188" s="130">
        <v>1</v>
      </c>
      <c r="D188" s="131">
        <v>1</v>
      </c>
      <c r="E188" s="131">
        <v>1</v>
      </c>
      <c r="F188" s="165"/>
      <c r="G188" s="134" t="s">
        <v>132</v>
      </c>
      <c r="H188" s="177">
        <v>155</v>
      </c>
      <c r="I188" s="140">
        <f t="shared" si="18"/>
        <v>0</v>
      </c>
      <c r="J188" s="119">
        <f t="shared" si="18"/>
        <v>0</v>
      </c>
      <c r="K188" s="119">
        <f t="shared" si="18"/>
        <v>0</v>
      </c>
      <c r="L188" s="119">
        <f t="shared" si="18"/>
        <v>0</v>
      </c>
    </row>
    <row r="189" spans="1:12" hidden="1">
      <c r="A189" s="130">
        <v>3</v>
      </c>
      <c r="B189" s="132">
        <v>1</v>
      </c>
      <c r="C189" s="130">
        <v>1</v>
      </c>
      <c r="D189" s="131">
        <v>1</v>
      </c>
      <c r="E189" s="131">
        <v>1</v>
      </c>
      <c r="F189" s="165">
        <v>1</v>
      </c>
      <c r="G189" s="134" t="s">
        <v>132</v>
      </c>
      <c r="H189" s="177">
        <v>156</v>
      </c>
      <c r="I189" s="137">
        <v>0</v>
      </c>
      <c r="J189" s="137">
        <v>0</v>
      </c>
      <c r="K189" s="137">
        <v>0</v>
      </c>
      <c r="L189" s="137">
        <v>0</v>
      </c>
    </row>
    <row r="190" spans="1:12" hidden="1">
      <c r="A190" s="125">
        <v>3</v>
      </c>
      <c r="B190" s="123">
        <v>1</v>
      </c>
      <c r="C190" s="123">
        <v>1</v>
      </c>
      <c r="D190" s="123">
        <v>2</v>
      </c>
      <c r="E190" s="123"/>
      <c r="F190" s="126"/>
      <c r="G190" s="124" t="s">
        <v>133</v>
      </c>
      <c r="H190" s="177">
        <v>157</v>
      </c>
      <c r="I190" s="140">
        <f>I191</f>
        <v>0</v>
      </c>
      <c r="J190" s="162">
        <f>J191</f>
        <v>0</v>
      </c>
      <c r="K190" s="141">
        <f>K191</f>
        <v>0</v>
      </c>
      <c r="L190" s="140">
        <f>L191</f>
        <v>0</v>
      </c>
    </row>
    <row r="191" spans="1:12" hidden="1">
      <c r="A191" s="130">
        <v>3</v>
      </c>
      <c r="B191" s="131">
        <v>1</v>
      </c>
      <c r="C191" s="131">
        <v>1</v>
      </c>
      <c r="D191" s="131">
        <v>2</v>
      </c>
      <c r="E191" s="131">
        <v>1</v>
      </c>
      <c r="F191" s="133"/>
      <c r="G191" s="124" t="s">
        <v>133</v>
      </c>
      <c r="H191" s="177">
        <v>158</v>
      </c>
      <c r="I191" s="119">
        <f>SUM(I192:I194)</f>
        <v>0</v>
      </c>
      <c r="J191" s="160">
        <f>SUM(J192:J194)</f>
        <v>0</v>
      </c>
      <c r="K191" s="120">
        <f>SUM(K192:K194)</f>
        <v>0</v>
      </c>
      <c r="L191" s="119">
        <f>SUM(L192:L194)</f>
        <v>0</v>
      </c>
    </row>
    <row r="192" spans="1:12" hidden="1">
      <c r="A192" s="125">
        <v>3</v>
      </c>
      <c r="B192" s="123">
        <v>1</v>
      </c>
      <c r="C192" s="123">
        <v>1</v>
      </c>
      <c r="D192" s="123">
        <v>2</v>
      </c>
      <c r="E192" s="123">
        <v>1</v>
      </c>
      <c r="F192" s="126">
        <v>1</v>
      </c>
      <c r="G192" s="124" t="s">
        <v>134</v>
      </c>
      <c r="H192" s="177">
        <v>159</v>
      </c>
      <c r="I192" s="135">
        <v>0</v>
      </c>
      <c r="J192" s="135">
        <v>0</v>
      </c>
      <c r="K192" s="135">
        <v>0</v>
      </c>
      <c r="L192" s="185">
        <v>0</v>
      </c>
    </row>
    <row r="193" spans="1:12" hidden="1">
      <c r="A193" s="130">
        <v>3</v>
      </c>
      <c r="B193" s="131">
        <v>1</v>
      </c>
      <c r="C193" s="131">
        <v>1</v>
      </c>
      <c r="D193" s="131">
        <v>2</v>
      </c>
      <c r="E193" s="131">
        <v>1</v>
      </c>
      <c r="F193" s="133">
        <v>2</v>
      </c>
      <c r="G193" s="132" t="s">
        <v>135</v>
      </c>
      <c r="H193" s="177">
        <v>160</v>
      </c>
      <c r="I193" s="137">
        <v>0</v>
      </c>
      <c r="J193" s="137">
        <v>0</v>
      </c>
      <c r="K193" s="137">
        <v>0</v>
      </c>
      <c r="L193" s="137">
        <v>0</v>
      </c>
    </row>
    <row r="194" spans="1:12" ht="25.5" hidden="1" customHeight="1">
      <c r="A194" s="125">
        <v>3</v>
      </c>
      <c r="B194" s="123">
        <v>1</v>
      </c>
      <c r="C194" s="123">
        <v>1</v>
      </c>
      <c r="D194" s="123">
        <v>2</v>
      </c>
      <c r="E194" s="123">
        <v>1</v>
      </c>
      <c r="F194" s="126">
        <v>3</v>
      </c>
      <c r="G194" s="124" t="s">
        <v>136</v>
      </c>
      <c r="H194" s="177">
        <v>161</v>
      </c>
      <c r="I194" s="135">
        <v>0</v>
      </c>
      <c r="J194" s="135">
        <v>0</v>
      </c>
      <c r="K194" s="135">
        <v>0</v>
      </c>
      <c r="L194" s="185">
        <v>0</v>
      </c>
    </row>
    <row r="195" spans="1:12">
      <c r="A195" s="130">
        <v>3</v>
      </c>
      <c r="B195" s="131">
        <v>1</v>
      </c>
      <c r="C195" s="131">
        <v>1</v>
      </c>
      <c r="D195" s="131">
        <v>3</v>
      </c>
      <c r="E195" s="131"/>
      <c r="F195" s="133"/>
      <c r="G195" s="132" t="s">
        <v>137</v>
      </c>
      <c r="H195" s="177">
        <v>162</v>
      </c>
      <c r="I195" s="119">
        <f>I196</f>
        <v>114500</v>
      </c>
      <c r="J195" s="160">
        <f>J196</f>
        <v>114500</v>
      </c>
      <c r="K195" s="120">
        <f>K196</f>
        <v>114435.63</v>
      </c>
      <c r="L195" s="119">
        <f>L196</f>
        <v>114435.63</v>
      </c>
    </row>
    <row r="196" spans="1:12">
      <c r="A196" s="130">
        <v>3</v>
      </c>
      <c r="B196" s="131">
        <v>1</v>
      </c>
      <c r="C196" s="131">
        <v>1</v>
      </c>
      <c r="D196" s="131">
        <v>3</v>
      </c>
      <c r="E196" s="131">
        <v>1</v>
      </c>
      <c r="F196" s="133"/>
      <c r="G196" s="132" t="s">
        <v>137</v>
      </c>
      <c r="H196" s="177">
        <v>163</v>
      </c>
      <c r="I196" s="119">
        <f>SUM(I197:I200)</f>
        <v>114500</v>
      </c>
      <c r="J196" s="119">
        <f>SUM(J197:J200)</f>
        <v>114500</v>
      </c>
      <c r="K196" s="119">
        <f>SUM(K197:K200)</f>
        <v>114435.63</v>
      </c>
      <c r="L196" s="119">
        <f>SUM(L197:L200)</f>
        <v>114435.63</v>
      </c>
    </row>
    <row r="197" spans="1:12">
      <c r="A197" s="130">
        <v>3</v>
      </c>
      <c r="B197" s="131">
        <v>1</v>
      </c>
      <c r="C197" s="131">
        <v>1</v>
      </c>
      <c r="D197" s="131">
        <v>3</v>
      </c>
      <c r="E197" s="131">
        <v>1</v>
      </c>
      <c r="F197" s="133">
        <v>1</v>
      </c>
      <c r="G197" s="132" t="s">
        <v>138</v>
      </c>
      <c r="H197" s="177">
        <v>164</v>
      </c>
      <c r="I197" s="137">
        <v>114500</v>
      </c>
      <c r="J197" s="137">
        <v>114500</v>
      </c>
      <c r="K197" s="137">
        <v>114435.63</v>
      </c>
      <c r="L197" s="185">
        <v>114435.63</v>
      </c>
    </row>
    <row r="198" spans="1:12" hidden="1">
      <c r="A198" s="130">
        <v>3</v>
      </c>
      <c r="B198" s="131">
        <v>1</v>
      </c>
      <c r="C198" s="131">
        <v>1</v>
      </c>
      <c r="D198" s="131">
        <v>3</v>
      </c>
      <c r="E198" s="131">
        <v>1</v>
      </c>
      <c r="F198" s="133">
        <v>2</v>
      </c>
      <c r="G198" s="132" t="s">
        <v>139</v>
      </c>
      <c r="H198" s="177">
        <v>165</v>
      </c>
      <c r="I198" s="135">
        <v>0</v>
      </c>
      <c r="J198" s="137">
        <v>0</v>
      </c>
      <c r="K198" s="137">
        <v>0</v>
      </c>
      <c r="L198" s="137">
        <v>0</v>
      </c>
    </row>
    <row r="199" spans="1:12" hidden="1">
      <c r="A199" s="130">
        <v>3</v>
      </c>
      <c r="B199" s="131">
        <v>1</v>
      </c>
      <c r="C199" s="131">
        <v>1</v>
      </c>
      <c r="D199" s="131">
        <v>3</v>
      </c>
      <c r="E199" s="131">
        <v>1</v>
      </c>
      <c r="F199" s="133">
        <v>3</v>
      </c>
      <c r="G199" s="134" t="s">
        <v>140</v>
      </c>
      <c r="H199" s="177">
        <v>166</v>
      </c>
      <c r="I199" s="135">
        <v>0</v>
      </c>
      <c r="J199" s="155">
        <v>0</v>
      </c>
      <c r="K199" s="155">
        <v>0</v>
      </c>
      <c r="L199" s="155">
        <v>0</v>
      </c>
    </row>
    <row r="200" spans="1:12" ht="26.25" hidden="1" customHeight="1">
      <c r="A200" s="143">
        <v>3</v>
      </c>
      <c r="B200" s="144">
        <v>1</v>
      </c>
      <c r="C200" s="144">
        <v>1</v>
      </c>
      <c r="D200" s="144">
        <v>3</v>
      </c>
      <c r="E200" s="144">
        <v>1</v>
      </c>
      <c r="F200" s="146">
        <v>4</v>
      </c>
      <c r="G200" s="91" t="s">
        <v>141</v>
      </c>
      <c r="H200" s="177">
        <v>167</v>
      </c>
      <c r="I200" s="190">
        <v>0</v>
      </c>
      <c r="J200" s="191">
        <v>0</v>
      </c>
      <c r="K200" s="137">
        <v>0</v>
      </c>
      <c r="L200" s="137">
        <v>0</v>
      </c>
    </row>
    <row r="201" spans="1:12" hidden="1">
      <c r="A201" s="143">
        <v>3</v>
      </c>
      <c r="B201" s="144">
        <v>1</v>
      </c>
      <c r="C201" s="144">
        <v>1</v>
      </c>
      <c r="D201" s="144">
        <v>4</v>
      </c>
      <c r="E201" s="144"/>
      <c r="F201" s="146"/>
      <c r="G201" s="145" t="s">
        <v>142</v>
      </c>
      <c r="H201" s="177">
        <v>168</v>
      </c>
      <c r="I201" s="119">
        <f>I202</f>
        <v>0</v>
      </c>
      <c r="J201" s="163">
        <f>J202</f>
        <v>0</v>
      </c>
      <c r="K201" s="128">
        <f>K202</f>
        <v>0</v>
      </c>
      <c r="L201" s="129">
        <f>L202</f>
        <v>0</v>
      </c>
    </row>
    <row r="202" spans="1:12" hidden="1">
      <c r="A202" s="130">
        <v>3</v>
      </c>
      <c r="B202" s="131">
        <v>1</v>
      </c>
      <c r="C202" s="131">
        <v>1</v>
      </c>
      <c r="D202" s="131">
        <v>4</v>
      </c>
      <c r="E202" s="131">
        <v>1</v>
      </c>
      <c r="F202" s="133"/>
      <c r="G202" s="145" t="s">
        <v>142</v>
      </c>
      <c r="H202" s="177">
        <v>169</v>
      </c>
      <c r="I202" s="140">
        <f>SUM(I203:I205)</f>
        <v>0</v>
      </c>
      <c r="J202" s="160">
        <f>SUM(J203:J205)</f>
        <v>0</v>
      </c>
      <c r="K202" s="120">
        <f>SUM(K203:K205)</f>
        <v>0</v>
      </c>
      <c r="L202" s="119">
        <f>SUM(L203:L205)</f>
        <v>0</v>
      </c>
    </row>
    <row r="203" spans="1:12" hidden="1">
      <c r="A203" s="130">
        <v>3</v>
      </c>
      <c r="B203" s="131">
        <v>1</v>
      </c>
      <c r="C203" s="131">
        <v>1</v>
      </c>
      <c r="D203" s="131">
        <v>4</v>
      </c>
      <c r="E203" s="131">
        <v>1</v>
      </c>
      <c r="F203" s="133">
        <v>1</v>
      </c>
      <c r="G203" s="132" t="s">
        <v>143</v>
      </c>
      <c r="H203" s="177">
        <v>170</v>
      </c>
      <c r="I203" s="137">
        <v>0</v>
      </c>
      <c r="J203" s="137">
        <v>0</v>
      </c>
      <c r="K203" s="137">
        <v>0</v>
      </c>
      <c r="L203" s="185">
        <v>0</v>
      </c>
    </row>
    <row r="204" spans="1:12" ht="25.5" hidden="1" customHeight="1">
      <c r="A204" s="125">
        <v>3</v>
      </c>
      <c r="B204" s="123">
        <v>1</v>
      </c>
      <c r="C204" s="123">
        <v>1</v>
      </c>
      <c r="D204" s="123">
        <v>4</v>
      </c>
      <c r="E204" s="123">
        <v>1</v>
      </c>
      <c r="F204" s="126">
        <v>2</v>
      </c>
      <c r="G204" s="124" t="s">
        <v>421</v>
      </c>
      <c r="H204" s="177">
        <v>171</v>
      </c>
      <c r="I204" s="135">
        <v>0</v>
      </c>
      <c r="J204" s="135">
        <v>0</v>
      </c>
      <c r="K204" s="136">
        <v>0</v>
      </c>
      <c r="L204" s="137">
        <v>0</v>
      </c>
    </row>
    <row r="205" spans="1:12" hidden="1">
      <c r="A205" s="130">
        <v>3</v>
      </c>
      <c r="B205" s="131">
        <v>1</v>
      </c>
      <c r="C205" s="131">
        <v>1</v>
      </c>
      <c r="D205" s="131">
        <v>4</v>
      </c>
      <c r="E205" s="131">
        <v>1</v>
      </c>
      <c r="F205" s="133">
        <v>3</v>
      </c>
      <c r="G205" s="132" t="s">
        <v>144</v>
      </c>
      <c r="H205" s="177">
        <v>172</v>
      </c>
      <c r="I205" s="135">
        <v>0</v>
      </c>
      <c r="J205" s="135">
        <v>0</v>
      </c>
      <c r="K205" s="135">
        <v>0</v>
      </c>
      <c r="L205" s="137">
        <v>0</v>
      </c>
    </row>
    <row r="206" spans="1:12" ht="25.5" hidden="1" customHeight="1">
      <c r="A206" s="130">
        <v>3</v>
      </c>
      <c r="B206" s="131">
        <v>1</v>
      </c>
      <c r="C206" s="131">
        <v>1</v>
      </c>
      <c r="D206" s="131">
        <v>5</v>
      </c>
      <c r="E206" s="131"/>
      <c r="F206" s="133"/>
      <c r="G206" s="132" t="s">
        <v>145</v>
      </c>
      <c r="H206" s="177">
        <v>173</v>
      </c>
      <c r="I206" s="119">
        <f t="shared" ref="I206:L207" si="19">I207</f>
        <v>0</v>
      </c>
      <c r="J206" s="160">
        <f t="shared" si="19"/>
        <v>0</v>
      </c>
      <c r="K206" s="120">
        <f t="shared" si="19"/>
        <v>0</v>
      </c>
      <c r="L206" s="119">
        <f t="shared" si="19"/>
        <v>0</v>
      </c>
    </row>
    <row r="207" spans="1:12" ht="25.5" hidden="1" customHeight="1">
      <c r="A207" s="143">
        <v>3</v>
      </c>
      <c r="B207" s="144">
        <v>1</v>
      </c>
      <c r="C207" s="144">
        <v>1</v>
      </c>
      <c r="D207" s="144">
        <v>5</v>
      </c>
      <c r="E207" s="144">
        <v>1</v>
      </c>
      <c r="F207" s="146"/>
      <c r="G207" s="132" t="s">
        <v>145</v>
      </c>
      <c r="H207" s="177">
        <v>174</v>
      </c>
      <c r="I207" s="120">
        <f t="shared" si="19"/>
        <v>0</v>
      </c>
      <c r="J207" s="120">
        <f t="shared" si="19"/>
        <v>0</v>
      </c>
      <c r="K207" s="120">
        <f t="shared" si="19"/>
        <v>0</v>
      </c>
      <c r="L207" s="120">
        <f t="shared" si="19"/>
        <v>0</v>
      </c>
    </row>
    <row r="208" spans="1:12" ht="25.5" hidden="1" customHeight="1">
      <c r="A208" s="130">
        <v>3</v>
      </c>
      <c r="B208" s="131">
        <v>1</v>
      </c>
      <c r="C208" s="131">
        <v>1</v>
      </c>
      <c r="D208" s="131">
        <v>5</v>
      </c>
      <c r="E208" s="131">
        <v>1</v>
      </c>
      <c r="F208" s="133">
        <v>1</v>
      </c>
      <c r="G208" s="132" t="s">
        <v>145</v>
      </c>
      <c r="H208" s="177">
        <v>175</v>
      </c>
      <c r="I208" s="135">
        <v>0</v>
      </c>
      <c r="J208" s="137">
        <v>0</v>
      </c>
      <c r="K208" s="137">
        <v>0</v>
      </c>
      <c r="L208" s="137">
        <v>0</v>
      </c>
    </row>
    <row r="209" spans="1:15" ht="25.5" hidden="1" customHeight="1">
      <c r="A209" s="143">
        <v>3</v>
      </c>
      <c r="B209" s="144">
        <v>1</v>
      </c>
      <c r="C209" s="144">
        <v>2</v>
      </c>
      <c r="D209" s="144"/>
      <c r="E209" s="144"/>
      <c r="F209" s="146"/>
      <c r="G209" s="145" t="s">
        <v>146</v>
      </c>
      <c r="H209" s="177">
        <v>176</v>
      </c>
      <c r="I209" s="119">
        <f t="shared" ref="I209:L210" si="20">I210</f>
        <v>0</v>
      </c>
      <c r="J209" s="163">
        <f t="shared" si="20"/>
        <v>0</v>
      </c>
      <c r="K209" s="128">
        <f t="shared" si="20"/>
        <v>0</v>
      </c>
      <c r="L209" s="129">
        <f t="shared" si="20"/>
        <v>0</v>
      </c>
    </row>
    <row r="210" spans="1:15" ht="25.5" hidden="1" customHeight="1">
      <c r="A210" s="130">
        <v>3</v>
      </c>
      <c r="B210" s="131">
        <v>1</v>
      </c>
      <c r="C210" s="131">
        <v>2</v>
      </c>
      <c r="D210" s="131">
        <v>1</v>
      </c>
      <c r="E210" s="131"/>
      <c r="F210" s="133"/>
      <c r="G210" s="145" t="s">
        <v>146</v>
      </c>
      <c r="H210" s="177">
        <v>177</v>
      </c>
      <c r="I210" s="140">
        <f t="shared" si="20"/>
        <v>0</v>
      </c>
      <c r="J210" s="160">
        <f t="shared" si="20"/>
        <v>0</v>
      </c>
      <c r="K210" s="120">
        <f t="shared" si="20"/>
        <v>0</v>
      </c>
      <c r="L210" s="119">
        <f t="shared" si="20"/>
        <v>0</v>
      </c>
    </row>
    <row r="211" spans="1:15" ht="25.5" hidden="1" customHeight="1">
      <c r="A211" s="125">
        <v>3</v>
      </c>
      <c r="B211" s="123">
        <v>1</v>
      </c>
      <c r="C211" s="123">
        <v>2</v>
      </c>
      <c r="D211" s="123">
        <v>1</v>
      </c>
      <c r="E211" s="123">
        <v>1</v>
      </c>
      <c r="F211" s="126"/>
      <c r="G211" s="145" t="s">
        <v>146</v>
      </c>
      <c r="H211" s="177">
        <v>178</v>
      </c>
      <c r="I211" s="119">
        <f>SUM(I212:I215)</f>
        <v>0</v>
      </c>
      <c r="J211" s="162">
        <f>SUM(J212:J215)</f>
        <v>0</v>
      </c>
      <c r="K211" s="141">
        <f>SUM(K212:K215)</f>
        <v>0</v>
      </c>
      <c r="L211" s="140">
        <f>SUM(L212:L215)</f>
        <v>0</v>
      </c>
    </row>
    <row r="212" spans="1:15" ht="38.25" hidden="1" customHeight="1">
      <c r="A212" s="130">
        <v>3</v>
      </c>
      <c r="B212" s="131">
        <v>1</v>
      </c>
      <c r="C212" s="131">
        <v>2</v>
      </c>
      <c r="D212" s="131">
        <v>1</v>
      </c>
      <c r="E212" s="131">
        <v>1</v>
      </c>
      <c r="F212" s="133">
        <v>2</v>
      </c>
      <c r="G212" s="132" t="s">
        <v>422</v>
      </c>
      <c r="H212" s="177">
        <v>179</v>
      </c>
      <c r="I212" s="137">
        <v>0</v>
      </c>
      <c r="J212" s="137">
        <v>0</v>
      </c>
      <c r="K212" s="137">
        <v>0</v>
      </c>
      <c r="L212" s="137">
        <v>0</v>
      </c>
    </row>
    <row r="213" spans="1:15" hidden="1">
      <c r="A213" s="130">
        <v>3</v>
      </c>
      <c r="B213" s="131">
        <v>1</v>
      </c>
      <c r="C213" s="131">
        <v>2</v>
      </c>
      <c r="D213" s="130">
        <v>1</v>
      </c>
      <c r="E213" s="131">
        <v>1</v>
      </c>
      <c r="F213" s="133">
        <v>3</v>
      </c>
      <c r="G213" s="132" t="s">
        <v>147</v>
      </c>
      <c r="H213" s="177">
        <v>180</v>
      </c>
      <c r="I213" s="137">
        <v>0</v>
      </c>
      <c r="J213" s="137">
        <v>0</v>
      </c>
      <c r="K213" s="137">
        <v>0</v>
      </c>
      <c r="L213" s="137">
        <v>0</v>
      </c>
    </row>
    <row r="214" spans="1:15" ht="25.5" hidden="1" customHeight="1">
      <c r="A214" s="130">
        <v>3</v>
      </c>
      <c r="B214" s="131">
        <v>1</v>
      </c>
      <c r="C214" s="131">
        <v>2</v>
      </c>
      <c r="D214" s="130">
        <v>1</v>
      </c>
      <c r="E214" s="131">
        <v>1</v>
      </c>
      <c r="F214" s="133">
        <v>4</v>
      </c>
      <c r="G214" s="132" t="s">
        <v>148</v>
      </c>
      <c r="H214" s="177">
        <v>181</v>
      </c>
      <c r="I214" s="137">
        <v>0</v>
      </c>
      <c r="J214" s="137">
        <v>0</v>
      </c>
      <c r="K214" s="137">
        <v>0</v>
      </c>
      <c r="L214" s="137">
        <v>0</v>
      </c>
    </row>
    <row r="215" spans="1:15" hidden="1">
      <c r="A215" s="143">
        <v>3</v>
      </c>
      <c r="B215" s="152">
        <v>1</v>
      </c>
      <c r="C215" s="152">
        <v>2</v>
      </c>
      <c r="D215" s="151">
        <v>1</v>
      </c>
      <c r="E215" s="152">
        <v>1</v>
      </c>
      <c r="F215" s="153">
        <v>5</v>
      </c>
      <c r="G215" s="154" t="s">
        <v>149</v>
      </c>
      <c r="H215" s="177">
        <v>182</v>
      </c>
      <c r="I215" s="137">
        <v>0</v>
      </c>
      <c r="J215" s="137">
        <v>0</v>
      </c>
      <c r="K215" s="137">
        <v>0</v>
      </c>
      <c r="L215" s="185">
        <v>0</v>
      </c>
    </row>
    <row r="216" spans="1:15" hidden="1">
      <c r="A216" s="130">
        <v>3</v>
      </c>
      <c r="B216" s="131">
        <v>1</v>
      </c>
      <c r="C216" s="131">
        <v>3</v>
      </c>
      <c r="D216" s="130"/>
      <c r="E216" s="131"/>
      <c r="F216" s="133"/>
      <c r="G216" s="132" t="s">
        <v>150</v>
      </c>
      <c r="H216" s="177">
        <v>183</v>
      </c>
      <c r="I216" s="119">
        <f>SUM(I217+I220)</f>
        <v>0</v>
      </c>
      <c r="J216" s="160">
        <f>SUM(J217+J220)</f>
        <v>0</v>
      </c>
      <c r="K216" s="120">
        <f>SUM(K217+K220)</f>
        <v>0</v>
      </c>
      <c r="L216" s="119">
        <f>SUM(L217+L220)</f>
        <v>0</v>
      </c>
    </row>
    <row r="217" spans="1:15" ht="25.5" hidden="1" customHeight="1">
      <c r="A217" s="125">
        <v>3</v>
      </c>
      <c r="B217" s="123">
        <v>1</v>
      </c>
      <c r="C217" s="123">
        <v>3</v>
      </c>
      <c r="D217" s="125">
        <v>1</v>
      </c>
      <c r="E217" s="130"/>
      <c r="F217" s="126"/>
      <c r="G217" s="124" t="s">
        <v>151</v>
      </c>
      <c r="H217" s="177">
        <v>184</v>
      </c>
      <c r="I217" s="140">
        <f t="shared" ref="I217:L218" si="21">I218</f>
        <v>0</v>
      </c>
      <c r="J217" s="162">
        <f t="shared" si="21"/>
        <v>0</v>
      </c>
      <c r="K217" s="141">
        <f t="shared" si="21"/>
        <v>0</v>
      </c>
      <c r="L217" s="140">
        <f t="shared" si="21"/>
        <v>0</v>
      </c>
    </row>
    <row r="218" spans="1:15" ht="25.5" hidden="1" customHeight="1">
      <c r="A218" s="130">
        <v>3</v>
      </c>
      <c r="B218" s="131">
        <v>1</v>
      </c>
      <c r="C218" s="131">
        <v>3</v>
      </c>
      <c r="D218" s="130">
        <v>1</v>
      </c>
      <c r="E218" s="130">
        <v>1</v>
      </c>
      <c r="F218" s="133"/>
      <c r="G218" s="124" t="s">
        <v>151</v>
      </c>
      <c r="H218" s="177">
        <v>185</v>
      </c>
      <c r="I218" s="119">
        <f t="shared" si="21"/>
        <v>0</v>
      </c>
      <c r="J218" s="160">
        <f t="shared" si="21"/>
        <v>0</v>
      </c>
      <c r="K218" s="120">
        <f t="shared" si="21"/>
        <v>0</v>
      </c>
      <c r="L218" s="119">
        <f t="shared" si="21"/>
        <v>0</v>
      </c>
    </row>
    <row r="219" spans="1:15" ht="25.5" hidden="1" customHeight="1">
      <c r="A219" s="130">
        <v>3</v>
      </c>
      <c r="B219" s="132">
        <v>1</v>
      </c>
      <c r="C219" s="130">
        <v>3</v>
      </c>
      <c r="D219" s="131">
        <v>1</v>
      </c>
      <c r="E219" s="131">
        <v>1</v>
      </c>
      <c r="F219" s="133">
        <v>1</v>
      </c>
      <c r="G219" s="124" t="s">
        <v>151</v>
      </c>
      <c r="H219" s="177">
        <v>186</v>
      </c>
      <c r="I219" s="185">
        <v>0</v>
      </c>
      <c r="J219" s="185">
        <v>0</v>
      </c>
      <c r="K219" s="185">
        <v>0</v>
      </c>
      <c r="L219" s="185">
        <v>0</v>
      </c>
    </row>
    <row r="220" spans="1:15" hidden="1">
      <c r="A220" s="130">
        <v>3</v>
      </c>
      <c r="B220" s="132">
        <v>1</v>
      </c>
      <c r="C220" s="130">
        <v>3</v>
      </c>
      <c r="D220" s="131">
        <v>2</v>
      </c>
      <c r="E220" s="131"/>
      <c r="F220" s="133"/>
      <c r="G220" s="132" t="s">
        <v>152</v>
      </c>
      <c r="H220" s="177">
        <v>187</v>
      </c>
      <c r="I220" s="119">
        <f>I221</f>
        <v>0</v>
      </c>
      <c r="J220" s="160">
        <f>J221</f>
        <v>0</v>
      </c>
      <c r="K220" s="120">
        <f>K221</f>
        <v>0</v>
      </c>
      <c r="L220" s="119">
        <f>L221</f>
        <v>0</v>
      </c>
    </row>
    <row r="221" spans="1:15" hidden="1">
      <c r="A221" s="125">
        <v>3</v>
      </c>
      <c r="B221" s="124">
        <v>1</v>
      </c>
      <c r="C221" s="125">
        <v>3</v>
      </c>
      <c r="D221" s="123">
        <v>2</v>
      </c>
      <c r="E221" s="123">
        <v>1</v>
      </c>
      <c r="F221" s="126"/>
      <c r="G221" s="132" t="s">
        <v>152</v>
      </c>
      <c r="H221" s="177">
        <v>188</v>
      </c>
      <c r="I221" s="119">
        <f>SUM(I222:I227)</f>
        <v>0</v>
      </c>
      <c r="J221" s="119">
        <f>SUM(J222:J227)</f>
        <v>0</v>
      </c>
      <c r="K221" s="119">
        <f>SUM(K222:K227)</f>
        <v>0</v>
      </c>
      <c r="L221" s="119">
        <f>SUM(L222:L227)</f>
        <v>0</v>
      </c>
      <c r="M221" s="192"/>
      <c r="N221" s="192"/>
      <c r="O221" s="192"/>
    </row>
    <row r="222" spans="1:15" hidden="1">
      <c r="A222" s="130">
        <v>3</v>
      </c>
      <c r="B222" s="132">
        <v>1</v>
      </c>
      <c r="C222" s="130">
        <v>3</v>
      </c>
      <c r="D222" s="131">
        <v>2</v>
      </c>
      <c r="E222" s="131">
        <v>1</v>
      </c>
      <c r="F222" s="133">
        <v>1</v>
      </c>
      <c r="G222" s="132" t="s">
        <v>153</v>
      </c>
      <c r="H222" s="177">
        <v>189</v>
      </c>
      <c r="I222" s="137">
        <v>0</v>
      </c>
      <c r="J222" s="137">
        <v>0</v>
      </c>
      <c r="K222" s="137">
        <v>0</v>
      </c>
      <c r="L222" s="185">
        <v>0</v>
      </c>
    </row>
    <row r="223" spans="1:15" ht="25.5" hidden="1" customHeight="1">
      <c r="A223" s="130">
        <v>3</v>
      </c>
      <c r="B223" s="132">
        <v>1</v>
      </c>
      <c r="C223" s="130">
        <v>3</v>
      </c>
      <c r="D223" s="131">
        <v>2</v>
      </c>
      <c r="E223" s="131">
        <v>1</v>
      </c>
      <c r="F223" s="133">
        <v>2</v>
      </c>
      <c r="G223" s="132" t="s">
        <v>154</v>
      </c>
      <c r="H223" s="177">
        <v>190</v>
      </c>
      <c r="I223" s="137">
        <v>0</v>
      </c>
      <c r="J223" s="137">
        <v>0</v>
      </c>
      <c r="K223" s="137">
        <v>0</v>
      </c>
      <c r="L223" s="137">
        <v>0</v>
      </c>
    </row>
    <row r="224" spans="1:15" hidden="1">
      <c r="A224" s="130">
        <v>3</v>
      </c>
      <c r="B224" s="132">
        <v>1</v>
      </c>
      <c r="C224" s="130">
        <v>3</v>
      </c>
      <c r="D224" s="131">
        <v>2</v>
      </c>
      <c r="E224" s="131">
        <v>1</v>
      </c>
      <c r="F224" s="133">
        <v>3</v>
      </c>
      <c r="G224" s="132" t="s">
        <v>155</v>
      </c>
      <c r="H224" s="177">
        <v>191</v>
      </c>
      <c r="I224" s="137">
        <v>0</v>
      </c>
      <c r="J224" s="137">
        <v>0</v>
      </c>
      <c r="K224" s="137">
        <v>0</v>
      </c>
      <c r="L224" s="137">
        <v>0</v>
      </c>
    </row>
    <row r="225" spans="1:12" ht="25.5" hidden="1" customHeight="1">
      <c r="A225" s="130">
        <v>3</v>
      </c>
      <c r="B225" s="132">
        <v>1</v>
      </c>
      <c r="C225" s="130">
        <v>3</v>
      </c>
      <c r="D225" s="131">
        <v>2</v>
      </c>
      <c r="E225" s="131">
        <v>1</v>
      </c>
      <c r="F225" s="133">
        <v>4</v>
      </c>
      <c r="G225" s="132" t="s">
        <v>423</v>
      </c>
      <c r="H225" s="177">
        <v>192</v>
      </c>
      <c r="I225" s="137">
        <v>0</v>
      </c>
      <c r="J225" s="137">
        <v>0</v>
      </c>
      <c r="K225" s="137">
        <v>0</v>
      </c>
      <c r="L225" s="185">
        <v>0</v>
      </c>
    </row>
    <row r="226" spans="1:12" hidden="1">
      <c r="A226" s="130">
        <v>3</v>
      </c>
      <c r="B226" s="132">
        <v>1</v>
      </c>
      <c r="C226" s="130">
        <v>3</v>
      </c>
      <c r="D226" s="131">
        <v>2</v>
      </c>
      <c r="E226" s="131">
        <v>1</v>
      </c>
      <c r="F226" s="133">
        <v>5</v>
      </c>
      <c r="G226" s="124" t="s">
        <v>156</v>
      </c>
      <c r="H226" s="177">
        <v>193</v>
      </c>
      <c r="I226" s="137">
        <v>0</v>
      </c>
      <c r="J226" s="137">
        <v>0</v>
      </c>
      <c r="K226" s="137">
        <v>0</v>
      </c>
      <c r="L226" s="137">
        <v>0</v>
      </c>
    </row>
    <row r="227" spans="1:12" hidden="1">
      <c r="A227" s="130">
        <v>3</v>
      </c>
      <c r="B227" s="132">
        <v>1</v>
      </c>
      <c r="C227" s="130">
        <v>3</v>
      </c>
      <c r="D227" s="131">
        <v>2</v>
      </c>
      <c r="E227" s="131">
        <v>1</v>
      </c>
      <c r="F227" s="133">
        <v>6</v>
      </c>
      <c r="G227" s="124" t="s">
        <v>152</v>
      </c>
      <c r="H227" s="177">
        <v>194</v>
      </c>
      <c r="I227" s="137">
        <v>0</v>
      </c>
      <c r="J227" s="137">
        <v>0</v>
      </c>
      <c r="K227" s="137">
        <v>0</v>
      </c>
      <c r="L227" s="185">
        <v>0</v>
      </c>
    </row>
    <row r="228" spans="1:12" ht="25.5" hidden="1" customHeight="1">
      <c r="A228" s="125">
        <v>3</v>
      </c>
      <c r="B228" s="123">
        <v>1</v>
      </c>
      <c r="C228" s="123">
        <v>4</v>
      </c>
      <c r="D228" s="123"/>
      <c r="E228" s="123"/>
      <c r="F228" s="126"/>
      <c r="G228" s="124" t="s">
        <v>157</v>
      </c>
      <c r="H228" s="177">
        <v>195</v>
      </c>
      <c r="I228" s="140">
        <f t="shared" ref="I228:L230" si="22">I229</f>
        <v>0</v>
      </c>
      <c r="J228" s="162">
        <f t="shared" si="22"/>
        <v>0</v>
      </c>
      <c r="K228" s="141">
        <f t="shared" si="22"/>
        <v>0</v>
      </c>
      <c r="L228" s="141">
        <f t="shared" si="22"/>
        <v>0</v>
      </c>
    </row>
    <row r="229" spans="1:12" ht="25.5" hidden="1" customHeight="1">
      <c r="A229" s="143">
        <v>3</v>
      </c>
      <c r="B229" s="152">
        <v>1</v>
      </c>
      <c r="C229" s="152">
        <v>4</v>
      </c>
      <c r="D229" s="152">
        <v>1</v>
      </c>
      <c r="E229" s="152"/>
      <c r="F229" s="153"/>
      <c r="G229" s="124" t="s">
        <v>157</v>
      </c>
      <c r="H229" s="177">
        <v>196</v>
      </c>
      <c r="I229" s="147">
        <f t="shared" si="22"/>
        <v>0</v>
      </c>
      <c r="J229" s="175">
        <f t="shared" si="22"/>
        <v>0</v>
      </c>
      <c r="K229" s="148">
        <f t="shared" si="22"/>
        <v>0</v>
      </c>
      <c r="L229" s="148">
        <f t="shared" si="22"/>
        <v>0</v>
      </c>
    </row>
    <row r="230" spans="1:12" ht="25.5" hidden="1" customHeight="1">
      <c r="A230" s="130">
        <v>3</v>
      </c>
      <c r="B230" s="131">
        <v>1</v>
      </c>
      <c r="C230" s="131">
        <v>4</v>
      </c>
      <c r="D230" s="131">
        <v>1</v>
      </c>
      <c r="E230" s="131">
        <v>1</v>
      </c>
      <c r="F230" s="133"/>
      <c r="G230" s="124" t="s">
        <v>158</v>
      </c>
      <c r="H230" s="177">
        <v>197</v>
      </c>
      <c r="I230" s="119">
        <f t="shared" si="22"/>
        <v>0</v>
      </c>
      <c r="J230" s="160">
        <f t="shared" si="22"/>
        <v>0</v>
      </c>
      <c r="K230" s="120">
        <f t="shared" si="22"/>
        <v>0</v>
      </c>
      <c r="L230" s="120">
        <f t="shared" si="22"/>
        <v>0</v>
      </c>
    </row>
    <row r="231" spans="1:12" ht="25.5" hidden="1" customHeight="1">
      <c r="A231" s="134">
        <v>3</v>
      </c>
      <c r="B231" s="130">
        <v>1</v>
      </c>
      <c r="C231" s="131">
        <v>4</v>
      </c>
      <c r="D231" s="131">
        <v>1</v>
      </c>
      <c r="E231" s="131">
        <v>1</v>
      </c>
      <c r="F231" s="133">
        <v>1</v>
      </c>
      <c r="G231" s="124" t="s">
        <v>158</v>
      </c>
      <c r="H231" s="177">
        <v>198</v>
      </c>
      <c r="I231" s="137">
        <v>0</v>
      </c>
      <c r="J231" s="137">
        <v>0</v>
      </c>
      <c r="K231" s="137">
        <v>0</v>
      </c>
      <c r="L231" s="137">
        <v>0</v>
      </c>
    </row>
    <row r="232" spans="1:12" ht="25.5" hidden="1" customHeight="1">
      <c r="A232" s="134">
        <v>3</v>
      </c>
      <c r="B232" s="131">
        <v>1</v>
      </c>
      <c r="C232" s="131">
        <v>5</v>
      </c>
      <c r="D232" s="131"/>
      <c r="E232" s="131"/>
      <c r="F232" s="133"/>
      <c r="G232" s="132" t="s">
        <v>424</v>
      </c>
      <c r="H232" s="177">
        <v>199</v>
      </c>
      <c r="I232" s="119">
        <f t="shared" ref="I232:L233" si="23">I233</f>
        <v>0</v>
      </c>
      <c r="J232" s="119">
        <f t="shared" si="23"/>
        <v>0</v>
      </c>
      <c r="K232" s="119">
        <f t="shared" si="23"/>
        <v>0</v>
      </c>
      <c r="L232" s="119">
        <f t="shared" si="23"/>
        <v>0</v>
      </c>
    </row>
    <row r="233" spans="1:12" ht="25.5" hidden="1" customHeight="1">
      <c r="A233" s="134">
        <v>3</v>
      </c>
      <c r="B233" s="131">
        <v>1</v>
      </c>
      <c r="C233" s="131">
        <v>5</v>
      </c>
      <c r="D233" s="131">
        <v>1</v>
      </c>
      <c r="E233" s="131"/>
      <c r="F233" s="133"/>
      <c r="G233" s="132" t="s">
        <v>424</v>
      </c>
      <c r="H233" s="177">
        <v>200</v>
      </c>
      <c r="I233" s="119">
        <f t="shared" si="23"/>
        <v>0</v>
      </c>
      <c r="J233" s="119">
        <f t="shared" si="23"/>
        <v>0</v>
      </c>
      <c r="K233" s="119">
        <f t="shared" si="23"/>
        <v>0</v>
      </c>
      <c r="L233" s="119">
        <f t="shared" si="23"/>
        <v>0</v>
      </c>
    </row>
    <row r="234" spans="1:12" ht="25.5" hidden="1" customHeight="1">
      <c r="A234" s="134">
        <v>3</v>
      </c>
      <c r="B234" s="131">
        <v>1</v>
      </c>
      <c r="C234" s="131">
        <v>5</v>
      </c>
      <c r="D234" s="131">
        <v>1</v>
      </c>
      <c r="E234" s="131">
        <v>1</v>
      </c>
      <c r="F234" s="133"/>
      <c r="G234" s="132" t="s">
        <v>424</v>
      </c>
      <c r="H234" s="177">
        <v>201</v>
      </c>
      <c r="I234" s="119">
        <f>SUM(I235:I237)</f>
        <v>0</v>
      </c>
      <c r="J234" s="119">
        <f>SUM(J235:J237)</f>
        <v>0</v>
      </c>
      <c r="K234" s="119">
        <f>SUM(K235:K237)</f>
        <v>0</v>
      </c>
      <c r="L234" s="119">
        <f>SUM(L235:L237)</f>
        <v>0</v>
      </c>
    </row>
    <row r="235" spans="1:12" hidden="1">
      <c r="A235" s="134">
        <v>3</v>
      </c>
      <c r="B235" s="131">
        <v>1</v>
      </c>
      <c r="C235" s="131">
        <v>5</v>
      </c>
      <c r="D235" s="131">
        <v>1</v>
      </c>
      <c r="E235" s="131">
        <v>1</v>
      </c>
      <c r="F235" s="133">
        <v>1</v>
      </c>
      <c r="G235" s="187" t="s">
        <v>159</v>
      </c>
      <c r="H235" s="177">
        <v>202</v>
      </c>
      <c r="I235" s="137">
        <v>0</v>
      </c>
      <c r="J235" s="137">
        <v>0</v>
      </c>
      <c r="K235" s="137">
        <v>0</v>
      </c>
      <c r="L235" s="137">
        <v>0</v>
      </c>
    </row>
    <row r="236" spans="1:12" hidden="1">
      <c r="A236" s="134">
        <v>3</v>
      </c>
      <c r="B236" s="131">
        <v>1</v>
      </c>
      <c r="C236" s="131">
        <v>5</v>
      </c>
      <c r="D236" s="131">
        <v>1</v>
      </c>
      <c r="E236" s="131">
        <v>1</v>
      </c>
      <c r="F236" s="133">
        <v>2</v>
      </c>
      <c r="G236" s="187" t="s">
        <v>160</v>
      </c>
      <c r="H236" s="177">
        <v>203</v>
      </c>
      <c r="I236" s="137">
        <v>0</v>
      </c>
      <c r="J236" s="137">
        <v>0</v>
      </c>
      <c r="K236" s="137">
        <v>0</v>
      </c>
      <c r="L236" s="137">
        <v>0</v>
      </c>
    </row>
    <row r="237" spans="1:12" ht="25.5" hidden="1" customHeight="1">
      <c r="A237" s="134">
        <v>3</v>
      </c>
      <c r="B237" s="131">
        <v>1</v>
      </c>
      <c r="C237" s="131">
        <v>5</v>
      </c>
      <c r="D237" s="131">
        <v>1</v>
      </c>
      <c r="E237" s="131">
        <v>1</v>
      </c>
      <c r="F237" s="133">
        <v>3</v>
      </c>
      <c r="G237" s="187" t="s">
        <v>161</v>
      </c>
      <c r="H237" s="177">
        <v>204</v>
      </c>
      <c r="I237" s="137">
        <v>0</v>
      </c>
      <c r="J237" s="137">
        <v>0</v>
      </c>
      <c r="K237" s="137">
        <v>0</v>
      </c>
      <c r="L237" s="137">
        <v>0</v>
      </c>
    </row>
    <row r="238" spans="1:12" ht="38.25" hidden="1" customHeight="1">
      <c r="A238" s="115">
        <v>3</v>
      </c>
      <c r="B238" s="116">
        <v>2</v>
      </c>
      <c r="C238" s="116"/>
      <c r="D238" s="116"/>
      <c r="E238" s="116"/>
      <c r="F238" s="118"/>
      <c r="G238" s="117" t="s">
        <v>162</v>
      </c>
      <c r="H238" s="177">
        <v>205</v>
      </c>
      <c r="I238" s="119">
        <f>SUM(I239+I271)</f>
        <v>0</v>
      </c>
      <c r="J238" s="160">
        <f>SUM(J239+J271)</f>
        <v>0</v>
      </c>
      <c r="K238" s="120">
        <f>SUM(K239+K271)</f>
        <v>0</v>
      </c>
      <c r="L238" s="120">
        <f>SUM(L239+L271)</f>
        <v>0</v>
      </c>
    </row>
    <row r="239" spans="1:12" ht="38.25" hidden="1" customHeight="1">
      <c r="A239" s="143">
        <v>3</v>
      </c>
      <c r="B239" s="151">
        <v>2</v>
      </c>
      <c r="C239" s="152">
        <v>1</v>
      </c>
      <c r="D239" s="152"/>
      <c r="E239" s="152"/>
      <c r="F239" s="153"/>
      <c r="G239" s="154" t="s">
        <v>163</v>
      </c>
      <c r="H239" s="177">
        <v>206</v>
      </c>
      <c r="I239" s="147">
        <f>SUM(I240+I249+I253+I257+I261+I264+I267)</f>
        <v>0</v>
      </c>
      <c r="J239" s="175">
        <f>SUM(J240+J249+J253+J257+J261+J264+J267)</f>
        <v>0</v>
      </c>
      <c r="K239" s="148">
        <f>SUM(K240+K249+K253+K257+K261+K264+K267)</f>
        <v>0</v>
      </c>
      <c r="L239" s="148">
        <f>SUM(L240+L249+L253+L257+L261+L264+L267)</f>
        <v>0</v>
      </c>
    </row>
    <row r="240" spans="1:12" hidden="1">
      <c r="A240" s="130">
        <v>3</v>
      </c>
      <c r="B240" s="131">
        <v>2</v>
      </c>
      <c r="C240" s="131">
        <v>1</v>
      </c>
      <c r="D240" s="131">
        <v>1</v>
      </c>
      <c r="E240" s="131"/>
      <c r="F240" s="133"/>
      <c r="G240" s="132" t="s">
        <v>164</v>
      </c>
      <c r="H240" s="177">
        <v>207</v>
      </c>
      <c r="I240" s="147">
        <f>I241</f>
        <v>0</v>
      </c>
      <c r="J240" s="147">
        <f>J241</f>
        <v>0</v>
      </c>
      <c r="K240" s="147">
        <f>K241</f>
        <v>0</v>
      </c>
      <c r="L240" s="147">
        <f>L241</f>
        <v>0</v>
      </c>
    </row>
    <row r="241" spans="1:12" hidden="1">
      <c r="A241" s="130">
        <v>3</v>
      </c>
      <c r="B241" s="130">
        <v>2</v>
      </c>
      <c r="C241" s="131">
        <v>1</v>
      </c>
      <c r="D241" s="131">
        <v>1</v>
      </c>
      <c r="E241" s="131">
        <v>1</v>
      </c>
      <c r="F241" s="133"/>
      <c r="G241" s="132" t="s">
        <v>165</v>
      </c>
      <c r="H241" s="177">
        <v>208</v>
      </c>
      <c r="I241" s="119">
        <f>SUM(I242:I242)</f>
        <v>0</v>
      </c>
      <c r="J241" s="160">
        <f>SUM(J242:J242)</f>
        <v>0</v>
      </c>
      <c r="K241" s="120">
        <f>SUM(K242:K242)</f>
        <v>0</v>
      </c>
      <c r="L241" s="120">
        <f>SUM(L242:L242)</f>
        <v>0</v>
      </c>
    </row>
    <row r="242" spans="1:12" hidden="1">
      <c r="A242" s="143">
        <v>3</v>
      </c>
      <c r="B242" s="143">
        <v>2</v>
      </c>
      <c r="C242" s="152">
        <v>1</v>
      </c>
      <c r="D242" s="152">
        <v>1</v>
      </c>
      <c r="E242" s="152">
        <v>1</v>
      </c>
      <c r="F242" s="153">
        <v>1</v>
      </c>
      <c r="G242" s="154" t="s">
        <v>165</v>
      </c>
      <c r="H242" s="177">
        <v>209</v>
      </c>
      <c r="I242" s="137">
        <v>0</v>
      </c>
      <c r="J242" s="137">
        <v>0</v>
      </c>
      <c r="K242" s="137">
        <v>0</v>
      </c>
      <c r="L242" s="137">
        <v>0</v>
      </c>
    </row>
    <row r="243" spans="1:12" hidden="1">
      <c r="A243" s="143">
        <v>3</v>
      </c>
      <c r="B243" s="152">
        <v>2</v>
      </c>
      <c r="C243" s="152">
        <v>1</v>
      </c>
      <c r="D243" s="152">
        <v>1</v>
      </c>
      <c r="E243" s="152">
        <v>2</v>
      </c>
      <c r="F243" s="153"/>
      <c r="G243" s="154" t="s">
        <v>166</v>
      </c>
      <c r="H243" s="177">
        <v>210</v>
      </c>
      <c r="I243" s="119">
        <f>SUM(I244:I245)</f>
        <v>0</v>
      </c>
      <c r="J243" s="119">
        <f>SUM(J244:J245)</f>
        <v>0</v>
      </c>
      <c r="K243" s="119">
        <f>SUM(K244:K245)</f>
        <v>0</v>
      </c>
      <c r="L243" s="119">
        <f>SUM(L244:L245)</f>
        <v>0</v>
      </c>
    </row>
    <row r="244" spans="1:12" hidden="1">
      <c r="A244" s="143">
        <v>3</v>
      </c>
      <c r="B244" s="152">
        <v>2</v>
      </c>
      <c r="C244" s="152">
        <v>1</v>
      </c>
      <c r="D244" s="152">
        <v>1</v>
      </c>
      <c r="E244" s="152">
        <v>2</v>
      </c>
      <c r="F244" s="153">
        <v>1</v>
      </c>
      <c r="G244" s="154" t="s">
        <v>167</v>
      </c>
      <c r="H244" s="177">
        <v>211</v>
      </c>
      <c r="I244" s="137">
        <v>0</v>
      </c>
      <c r="J244" s="137">
        <v>0</v>
      </c>
      <c r="K244" s="137">
        <v>0</v>
      </c>
      <c r="L244" s="137">
        <v>0</v>
      </c>
    </row>
    <row r="245" spans="1:12" hidden="1">
      <c r="A245" s="143">
        <v>3</v>
      </c>
      <c r="B245" s="152">
        <v>2</v>
      </c>
      <c r="C245" s="152">
        <v>1</v>
      </c>
      <c r="D245" s="152">
        <v>1</v>
      </c>
      <c r="E245" s="152">
        <v>2</v>
      </c>
      <c r="F245" s="153">
        <v>2</v>
      </c>
      <c r="G245" s="154" t="s">
        <v>168</v>
      </c>
      <c r="H245" s="177">
        <v>212</v>
      </c>
      <c r="I245" s="137">
        <v>0</v>
      </c>
      <c r="J245" s="137">
        <v>0</v>
      </c>
      <c r="K245" s="137">
        <v>0</v>
      </c>
      <c r="L245" s="137">
        <v>0</v>
      </c>
    </row>
    <row r="246" spans="1:12" hidden="1">
      <c r="A246" s="143">
        <v>3</v>
      </c>
      <c r="B246" s="152">
        <v>2</v>
      </c>
      <c r="C246" s="152">
        <v>1</v>
      </c>
      <c r="D246" s="152">
        <v>1</v>
      </c>
      <c r="E246" s="152">
        <v>3</v>
      </c>
      <c r="F246" s="193"/>
      <c r="G246" s="154" t="s">
        <v>169</v>
      </c>
      <c r="H246" s="177">
        <v>213</v>
      </c>
      <c r="I246" s="119">
        <f>SUM(I247:I248)</f>
        <v>0</v>
      </c>
      <c r="J246" s="119">
        <f>SUM(J247:J248)</f>
        <v>0</v>
      </c>
      <c r="K246" s="119">
        <f>SUM(K247:K248)</f>
        <v>0</v>
      </c>
      <c r="L246" s="119">
        <f>SUM(L247:L248)</f>
        <v>0</v>
      </c>
    </row>
    <row r="247" spans="1:12" hidden="1">
      <c r="A247" s="143">
        <v>3</v>
      </c>
      <c r="B247" s="152">
        <v>2</v>
      </c>
      <c r="C247" s="152">
        <v>1</v>
      </c>
      <c r="D247" s="152">
        <v>1</v>
      </c>
      <c r="E247" s="152">
        <v>3</v>
      </c>
      <c r="F247" s="153">
        <v>1</v>
      </c>
      <c r="G247" s="154" t="s">
        <v>170</v>
      </c>
      <c r="H247" s="177">
        <v>214</v>
      </c>
      <c r="I247" s="137">
        <v>0</v>
      </c>
      <c r="J247" s="137">
        <v>0</v>
      </c>
      <c r="K247" s="137">
        <v>0</v>
      </c>
      <c r="L247" s="137">
        <v>0</v>
      </c>
    </row>
    <row r="248" spans="1:12" hidden="1">
      <c r="A248" s="143">
        <v>3</v>
      </c>
      <c r="B248" s="152">
        <v>2</v>
      </c>
      <c r="C248" s="152">
        <v>1</v>
      </c>
      <c r="D248" s="152">
        <v>1</v>
      </c>
      <c r="E248" s="152">
        <v>3</v>
      </c>
      <c r="F248" s="153">
        <v>2</v>
      </c>
      <c r="G248" s="154" t="s">
        <v>171</v>
      </c>
      <c r="H248" s="177">
        <v>215</v>
      </c>
      <c r="I248" s="137">
        <v>0</v>
      </c>
      <c r="J248" s="137">
        <v>0</v>
      </c>
      <c r="K248" s="137">
        <v>0</v>
      </c>
      <c r="L248" s="137">
        <v>0</v>
      </c>
    </row>
    <row r="249" spans="1:12" hidden="1">
      <c r="A249" s="130">
        <v>3</v>
      </c>
      <c r="B249" s="131">
        <v>2</v>
      </c>
      <c r="C249" s="131">
        <v>1</v>
      </c>
      <c r="D249" s="131">
        <v>2</v>
      </c>
      <c r="E249" s="131"/>
      <c r="F249" s="133"/>
      <c r="G249" s="132" t="s">
        <v>172</v>
      </c>
      <c r="H249" s="177">
        <v>216</v>
      </c>
      <c r="I249" s="119">
        <f>I250</f>
        <v>0</v>
      </c>
      <c r="J249" s="119">
        <f>J250</f>
        <v>0</v>
      </c>
      <c r="K249" s="119">
        <f>K250</f>
        <v>0</v>
      </c>
      <c r="L249" s="119">
        <f>L250</f>
        <v>0</v>
      </c>
    </row>
    <row r="250" spans="1:12" hidden="1">
      <c r="A250" s="130">
        <v>3</v>
      </c>
      <c r="B250" s="131">
        <v>2</v>
      </c>
      <c r="C250" s="131">
        <v>1</v>
      </c>
      <c r="D250" s="131">
        <v>2</v>
      </c>
      <c r="E250" s="131">
        <v>1</v>
      </c>
      <c r="F250" s="133"/>
      <c r="G250" s="132" t="s">
        <v>172</v>
      </c>
      <c r="H250" s="177">
        <v>217</v>
      </c>
      <c r="I250" s="119">
        <f>SUM(I251:I252)</f>
        <v>0</v>
      </c>
      <c r="J250" s="160">
        <f>SUM(J251:J252)</f>
        <v>0</v>
      </c>
      <c r="K250" s="120">
        <f>SUM(K251:K252)</f>
        <v>0</v>
      </c>
      <c r="L250" s="120">
        <f>SUM(L251:L252)</f>
        <v>0</v>
      </c>
    </row>
    <row r="251" spans="1:12" ht="25.5" hidden="1" customHeight="1">
      <c r="A251" s="143">
        <v>3</v>
      </c>
      <c r="B251" s="151">
        <v>2</v>
      </c>
      <c r="C251" s="152">
        <v>1</v>
      </c>
      <c r="D251" s="152">
        <v>2</v>
      </c>
      <c r="E251" s="152">
        <v>1</v>
      </c>
      <c r="F251" s="153">
        <v>1</v>
      </c>
      <c r="G251" s="154" t="s">
        <v>173</v>
      </c>
      <c r="H251" s="177">
        <v>218</v>
      </c>
      <c r="I251" s="137">
        <v>0</v>
      </c>
      <c r="J251" s="137">
        <v>0</v>
      </c>
      <c r="K251" s="137">
        <v>0</v>
      </c>
      <c r="L251" s="137">
        <v>0</v>
      </c>
    </row>
    <row r="252" spans="1:12" ht="25.5" hidden="1" customHeight="1">
      <c r="A252" s="130">
        <v>3</v>
      </c>
      <c r="B252" s="131">
        <v>2</v>
      </c>
      <c r="C252" s="131">
        <v>1</v>
      </c>
      <c r="D252" s="131">
        <v>2</v>
      </c>
      <c r="E252" s="131">
        <v>1</v>
      </c>
      <c r="F252" s="133">
        <v>2</v>
      </c>
      <c r="G252" s="132" t="s">
        <v>174</v>
      </c>
      <c r="H252" s="177">
        <v>219</v>
      </c>
      <c r="I252" s="137">
        <v>0</v>
      </c>
      <c r="J252" s="137">
        <v>0</v>
      </c>
      <c r="K252" s="137">
        <v>0</v>
      </c>
      <c r="L252" s="137">
        <v>0</v>
      </c>
    </row>
    <row r="253" spans="1:12" ht="25.5" hidden="1" customHeight="1">
      <c r="A253" s="125">
        <v>3</v>
      </c>
      <c r="B253" s="123">
        <v>2</v>
      </c>
      <c r="C253" s="123">
        <v>1</v>
      </c>
      <c r="D253" s="123">
        <v>3</v>
      </c>
      <c r="E253" s="123"/>
      <c r="F253" s="126"/>
      <c r="G253" s="124" t="s">
        <v>175</v>
      </c>
      <c r="H253" s="177">
        <v>220</v>
      </c>
      <c r="I253" s="140">
        <f>I254</f>
        <v>0</v>
      </c>
      <c r="J253" s="162">
        <f>J254</f>
        <v>0</v>
      </c>
      <c r="K253" s="141">
        <f>K254</f>
        <v>0</v>
      </c>
      <c r="L253" s="141">
        <f>L254</f>
        <v>0</v>
      </c>
    </row>
    <row r="254" spans="1:12" ht="25.5" hidden="1" customHeight="1">
      <c r="A254" s="130">
        <v>3</v>
      </c>
      <c r="B254" s="131">
        <v>2</v>
      </c>
      <c r="C254" s="131">
        <v>1</v>
      </c>
      <c r="D254" s="131">
        <v>3</v>
      </c>
      <c r="E254" s="131">
        <v>1</v>
      </c>
      <c r="F254" s="133"/>
      <c r="G254" s="124" t="s">
        <v>175</v>
      </c>
      <c r="H254" s="177">
        <v>221</v>
      </c>
      <c r="I254" s="119">
        <f>I255+I256</f>
        <v>0</v>
      </c>
      <c r="J254" s="119">
        <f>J255+J256</f>
        <v>0</v>
      </c>
      <c r="K254" s="119">
        <f>K255+K256</f>
        <v>0</v>
      </c>
      <c r="L254" s="119">
        <f>L255+L256</f>
        <v>0</v>
      </c>
    </row>
    <row r="255" spans="1:12" ht="25.5" hidden="1" customHeight="1">
      <c r="A255" s="130">
        <v>3</v>
      </c>
      <c r="B255" s="131">
        <v>2</v>
      </c>
      <c r="C255" s="131">
        <v>1</v>
      </c>
      <c r="D255" s="131">
        <v>3</v>
      </c>
      <c r="E255" s="131">
        <v>1</v>
      </c>
      <c r="F255" s="133">
        <v>1</v>
      </c>
      <c r="G255" s="132" t="s">
        <v>176</v>
      </c>
      <c r="H255" s="177">
        <v>222</v>
      </c>
      <c r="I255" s="137">
        <v>0</v>
      </c>
      <c r="J255" s="137">
        <v>0</v>
      </c>
      <c r="K255" s="137">
        <v>0</v>
      </c>
      <c r="L255" s="137">
        <v>0</v>
      </c>
    </row>
    <row r="256" spans="1:12" ht="25.5" hidden="1" customHeight="1">
      <c r="A256" s="130">
        <v>3</v>
      </c>
      <c r="B256" s="131">
        <v>2</v>
      </c>
      <c r="C256" s="131">
        <v>1</v>
      </c>
      <c r="D256" s="131">
        <v>3</v>
      </c>
      <c r="E256" s="131">
        <v>1</v>
      </c>
      <c r="F256" s="133">
        <v>2</v>
      </c>
      <c r="G256" s="132" t="s">
        <v>177</v>
      </c>
      <c r="H256" s="177">
        <v>223</v>
      </c>
      <c r="I256" s="185">
        <v>0</v>
      </c>
      <c r="J256" s="182">
        <v>0</v>
      </c>
      <c r="K256" s="185">
        <v>0</v>
      </c>
      <c r="L256" s="185">
        <v>0</v>
      </c>
    </row>
    <row r="257" spans="1:12" hidden="1">
      <c r="A257" s="130">
        <v>3</v>
      </c>
      <c r="B257" s="131">
        <v>2</v>
      </c>
      <c r="C257" s="131">
        <v>1</v>
      </c>
      <c r="D257" s="131">
        <v>4</v>
      </c>
      <c r="E257" s="131"/>
      <c r="F257" s="133"/>
      <c r="G257" s="132" t="s">
        <v>178</v>
      </c>
      <c r="H257" s="177">
        <v>224</v>
      </c>
      <c r="I257" s="119">
        <f>I258</f>
        <v>0</v>
      </c>
      <c r="J257" s="120">
        <f>J258</f>
        <v>0</v>
      </c>
      <c r="K257" s="119">
        <f>K258</f>
        <v>0</v>
      </c>
      <c r="L257" s="120">
        <f>L258</f>
        <v>0</v>
      </c>
    </row>
    <row r="258" spans="1:12" hidden="1">
      <c r="A258" s="125">
        <v>3</v>
      </c>
      <c r="B258" s="123">
        <v>2</v>
      </c>
      <c r="C258" s="123">
        <v>1</v>
      </c>
      <c r="D258" s="123">
        <v>4</v>
      </c>
      <c r="E258" s="123">
        <v>1</v>
      </c>
      <c r="F258" s="126"/>
      <c r="G258" s="124" t="s">
        <v>178</v>
      </c>
      <c r="H258" s="177">
        <v>225</v>
      </c>
      <c r="I258" s="140">
        <f>SUM(I259:I260)</f>
        <v>0</v>
      </c>
      <c r="J258" s="162">
        <f>SUM(J259:J260)</f>
        <v>0</v>
      </c>
      <c r="K258" s="141">
        <f>SUM(K259:K260)</f>
        <v>0</v>
      </c>
      <c r="L258" s="141">
        <f>SUM(L259:L260)</f>
        <v>0</v>
      </c>
    </row>
    <row r="259" spans="1:12" ht="25.5" hidden="1" customHeight="1">
      <c r="A259" s="130">
        <v>3</v>
      </c>
      <c r="B259" s="131">
        <v>2</v>
      </c>
      <c r="C259" s="131">
        <v>1</v>
      </c>
      <c r="D259" s="131">
        <v>4</v>
      </c>
      <c r="E259" s="131">
        <v>1</v>
      </c>
      <c r="F259" s="133">
        <v>1</v>
      </c>
      <c r="G259" s="132" t="s">
        <v>179</v>
      </c>
      <c r="H259" s="177">
        <v>226</v>
      </c>
      <c r="I259" s="137">
        <v>0</v>
      </c>
      <c r="J259" s="137">
        <v>0</v>
      </c>
      <c r="K259" s="137">
        <v>0</v>
      </c>
      <c r="L259" s="137">
        <v>0</v>
      </c>
    </row>
    <row r="260" spans="1:12" ht="25.5" hidden="1" customHeight="1">
      <c r="A260" s="130">
        <v>3</v>
      </c>
      <c r="B260" s="131">
        <v>2</v>
      </c>
      <c r="C260" s="131">
        <v>1</v>
      </c>
      <c r="D260" s="131">
        <v>4</v>
      </c>
      <c r="E260" s="131">
        <v>1</v>
      </c>
      <c r="F260" s="133">
        <v>2</v>
      </c>
      <c r="G260" s="132" t="s">
        <v>180</v>
      </c>
      <c r="H260" s="177">
        <v>227</v>
      </c>
      <c r="I260" s="137">
        <v>0</v>
      </c>
      <c r="J260" s="137">
        <v>0</v>
      </c>
      <c r="K260" s="137">
        <v>0</v>
      </c>
      <c r="L260" s="137">
        <v>0</v>
      </c>
    </row>
    <row r="261" spans="1:12" hidden="1">
      <c r="A261" s="130">
        <v>3</v>
      </c>
      <c r="B261" s="131">
        <v>2</v>
      </c>
      <c r="C261" s="131">
        <v>1</v>
      </c>
      <c r="D261" s="131">
        <v>5</v>
      </c>
      <c r="E261" s="131"/>
      <c r="F261" s="133"/>
      <c r="G261" s="132" t="s">
        <v>181</v>
      </c>
      <c r="H261" s="177">
        <v>228</v>
      </c>
      <c r="I261" s="119">
        <f t="shared" ref="I261:L262" si="24">I262</f>
        <v>0</v>
      </c>
      <c r="J261" s="160">
        <f t="shared" si="24"/>
        <v>0</v>
      </c>
      <c r="K261" s="120">
        <f t="shared" si="24"/>
        <v>0</v>
      </c>
      <c r="L261" s="120">
        <f t="shared" si="24"/>
        <v>0</v>
      </c>
    </row>
    <row r="262" spans="1:12" hidden="1">
      <c r="A262" s="130">
        <v>3</v>
      </c>
      <c r="B262" s="131">
        <v>2</v>
      </c>
      <c r="C262" s="131">
        <v>1</v>
      </c>
      <c r="D262" s="131">
        <v>5</v>
      </c>
      <c r="E262" s="131">
        <v>1</v>
      </c>
      <c r="F262" s="133"/>
      <c r="G262" s="132" t="s">
        <v>181</v>
      </c>
      <c r="H262" s="177">
        <v>229</v>
      </c>
      <c r="I262" s="120">
        <f t="shared" si="24"/>
        <v>0</v>
      </c>
      <c r="J262" s="160">
        <f t="shared" si="24"/>
        <v>0</v>
      </c>
      <c r="K262" s="120">
        <f t="shared" si="24"/>
        <v>0</v>
      </c>
      <c r="L262" s="120">
        <f t="shared" si="24"/>
        <v>0</v>
      </c>
    </row>
    <row r="263" spans="1:12" hidden="1">
      <c r="A263" s="151">
        <v>3</v>
      </c>
      <c r="B263" s="152">
        <v>2</v>
      </c>
      <c r="C263" s="152">
        <v>1</v>
      </c>
      <c r="D263" s="152">
        <v>5</v>
      </c>
      <c r="E263" s="152">
        <v>1</v>
      </c>
      <c r="F263" s="153">
        <v>1</v>
      </c>
      <c r="G263" s="132" t="s">
        <v>181</v>
      </c>
      <c r="H263" s="177">
        <v>230</v>
      </c>
      <c r="I263" s="185">
        <v>0</v>
      </c>
      <c r="J263" s="185">
        <v>0</v>
      </c>
      <c r="K263" s="185">
        <v>0</v>
      </c>
      <c r="L263" s="185">
        <v>0</v>
      </c>
    </row>
    <row r="264" spans="1:12" hidden="1">
      <c r="A264" s="130">
        <v>3</v>
      </c>
      <c r="B264" s="131">
        <v>2</v>
      </c>
      <c r="C264" s="131">
        <v>1</v>
      </c>
      <c r="D264" s="131">
        <v>6</v>
      </c>
      <c r="E264" s="131"/>
      <c r="F264" s="133"/>
      <c r="G264" s="132" t="s">
        <v>182</v>
      </c>
      <c r="H264" s="177">
        <v>231</v>
      </c>
      <c r="I264" s="119">
        <f t="shared" ref="I264:L265" si="25">I265</f>
        <v>0</v>
      </c>
      <c r="J264" s="160">
        <f t="shared" si="25"/>
        <v>0</v>
      </c>
      <c r="K264" s="120">
        <f t="shared" si="25"/>
        <v>0</v>
      </c>
      <c r="L264" s="120">
        <f t="shared" si="25"/>
        <v>0</v>
      </c>
    </row>
    <row r="265" spans="1:12" hidden="1">
      <c r="A265" s="130">
        <v>3</v>
      </c>
      <c r="B265" s="130">
        <v>2</v>
      </c>
      <c r="C265" s="131">
        <v>1</v>
      </c>
      <c r="D265" s="131">
        <v>6</v>
      </c>
      <c r="E265" s="131">
        <v>1</v>
      </c>
      <c r="F265" s="133"/>
      <c r="G265" s="132" t="s">
        <v>182</v>
      </c>
      <c r="H265" s="177">
        <v>232</v>
      </c>
      <c r="I265" s="119">
        <f t="shared" si="25"/>
        <v>0</v>
      </c>
      <c r="J265" s="160">
        <f t="shared" si="25"/>
        <v>0</v>
      </c>
      <c r="K265" s="120">
        <f t="shared" si="25"/>
        <v>0</v>
      </c>
      <c r="L265" s="120">
        <f t="shared" si="25"/>
        <v>0</v>
      </c>
    </row>
    <row r="266" spans="1:12" hidden="1">
      <c r="A266" s="125">
        <v>3</v>
      </c>
      <c r="B266" s="125">
        <v>2</v>
      </c>
      <c r="C266" s="131">
        <v>1</v>
      </c>
      <c r="D266" s="131">
        <v>6</v>
      </c>
      <c r="E266" s="131">
        <v>1</v>
      </c>
      <c r="F266" s="133">
        <v>1</v>
      </c>
      <c r="G266" s="132" t="s">
        <v>182</v>
      </c>
      <c r="H266" s="177">
        <v>233</v>
      </c>
      <c r="I266" s="185">
        <v>0</v>
      </c>
      <c r="J266" s="185">
        <v>0</v>
      </c>
      <c r="K266" s="185">
        <v>0</v>
      </c>
      <c r="L266" s="185">
        <v>0</v>
      </c>
    </row>
    <row r="267" spans="1:12" hidden="1">
      <c r="A267" s="130">
        <v>3</v>
      </c>
      <c r="B267" s="130">
        <v>2</v>
      </c>
      <c r="C267" s="131">
        <v>1</v>
      </c>
      <c r="D267" s="131">
        <v>7</v>
      </c>
      <c r="E267" s="131"/>
      <c r="F267" s="133"/>
      <c r="G267" s="132" t="s">
        <v>183</v>
      </c>
      <c r="H267" s="177">
        <v>234</v>
      </c>
      <c r="I267" s="119">
        <f>I268</f>
        <v>0</v>
      </c>
      <c r="J267" s="160">
        <f>J268</f>
        <v>0</v>
      </c>
      <c r="K267" s="120">
        <f>K268</f>
        <v>0</v>
      </c>
      <c r="L267" s="120">
        <f>L268</f>
        <v>0</v>
      </c>
    </row>
    <row r="268" spans="1:12" hidden="1">
      <c r="A268" s="130">
        <v>3</v>
      </c>
      <c r="B268" s="131">
        <v>2</v>
      </c>
      <c r="C268" s="131">
        <v>1</v>
      </c>
      <c r="D268" s="131">
        <v>7</v>
      </c>
      <c r="E268" s="131">
        <v>1</v>
      </c>
      <c r="F268" s="133"/>
      <c r="G268" s="132" t="s">
        <v>183</v>
      </c>
      <c r="H268" s="177">
        <v>235</v>
      </c>
      <c r="I268" s="119">
        <f>I269+I270</f>
        <v>0</v>
      </c>
      <c r="J268" s="119">
        <f>J269+J270</f>
        <v>0</v>
      </c>
      <c r="K268" s="119">
        <f>K269+K270</f>
        <v>0</v>
      </c>
      <c r="L268" s="119">
        <f>L269+L270</f>
        <v>0</v>
      </c>
    </row>
    <row r="269" spans="1:12" ht="25.5" hidden="1" customHeight="1">
      <c r="A269" s="130">
        <v>3</v>
      </c>
      <c r="B269" s="131">
        <v>2</v>
      </c>
      <c r="C269" s="131">
        <v>1</v>
      </c>
      <c r="D269" s="131">
        <v>7</v>
      </c>
      <c r="E269" s="131">
        <v>1</v>
      </c>
      <c r="F269" s="133">
        <v>1</v>
      </c>
      <c r="G269" s="132" t="s">
        <v>184</v>
      </c>
      <c r="H269" s="177">
        <v>236</v>
      </c>
      <c r="I269" s="136">
        <v>0</v>
      </c>
      <c r="J269" s="137">
        <v>0</v>
      </c>
      <c r="K269" s="137">
        <v>0</v>
      </c>
      <c r="L269" s="137">
        <v>0</v>
      </c>
    </row>
    <row r="270" spans="1:12" ht="25.5" hidden="1" customHeight="1">
      <c r="A270" s="130">
        <v>3</v>
      </c>
      <c r="B270" s="131">
        <v>2</v>
      </c>
      <c r="C270" s="131">
        <v>1</v>
      </c>
      <c r="D270" s="131">
        <v>7</v>
      </c>
      <c r="E270" s="131">
        <v>1</v>
      </c>
      <c r="F270" s="133">
        <v>2</v>
      </c>
      <c r="G270" s="132" t="s">
        <v>185</v>
      </c>
      <c r="H270" s="177">
        <v>237</v>
      </c>
      <c r="I270" s="137">
        <v>0</v>
      </c>
      <c r="J270" s="137">
        <v>0</v>
      </c>
      <c r="K270" s="137">
        <v>0</v>
      </c>
      <c r="L270" s="137">
        <v>0</v>
      </c>
    </row>
    <row r="271" spans="1:12" ht="38.25" hidden="1" customHeight="1">
      <c r="A271" s="130">
        <v>3</v>
      </c>
      <c r="B271" s="131">
        <v>2</v>
      </c>
      <c r="C271" s="131">
        <v>2</v>
      </c>
      <c r="D271" s="194"/>
      <c r="E271" s="194"/>
      <c r="F271" s="195"/>
      <c r="G271" s="132" t="s">
        <v>186</v>
      </c>
      <c r="H271" s="177">
        <v>238</v>
      </c>
      <c r="I271" s="119">
        <f>SUM(I272+I281+I285+I289+I293+I296+I299)</f>
        <v>0</v>
      </c>
      <c r="J271" s="160">
        <f>SUM(J272+J281+J285+J289+J293+J296+J299)</f>
        <v>0</v>
      </c>
      <c r="K271" s="120">
        <f>SUM(K272+K281+K285+K289+K293+K296+K299)</f>
        <v>0</v>
      </c>
      <c r="L271" s="120">
        <f>SUM(L272+L281+L285+L289+L293+L296+L299)</f>
        <v>0</v>
      </c>
    </row>
    <row r="272" spans="1:12" hidden="1">
      <c r="A272" s="130">
        <v>3</v>
      </c>
      <c r="B272" s="131">
        <v>2</v>
      </c>
      <c r="C272" s="131">
        <v>2</v>
      </c>
      <c r="D272" s="131">
        <v>1</v>
      </c>
      <c r="E272" s="131"/>
      <c r="F272" s="133"/>
      <c r="G272" s="132" t="s">
        <v>187</v>
      </c>
      <c r="H272" s="177">
        <v>239</v>
      </c>
      <c r="I272" s="119">
        <f>I273</f>
        <v>0</v>
      </c>
      <c r="J272" s="119">
        <f>J273</f>
        <v>0</v>
      </c>
      <c r="K272" s="119">
        <f>K273</f>
        <v>0</v>
      </c>
      <c r="L272" s="119">
        <f>L273</f>
        <v>0</v>
      </c>
    </row>
    <row r="273" spans="1:12" hidden="1">
      <c r="A273" s="134">
        <v>3</v>
      </c>
      <c r="B273" s="130">
        <v>2</v>
      </c>
      <c r="C273" s="131">
        <v>2</v>
      </c>
      <c r="D273" s="131">
        <v>1</v>
      </c>
      <c r="E273" s="131">
        <v>1</v>
      </c>
      <c r="F273" s="133"/>
      <c r="G273" s="132" t="s">
        <v>165</v>
      </c>
      <c r="H273" s="177">
        <v>240</v>
      </c>
      <c r="I273" s="119">
        <f>SUM(I274)</f>
        <v>0</v>
      </c>
      <c r="J273" s="119">
        <f>SUM(J274)</f>
        <v>0</v>
      </c>
      <c r="K273" s="119">
        <f>SUM(K274)</f>
        <v>0</v>
      </c>
      <c r="L273" s="119">
        <f>SUM(L274)</f>
        <v>0</v>
      </c>
    </row>
    <row r="274" spans="1:12" hidden="1">
      <c r="A274" s="134">
        <v>3</v>
      </c>
      <c r="B274" s="130">
        <v>2</v>
      </c>
      <c r="C274" s="131">
        <v>2</v>
      </c>
      <c r="D274" s="131">
        <v>1</v>
      </c>
      <c r="E274" s="131">
        <v>1</v>
      </c>
      <c r="F274" s="133">
        <v>1</v>
      </c>
      <c r="G274" s="132" t="s">
        <v>165</v>
      </c>
      <c r="H274" s="177">
        <v>241</v>
      </c>
      <c r="I274" s="137">
        <v>0</v>
      </c>
      <c r="J274" s="137">
        <v>0</v>
      </c>
      <c r="K274" s="137">
        <v>0</v>
      </c>
      <c r="L274" s="137">
        <v>0</v>
      </c>
    </row>
    <row r="275" spans="1:12" hidden="1">
      <c r="A275" s="134">
        <v>3</v>
      </c>
      <c r="B275" s="130">
        <v>2</v>
      </c>
      <c r="C275" s="131">
        <v>2</v>
      </c>
      <c r="D275" s="131">
        <v>1</v>
      </c>
      <c r="E275" s="131">
        <v>2</v>
      </c>
      <c r="F275" s="133"/>
      <c r="G275" s="132" t="s">
        <v>188</v>
      </c>
      <c r="H275" s="177">
        <v>242</v>
      </c>
      <c r="I275" s="119">
        <f>SUM(I276:I277)</f>
        <v>0</v>
      </c>
      <c r="J275" s="119">
        <f>SUM(J276:J277)</f>
        <v>0</v>
      </c>
      <c r="K275" s="119">
        <f>SUM(K276:K277)</f>
        <v>0</v>
      </c>
      <c r="L275" s="119">
        <f>SUM(L276:L277)</f>
        <v>0</v>
      </c>
    </row>
    <row r="276" spans="1:12" hidden="1">
      <c r="A276" s="134">
        <v>3</v>
      </c>
      <c r="B276" s="130">
        <v>2</v>
      </c>
      <c r="C276" s="131">
        <v>2</v>
      </c>
      <c r="D276" s="131">
        <v>1</v>
      </c>
      <c r="E276" s="131">
        <v>2</v>
      </c>
      <c r="F276" s="133">
        <v>1</v>
      </c>
      <c r="G276" s="132" t="s">
        <v>167</v>
      </c>
      <c r="H276" s="177">
        <v>243</v>
      </c>
      <c r="I276" s="137">
        <v>0</v>
      </c>
      <c r="J276" s="136">
        <v>0</v>
      </c>
      <c r="K276" s="137">
        <v>0</v>
      </c>
      <c r="L276" s="137">
        <v>0</v>
      </c>
    </row>
    <row r="277" spans="1:12" hidden="1">
      <c r="A277" s="134">
        <v>3</v>
      </c>
      <c r="B277" s="130">
        <v>2</v>
      </c>
      <c r="C277" s="131">
        <v>2</v>
      </c>
      <c r="D277" s="131">
        <v>1</v>
      </c>
      <c r="E277" s="131">
        <v>2</v>
      </c>
      <c r="F277" s="133">
        <v>2</v>
      </c>
      <c r="G277" s="132" t="s">
        <v>168</v>
      </c>
      <c r="H277" s="177">
        <v>244</v>
      </c>
      <c r="I277" s="137">
        <v>0</v>
      </c>
      <c r="J277" s="136">
        <v>0</v>
      </c>
      <c r="K277" s="137">
        <v>0</v>
      </c>
      <c r="L277" s="137">
        <v>0</v>
      </c>
    </row>
    <row r="278" spans="1:12" hidden="1">
      <c r="A278" s="134">
        <v>3</v>
      </c>
      <c r="B278" s="130">
        <v>2</v>
      </c>
      <c r="C278" s="131">
        <v>2</v>
      </c>
      <c r="D278" s="131">
        <v>1</v>
      </c>
      <c r="E278" s="131">
        <v>3</v>
      </c>
      <c r="F278" s="133"/>
      <c r="G278" s="132" t="s">
        <v>169</v>
      </c>
      <c r="H278" s="177">
        <v>245</v>
      </c>
      <c r="I278" s="119">
        <f>SUM(I279:I280)</f>
        <v>0</v>
      </c>
      <c r="J278" s="119">
        <f>SUM(J279:J280)</f>
        <v>0</v>
      </c>
      <c r="K278" s="119">
        <f>SUM(K279:K280)</f>
        <v>0</v>
      </c>
      <c r="L278" s="119">
        <f>SUM(L279:L280)</f>
        <v>0</v>
      </c>
    </row>
    <row r="279" spans="1:12" hidden="1">
      <c r="A279" s="134">
        <v>3</v>
      </c>
      <c r="B279" s="130">
        <v>2</v>
      </c>
      <c r="C279" s="131">
        <v>2</v>
      </c>
      <c r="D279" s="131">
        <v>1</v>
      </c>
      <c r="E279" s="131">
        <v>3</v>
      </c>
      <c r="F279" s="133">
        <v>1</v>
      </c>
      <c r="G279" s="132" t="s">
        <v>170</v>
      </c>
      <c r="H279" s="177">
        <v>246</v>
      </c>
      <c r="I279" s="137">
        <v>0</v>
      </c>
      <c r="J279" s="136">
        <v>0</v>
      </c>
      <c r="K279" s="137">
        <v>0</v>
      </c>
      <c r="L279" s="137">
        <v>0</v>
      </c>
    </row>
    <row r="280" spans="1:12" hidden="1">
      <c r="A280" s="134">
        <v>3</v>
      </c>
      <c r="B280" s="130">
        <v>2</v>
      </c>
      <c r="C280" s="131">
        <v>2</v>
      </c>
      <c r="D280" s="131">
        <v>1</v>
      </c>
      <c r="E280" s="131">
        <v>3</v>
      </c>
      <c r="F280" s="133">
        <v>2</v>
      </c>
      <c r="G280" s="132" t="s">
        <v>189</v>
      </c>
      <c r="H280" s="177">
        <v>247</v>
      </c>
      <c r="I280" s="137">
        <v>0</v>
      </c>
      <c r="J280" s="136">
        <v>0</v>
      </c>
      <c r="K280" s="137">
        <v>0</v>
      </c>
      <c r="L280" s="137">
        <v>0</v>
      </c>
    </row>
    <row r="281" spans="1:12" ht="25.5" hidden="1" customHeight="1">
      <c r="A281" s="134">
        <v>3</v>
      </c>
      <c r="B281" s="130">
        <v>2</v>
      </c>
      <c r="C281" s="131">
        <v>2</v>
      </c>
      <c r="D281" s="131">
        <v>2</v>
      </c>
      <c r="E281" s="131"/>
      <c r="F281" s="133"/>
      <c r="G281" s="132" t="s">
        <v>190</v>
      </c>
      <c r="H281" s="177">
        <v>248</v>
      </c>
      <c r="I281" s="119">
        <f>I282</f>
        <v>0</v>
      </c>
      <c r="J281" s="120">
        <f>J282</f>
        <v>0</v>
      </c>
      <c r="K281" s="119">
        <f>K282</f>
        <v>0</v>
      </c>
      <c r="L281" s="120">
        <f>L282</f>
        <v>0</v>
      </c>
    </row>
    <row r="282" spans="1:12" ht="25.5" hidden="1" customHeight="1">
      <c r="A282" s="130">
        <v>3</v>
      </c>
      <c r="B282" s="131">
        <v>2</v>
      </c>
      <c r="C282" s="123">
        <v>2</v>
      </c>
      <c r="D282" s="123">
        <v>2</v>
      </c>
      <c r="E282" s="123">
        <v>1</v>
      </c>
      <c r="F282" s="126"/>
      <c r="G282" s="132" t="s">
        <v>190</v>
      </c>
      <c r="H282" s="177">
        <v>249</v>
      </c>
      <c r="I282" s="140">
        <f>SUM(I283:I284)</f>
        <v>0</v>
      </c>
      <c r="J282" s="162">
        <f>SUM(J283:J284)</f>
        <v>0</v>
      </c>
      <c r="K282" s="141">
        <f>SUM(K283:K284)</f>
        <v>0</v>
      </c>
      <c r="L282" s="141">
        <f>SUM(L283:L284)</f>
        <v>0</v>
      </c>
    </row>
    <row r="283" spans="1:12" ht="25.5" hidden="1" customHeight="1">
      <c r="A283" s="130">
        <v>3</v>
      </c>
      <c r="B283" s="131">
        <v>2</v>
      </c>
      <c r="C283" s="131">
        <v>2</v>
      </c>
      <c r="D283" s="131">
        <v>2</v>
      </c>
      <c r="E283" s="131">
        <v>1</v>
      </c>
      <c r="F283" s="133">
        <v>1</v>
      </c>
      <c r="G283" s="132" t="s">
        <v>191</v>
      </c>
      <c r="H283" s="177">
        <v>250</v>
      </c>
      <c r="I283" s="137">
        <v>0</v>
      </c>
      <c r="J283" s="137">
        <v>0</v>
      </c>
      <c r="K283" s="137">
        <v>0</v>
      </c>
      <c r="L283" s="137">
        <v>0</v>
      </c>
    </row>
    <row r="284" spans="1:12" ht="25.5" hidden="1" customHeight="1">
      <c r="A284" s="130">
        <v>3</v>
      </c>
      <c r="B284" s="131">
        <v>2</v>
      </c>
      <c r="C284" s="131">
        <v>2</v>
      </c>
      <c r="D284" s="131">
        <v>2</v>
      </c>
      <c r="E284" s="131">
        <v>1</v>
      </c>
      <c r="F284" s="133">
        <v>2</v>
      </c>
      <c r="G284" s="134" t="s">
        <v>192</v>
      </c>
      <c r="H284" s="177">
        <v>251</v>
      </c>
      <c r="I284" s="137">
        <v>0</v>
      </c>
      <c r="J284" s="137">
        <v>0</v>
      </c>
      <c r="K284" s="137">
        <v>0</v>
      </c>
      <c r="L284" s="137">
        <v>0</v>
      </c>
    </row>
    <row r="285" spans="1:12" ht="25.5" hidden="1" customHeight="1">
      <c r="A285" s="130">
        <v>3</v>
      </c>
      <c r="B285" s="131">
        <v>2</v>
      </c>
      <c r="C285" s="131">
        <v>2</v>
      </c>
      <c r="D285" s="131">
        <v>3</v>
      </c>
      <c r="E285" s="131"/>
      <c r="F285" s="133"/>
      <c r="G285" s="132" t="s">
        <v>193</v>
      </c>
      <c r="H285" s="177">
        <v>252</v>
      </c>
      <c r="I285" s="119">
        <f>I286</f>
        <v>0</v>
      </c>
      <c r="J285" s="160">
        <f>J286</f>
        <v>0</v>
      </c>
      <c r="K285" s="120">
        <f>K286</f>
        <v>0</v>
      </c>
      <c r="L285" s="120">
        <f>L286</f>
        <v>0</v>
      </c>
    </row>
    <row r="286" spans="1:12" ht="25.5" hidden="1" customHeight="1">
      <c r="A286" s="125">
        <v>3</v>
      </c>
      <c r="B286" s="131">
        <v>2</v>
      </c>
      <c r="C286" s="131">
        <v>2</v>
      </c>
      <c r="D286" s="131">
        <v>3</v>
      </c>
      <c r="E286" s="131">
        <v>1</v>
      </c>
      <c r="F286" s="133"/>
      <c r="G286" s="132" t="s">
        <v>193</v>
      </c>
      <c r="H286" s="177">
        <v>253</v>
      </c>
      <c r="I286" s="119">
        <f>I287+I288</f>
        <v>0</v>
      </c>
      <c r="J286" s="119">
        <f>J287+J288</f>
        <v>0</v>
      </c>
      <c r="K286" s="119">
        <f>K287+K288</f>
        <v>0</v>
      </c>
      <c r="L286" s="119">
        <f>L287+L288</f>
        <v>0</v>
      </c>
    </row>
    <row r="287" spans="1:12" ht="25.5" hidden="1" customHeight="1">
      <c r="A287" s="125">
        <v>3</v>
      </c>
      <c r="B287" s="131">
        <v>2</v>
      </c>
      <c r="C287" s="131">
        <v>2</v>
      </c>
      <c r="D287" s="131">
        <v>3</v>
      </c>
      <c r="E287" s="131">
        <v>1</v>
      </c>
      <c r="F287" s="133">
        <v>1</v>
      </c>
      <c r="G287" s="132" t="s">
        <v>194</v>
      </c>
      <c r="H287" s="177">
        <v>254</v>
      </c>
      <c r="I287" s="137">
        <v>0</v>
      </c>
      <c r="J287" s="137">
        <v>0</v>
      </c>
      <c r="K287" s="137">
        <v>0</v>
      </c>
      <c r="L287" s="137">
        <v>0</v>
      </c>
    </row>
    <row r="288" spans="1:12" ht="25.5" hidden="1" customHeight="1">
      <c r="A288" s="125">
        <v>3</v>
      </c>
      <c r="B288" s="131">
        <v>2</v>
      </c>
      <c r="C288" s="131">
        <v>2</v>
      </c>
      <c r="D288" s="131">
        <v>3</v>
      </c>
      <c r="E288" s="131">
        <v>1</v>
      </c>
      <c r="F288" s="133">
        <v>2</v>
      </c>
      <c r="G288" s="132" t="s">
        <v>195</v>
      </c>
      <c r="H288" s="177">
        <v>255</v>
      </c>
      <c r="I288" s="137">
        <v>0</v>
      </c>
      <c r="J288" s="137">
        <v>0</v>
      </c>
      <c r="K288" s="137">
        <v>0</v>
      </c>
      <c r="L288" s="137">
        <v>0</v>
      </c>
    </row>
    <row r="289" spans="1:12" hidden="1">
      <c r="A289" s="130">
        <v>3</v>
      </c>
      <c r="B289" s="131">
        <v>2</v>
      </c>
      <c r="C289" s="131">
        <v>2</v>
      </c>
      <c r="D289" s="131">
        <v>4</v>
      </c>
      <c r="E289" s="131"/>
      <c r="F289" s="133"/>
      <c r="G289" s="132" t="s">
        <v>196</v>
      </c>
      <c r="H289" s="177">
        <v>256</v>
      </c>
      <c r="I289" s="119">
        <f>I290</f>
        <v>0</v>
      </c>
      <c r="J289" s="160">
        <f>J290</f>
        <v>0</v>
      </c>
      <c r="K289" s="120">
        <f>K290</f>
        <v>0</v>
      </c>
      <c r="L289" s="120">
        <f>L290</f>
        <v>0</v>
      </c>
    </row>
    <row r="290" spans="1:12" hidden="1">
      <c r="A290" s="130">
        <v>3</v>
      </c>
      <c r="B290" s="131">
        <v>2</v>
      </c>
      <c r="C290" s="131">
        <v>2</v>
      </c>
      <c r="D290" s="131">
        <v>4</v>
      </c>
      <c r="E290" s="131">
        <v>1</v>
      </c>
      <c r="F290" s="133"/>
      <c r="G290" s="132" t="s">
        <v>196</v>
      </c>
      <c r="H290" s="177">
        <v>257</v>
      </c>
      <c r="I290" s="119">
        <f>SUM(I291:I292)</f>
        <v>0</v>
      </c>
      <c r="J290" s="160">
        <f>SUM(J291:J292)</f>
        <v>0</v>
      </c>
      <c r="K290" s="120">
        <f>SUM(K291:K292)</f>
        <v>0</v>
      </c>
      <c r="L290" s="120">
        <f>SUM(L291:L292)</f>
        <v>0</v>
      </c>
    </row>
    <row r="291" spans="1:12" ht="25.5" hidden="1" customHeight="1">
      <c r="A291" s="130">
        <v>3</v>
      </c>
      <c r="B291" s="131">
        <v>2</v>
      </c>
      <c r="C291" s="131">
        <v>2</v>
      </c>
      <c r="D291" s="131">
        <v>4</v>
      </c>
      <c r="E291" s="131">
        <v>1</v>
      </c>
      <c r="F291" s="133">
        <v>1</v>
      </c>
      <c r="G291" s="132" t="s">
        <v>197</v>
      </c>
      <c r="H291" s="177">
        <v>258</v>
      </c>
      <c r="I291" s="137">
        <v>0</v>
      </c>
      <c r="J291" s="137">
        <v>0</v>
      </c>
      <c r="K291" s="137">
        <v>0</v>
      </c>
      <c r="L291" s="137">
        <v>0</v>
      </c>
    </row>
    <row r="292" spans="1:12" ht="25.5" hidden="1" customHeight="1">
      <c r="A292" s="125">
        <v>3</v>
      </c>
      <c r="B292" s="123">
        <v>2</v>
      </c>
      <c r="C292" s="123">
        <v>2</v>
      </c>
      <c r="D292" s="123">
        <v>4</v>
      </c>
      <c r="E292" s="123">
        <v>1</v>
      </c>
      <c r="F292" s="126">
        <v>2</v>
      </c>
      <c r="G292" s="134" t="s">
        <v>198</v>
      </c>
      <c r="H292" s="177">
        <v>259</v>
      </c>
      <c r="I292" s="137">
        <v>0</v>
      </c>
      <c r="J292" s="137">
        <v>0</v>
      </c>
      <c r="K292" s="137">
        <v>0</v>
      </c>
      <c r="L292" s="137">
        <v>0</v>
      </c>
    </row>
    <row r="293" spans="1:12" hidden="1">
      <c r="A293" s="130">
        <v>3</v>
      </c>
      <c r="B293" s="131">
        <v>2</v>
      </c>
      <c r="C293" s="131">
        <v>2</v>
      </c>
      <c r="D293" s="131">
        <v>5</v>
      </c>
      <c r="E293" s="131"/>
      <c r="F293" s="133"/>
      <c r="G293" s="132" t="s">
        <v>199</v>
      </c>
      <c r="H293" s="177">
        <v>260</v>
      </c>
      <c r="I293" s="119">
        <f t="shared" ref="I293:L294" si="26">I294</f>
        <v>0</v>
      </c>
      <c r="J293" s="160">
        <f t="shared" si="26"/>
        <v>0</v>
      </c>
      <c r="K293" s="120">
        <f t="shared" si="26"/>
        <v>0</v>
      </c>
      <c r="L293" s="120">
        <f t="shared" si="26"/>
        <v>0</v>
      </c>
    </row>
    <row r="294" spans="1:12" hidden="1">
      <c r="A294" s="130">
        <v>3</v>
      </c>
      <c r="B294" s="131">
        <v>2</v>
      </c>
      <c r="C294" s="131">
        <v>2</v>
      </c>
      <c r="D294" s="131">
        <v>5</v>
      </c>
      <c r="E294" s="131">
        <v>1</v>
      </c>
      <c r="F294" s="133"/>
      <c r="G294" s="132" t="s">
        <v>199</v>
      </c>
      <c r="H294" s="177">
        <v>261</v>
      </c>
      <c r="I294" s="119">
        <f t="shared" si="26"/>
        <v>0</v>
      </c>
      <c r="J294" s="160">
        <f t="shared" si="26"/>
        <v>0</v>
      </c>
      <c r="K294" s="120">
        <f t="shared" si="26"/>
        <v>0</v>
      </c>
      <c r="L294" s="120">
        <f t="shared" si="26"/>
        <v>0</v>
      </c>
    </row>
    <row r="295" spans="1:12" hidden="1">
      <c r="A295" s="130">
        <v>3</v>
      </c>
      <c r="B295" s="131">
        <v>2</v>
      </c>
      <c r="C295" s="131">
        <v>2</v>
      </c>
      <c r="D295" s="131">
        <v>5</v>
      </c>
      <c r="E295" s="131">
        <v>1</v>
      </c>
      <c r="F295" s="133">
        <v>1</v>
      </c>
      <c r="G295" s="132" t="s">
        <v>199</v>
      </c>
      <c r="H295" s="177">
        <v>262</v>
      </c>
      <c r="I295" s="137">
        <v>0</v>
      </c>
      <c r="J295" s="137">
        <v>0</v>
      </c>
      <c r="K295" s="137">
        <v>0</v>
      </c>
      <c r="L295" s="137">
        <v>0</v>
      </c>
    </row>
    <row r="296" spans="1:12" hidden="1">
      <c r="A296" s="130">
        <v>3</v>
      </c>
      <c r="B296" s="131">
        <v>2</v>
      </c>
      <c r="C296" s="131">
        <v>2</v>
      </c>
      <c r="D296" s="131">
        <v>6</v>
      </c>
      <c r="E296" s="131"/>
      <c r="F296" s="133"/>
      <c r="G296" s="132" t="s">
        <v>182</v>
      </c>
      <c r="H296" s="177">
        <v>263</v>
      </c>
      <c r="I296" s="119">
        <f t="shared" ref="I296:L297" si="27">I297</f>
        <v>0</v>
      </c>
      <c r="J296" s="196">
        <f t="shared" si="27"/>
        <v>0</v>
      </c>
      <c r="K296" s="120">
        <f t="shared" si="27"/>
        <v>0</v>
      </c>
      <c r="L296" s="120">
        <f t="shared" si="27"/>
        <v>0</v>
      </c>
    </row>
    <row r="297" spans="1:12" hidden="1">
      <c r="A297" s="130">
        <v>3</v>
      </c>
      <c r="B297" s="131">
        <v>2</v>
      </c>
      <c r="C297" s="131">
        <v>2</v>
      </c>
      <c r="D297" s="131">
        <v>6</v>
      </c>
      <c r="E297" s="131">
        <v>1</v>
      </c>
      <c r="F297" s="133"/>
      <c r="G297" s="132" t="s">
        <v>182</v>
      </c>
      <c r="H297" s="177">
        <v>264</v>
      </c>
      <c r="I297" s="119">
        <f t="shared" si="27"/>
        <v>0</v>
      </c>
      <c r="J297" s="196">
        <f t="shared" si="27"/>
        <v>0</v>
      </c>
      <c r="K297" s="120">
        <f t="shared" si="27"/>
        <v>0</v>
      </c>
      <c r="L297" s="120">
        <f t="shared" si="27"/>
        <v>0</v>
      </c>
    </row>
    <row r="298" spans="1:12" hidden="1">
      <c r="A298" s="130">
        <v>3</v>
      </c>
      <c r="B298" s="152">
        <v>2</v>
      </c>
      <c r="C298" s="152">
        <v>2</v>
      </c>
      <c r="D298" s="131">
        <v>6</v>
      </c>
      <c r="E298" s="152">
        <v>1</v>
      </c>
      <c r="F298" s="153">
        <v>1</v>
      </c>
      <c r="G298" s="154" t="s">
        <v>182</v>
      </c>
      <c r="H298" s="177">
        <v>265</v>
      </c>
      <c r="I298" s="137">
        <v>0</v>
      </c>
      <c r="J298" s="137">
        <v>0</v>
      </c>
      <c r="K298" s="137">
        <v>0</v>
      </c>
      <c r="L298" s="137">
        <v>0</v>
      </c>
    </row>
    <row r="299" spans="1:12" hidden="1">
      <c r="A299" s="134">
        <v>3</v>
      </c>
      <c r="B299" s="130">
        <v>2</v>
      </c>
      <c r="C299" s="131">
        <v>2</v>
      </c>
      <c r="D299" s="131">
        <v>7</v>
      </c>
      <c r="E299" s="131"/>
      <c r="F299" s="133"/>
      <c r="G299" s="132" t="s">
        <v>183</v>
      </c>
      <c r="H299" s="177">
        <v>266</v>
      </c>
      <c r="I299" s="119">
        <f>I300</f>
        <v>0</v>
      </c>
      <c r="J299" s="196">
        <f>J300</f>
        <v>0</v>
      </c>
      <c r="K299" s="120">
        <f>K300</f>
        <v>0</v>
      </c>
      <c r="L299" s="120">
        <f>L300</f>
        <v>0</v>
      </c>
    </row>
    <row r="300" spans="1:12" hidden="1">
      <c r="A300" s="134">
        <v>3</v>
      </c>
      <c r="B300" s="130">
        <v>2</v>
      </c>
      <c r="C300" s="131">
        <v>2</v>
      </c>
      <c r="D300" s="131">
        <v>7</v>
      </c>
      <c r="E300" s="131">
        <v>1</v>
      </c>
      <c r="F300" s="133"/>
      <c r="G300" s="132" t="s">
        <v>183</v>
      </c>
      <c r="H300" s="177">
        <v>267</v>
      </c>
      <c r="I300" s="119">
        <f>I301+I302</f>
        <v>0</v>
      </c>
      <c r="J300" s="119">
        <f>J301+J302</f>
        <v>0</v>
      </c>
      <c r="K300" s="119">
        <f>K301+K302</f>
        <v>0</v>
      </c>
      <c r="L300" s="119">
        <f>L301+L302</f>
        <v>0</v>
      </c>
    </row>
    <row r="301" spans="1:12" ht="25.5" hidden="1" customHeight="1">
      <c r="A301" s="134">
        <v>3</v>
      </c>
      <c r="B301" s="130">
        <v>2</v>
      </c>
      <c r="C301" s="130">
        <v>2</v>
      </c>
      <c r="D301" s="131">
        <v>7</v>
      </c>
      <c r="E301" s="131">
        <v>1</v>
      </c>
      <c r="F301" s="133">
        <v>1</v>
      </c>
      <c r="G301" s="132" t="s">
        <v>184</v>
      </c>
      <c r="H301" s="177">
        <v>268</v>
      </c>
      <c r="I301" s="137">
        <v>0</v>
      </c>
      <c r="J301" s="137">
        <v>0</v>
      </c>
      <c r="K301" s="137">
        <v>0</v>
      </c>
      <c r="L301" s="137">
        <v>0</v>
      </c>
    </row>
    <row r="302" spans="1:12" ht="25.5" hidden="1" customHeight="1">
      <c r="A302" s="134">
        <v>3</v>
      </c>
      <c r="B302" s="130">
        <v>2</v>
      </c>
      <c r="C302" s="130">
        <v>2</v>
      </c>
      <c r="D302" s="131">
        <v>7</v>
      </c>
      <c r="E302" s="131">
        <v>1</v>
      </c>
      <c r="F302" s="133">
        <v>2</v>
      </c>
      <c r="G302" s="132" t="s">
        <v>185</v>
      </c>
      <c r="H302" s="177">
        <v>269</v>
      </c>
      <c r="I302" s="137">
        <v>0</v>
      </c>
      <c r="J302" s="137">
        <v>0</v>
      </c>
      <c r="K302" s="137">
        <v>0</v>
      </c>
      <c r="L302" s="137">
        <v>0</v>
      </c>
    </row>
    <row r="303" spans="1:12" ht="25.5" hidden="1" customHeight="1">
      <c r="A303" s="138">
        <v>3</v>
      </c>
      <c r="B303" s="138">
        <v>3</v>
      </c>
      <c r="C303" s="115"/>
      <c r="D303" s="116"/>
      <c r="E303" s="116"/>
      <c r="F303" s="118"/>
      <c r="G303" s="117" t="s">
        <v>200</v>
      </c>
      <c r="H303" s="177">
        <v>270</v>
      </c>
      <c r="I303" s="119">
        <f>SUM(I304+I336)</f>
        <v>0</v>
      </c>
      <c r="J303" s="196">
        <f>SUM(J304+J336)</f>
        <v>0</v>
      </c>
      <c r="K303" s="120">
        <f>SUM(K304+K336)</f>
        <v>0</v>
      </c>
      <c r="L303" s="120">
        <f>SUM(L304+L336)</f>
        <v>0</v>
      </c>
    </row>
    <row r="304" spans="1:12" ht="38.25" hidden="1" customHeight="1">
      <c r="A304" s="134">
        <v>3</v>
      </c>
      <c r="B304" s="134">
        <v>3</v>
      </c>
      <c r="C304" s="130">
        <v>1</v>
      </c>
      <c r="D304" s="131"/>
      <c r="E304" s="131"/>
      <c r="F304" s="133"/>
      <c r="G304" s="132" t="s">
        <v>201</v>
      </c>
      <c r="H304" s="177">
        <v>271</v>
      </c>
      <c r="I304" s="119">
        <f>SUM(I305+I314+I318+I322+I326+I329+I332)</f>
        <v>0</v>
      </c>
      <c r="J304" s="196">
        <f>SUM(J305+J314+J318+J322+J326+J329+J332)</f>
        <v>0</v>
      </c>
      <c r="K304" s="120">
        <f>SUM(K305+K314+K318+K322+K326+K329+K332)</f>
        <v>0</v>
      </c>
      <c r="L304" s="120">
        <f>SUM(L305+L314+L318+L322+L326+L329+L332)</f>
        <v>0</v>
      </c>
    </row>
    <row r="305" spans="1:12" hidden="1">
      <c r="A305" s="134">
        <v>3</v>
      </c>
      <c r="B305" s="134">
        <v>3</v>
      </c>
      <c r="C305" s="130">
        <v>1</v>
      </c>
      <c r="D305" s="131">
        <v>1</v>
      </c>
      <c r="E305" s="131"/>
      <c r="F305" s="133"/>
      <c r="G305" s="132" t="s">
        <v>187</v>
      </c>
      <c r="H305" s="177">
        <v>272</v>
      </c>
      <c r="I305" s="119">
        <f>SUM(I306+I308+I311)</f>
        <v>0</v>
      </c>
      <c r="J305" s="119">
        <f>SUM(J306+J308+J311)</f>
        <v>0</v>
      </c>
      <c r="K305" s="119">
        <f>SUM(K306+K308+K311)</f>
        <v>0</v>
      </c>
      <c r="L305" s="119">
        <f>SUM(L306+L308+L311)</f>
        <v>0</v>
      </c>
    </row>
    <row r="306" spans="1:12" hidden="1">
      <c r="A306" s="134">
        <v>3</v>
      </c>
      <c r="B306" s="134">
        <v>3</v>
      </c>
      <c r="C306" s="130">
        <v>1</v>
      </c>
      <c r="D306" s="131">
        <v>1</v>
      </c>
      <c r="E306" s="131">
        <v>1</v>
      </c>
      <c r="F306" s="133"/>
      <c r="G306" s="132" t="s">
        <v>165</v>
      </c>
      <c r="H306" s="177">
        <v>273</v>
      </c>
      <c r="I306" s="119">
        <f>SUM(I307:I307)</f>
        <v>0</v>
      </c>
      <c r="J306" s="196">
        <f>SUM(J307:J307)</f>
        <v>0</v>
      </c>
      <c r="K306" s="120">
        <f>SUM(K307:K307)</f>
        <v>0</v>
      </c>
      <c r="L306" s="120">
        <f>SUM(L307:L307)</f>
        <v>0</v>
      </c>
    </row>
    <row r="307" spans="1:12" hidden="1">
      <c r="A307" s="134">
        <v>3</v>
      </c>
      <c r="B307" s="134">
        <v>3</v>
      </c>
      <c r="C307" s="130">
        <v>1</v>
      </c>
      <c r="D307" s="131">
        <v>1</v>
      </c>
      <c r="E307" s="131">
        <v>1</v>
      </c>
      <c r="F307" s="133">
        <v>1</v>
      </c>
      <c r="G307" s="132" t="s">
        <v>165</v>
      </c>
      <c r="H307" s="177">
        <v>274</v>
      </c>
      <c r="I307" s="137">
        <v>0</v>
      </c>
      <c r="J307" s="137">
        <v>0</v>
      </c>
      <c r="K307" s="137">
        <v>0</v>
      </c>
      <c r="L307" s="137">
        <v>0</v>
      </c>
    </row>
    <row r="308" spans="1:12" hidden="1">
      <c r="A308" s="134">
        <v>3</v>
      </c>
      <c r="B308" s="134">
        <v>3</v>
      </c>
      <c r="C308" s="130">
        <v>1</v>
      </c>
      <c r="D308" s="131">
        <v>1</v>
      </c>
      <c r="E308" s="131">
        <v>2</v>
      </c>
      <c r="F308" s="133"/>
      <c r="G308" s="132" t="s">
        <v>188</v>
      </c>
      <c r="H308" s="177">
        <v>275</v>
      </c>
      <c r="I308" s="119">
        <f>SUM(I309:I310)</f>
        <v>0</v>
      </c>
      <c r="J308" s="119">
        <f>SUM(J309:J310)</f>
        <v>0</v>
      </c>
      <c r="K308" s="119">
        <f>SUM(K309:K310)</f>
        <v>0</v>
      </c>
      <c r="L308" s="119">
        <f>SUM(L309:L310)</f>
        <v>0</v>
      </c>
    </row>
    <row r="309" spans="1:12" hidden="1">
      <c r="A309" s="134">
        <v>3</v>
      </c>
      <c r="B309" s="134">
        <v>3</v>
      </c>
      <c r="C309" s="130">
        <v>1</v>
      </c>
      <c r="D309" s="131">
        <v>1</v>
      </c>
      <c r="E309" s="131">
        <v>2</v>
      </c>
      <c r="F309" s="133">
        <v>1</v>
      </c>
      <c r="G309" s="132" t="s">
        <v>167</v>
      </c>
      <c r="H309" s="177">
        <v>276</v>
      </c>
      <c r="I309" s="137">
        <v>0</v>
      </c>
      <c r="J309" s="137">
        <v>0</v>
      </c>
      <c r="K309" s="137">
        <v>0</v>
      </c>
      <c r="L309" s="137">
        <v>0</v>
      </c>
    </row>
    <row r="310" spans="1:12" hidden="1">
      <c r="A310" s="134">
        <v>3</v>
      </c>
      <c r="B310" s="134">
        <v>3</v>
      </c>
      <c r="C310" s="130">
        <v>1</v>
      </c>
      <c r="D310" s="131">
        <v>1</v>
      </c>
      <c r="E310" s="131">
        <v>2</v>
      </c>
      <c r="F310" s="133">
        <v>2</v>
      </c>
      <c r="G310" s="132" t="s">
        <v>168</v>
      </c>
      <c r="H310" s="177">
        <v>277</v>
      </c>
      <c r="I310" s="137">
        <v>0</v>
      </c>
      <c r="J310" s="137">
        <v>0</v>
      </c>
      <c r="K310" s="137">
        <v>0</v>
      </c>
      <c r="L310" s="137">
        <v>0</v>
      </c>
    </row>
    <row r="311" spans="1:12" hidden="1">
      <c r="A311" s="134">
        <v>3</v>
      </c>
      <c r="B311" s="134">
        <v>3</v>
      </c>
      <c r="C311" s="130">
        <v>1</v>
      </c>
      <c r="D311" s="131">
        <v>1</v>
      </c>
      <c r="E311" s="131">
        <v>3</v>
      </c>
      <c r="F311" s="133"/>
      <c r="G311" s="132" t="s">
        <v>169</v>
      </c>
      <c r="H311" s="177">
        <v>278</v>
      </c>
      <c r="I311" s="119">
        <f>SUM(I312:I313)</f>
        <v>0</v>
      </c>
      <c r="J311" s="119">
        <f>SUM(J312:J313)</f>
        <v>0</v>
      </c>
      <c r="K311" s="119">
        <f>SUM(K312:K313)</f>
        <v>0</v>
      </c>
      <c r="L311" s="119">
        <f>SUM(L312:L313)</f>
        <v>0</v>
      </c>
    </row>
    <row r="312" spans="1:12" hidden="1">
      <c r="A312" s="134">
        <v>3</v>
      </c>
      <c r="B312" s="134">
        <v>3</v>
      </c>
      <c r="C312" s="130">
        <v>1</v>
      </c>
      <c r="D312" s="131">
        <v>1</v>
      </c>
      <c r="E312" s="131">
        <v>3</v>
      </c>
      <c r="F312" s="133">
        <v>1</v>
      </c>
      <c r="G312" s="132" t="s">
        <v>170</v>
      </c>
      <c r="H312" s="177">
        <v>279</v>
      </c>
      <c r="I312" s="137">
        <v>0</v>
      </c>
      <c r="J312" s="137">
        <v>0</v>
      </c>
      <c r="K312" s="137">
        <v>0</v>
      </c>
      <c r="L312" s="137">
        <v>0</v>
      </c>
    </row>
    <row r="313" spans="1:12" hidden="1">
      <c r="A313" s="134">
        <v>3</v>
      </c>
      <c r="B313" s="134">
        <v>3</v>
      </c>
      <c r="C313" s="130">
        <v>1</v>
      </c>
      <c r="D313" s="131">
        <v>1</v>
      </c>
      <c r="E313" s="131">
        <v>3</v>
      </c>
      <c r="F313" s="133">
        <v>2</v>
      </c>
      <c r="G313" s="132" t="s">
        <v>189</v>
      </c>
      <c r="H313" s="177">
        <v>280</v>
      </c>
      <c r="I313" s="137">
        <v>0</v>
      </c>
      <c r="J313" s="137">
        <v>0</v>
      </c>
      <c r="K313" s="137">
        <v>0</v>
      </c>
      <c r="L313" s="137">
        <v>0</v>
      </c>
    </row>
    <row r="314" spans="1:12" hidden="1">
      <c r="A314" s="150">
        <v>3</v>
      </c>
      <c r="B314" s="125">
        <v>3</v>
      </c>
      <c r="C314" s="130">
        <v>1</v>
      </c>
      <c r="D314" s="131">
        <v>2</v>
      </c>
      <c r="E314" s="131"/>
      <c r="F314" s="133"/>
      <c r="G314" s="132" t="s">
        <v>202</v>
      </c>
      <c r="H314" s="177">
        <v>281</v>
      </c>
      <c r="I314" s="119">
        <f>I315</f>
        <v>0</v>
      </c>
      <c r="J314" s="196">
        <f>J315</f>
        <v>0</v>
      </c>
      <c r="K314" s="120">
        <f>K315</f>
        <v>0</v>
      </c>
      <c r="L314" s="120">
        <f>L315</f>
        <v>0</v>
      </c>
    </row>
    <row r="315" spans="1:12" hidden="1">
      <c r="A315" s="150">
        <v>3</v>
      </c>
      <c r="B315" s="150">
        <v>3</v>
      </c>
      <c r="C315" s="125">
        <v>1</v>
      </c>
      <c r="D315" s="123">
        <v>2</v>
      </c>
      <c r="E315" s="123">
        <v>1</v>
      </c>
      <c r="F315" s="126"/>
      <c r="G315" s="132" t="s">
        <v>202</v>
      </c>
      <c r="H315" s="177">
        <v>282</v>
      </c>
      <c r="I315" s="140">
        <f>SUM(I316:I317)</f>
        <v>0</v>
      </c>
      <c r="J315" s="197">
        <f>SUM(J316:J317)</f>
        <v>0</v>
      </c>
      <c r="K315" s="141">
        <f>SUM(K316:K317)</f>
        <v>0</v>
      </c>
      <c r="L315" s="141">
        <f>SUM(L316:L317)</f>
        <v>0</v>
      </c>
    </row>
    <row r="316" spans="1:12" ht="25.5" hidden="1" customHeight="1">
      <c r="A316" s="134">
        <v>3</v>
      </c>
      <c r="B316" s="134">
        <v>3</v>
      </c>
      <c r="C316" s="130">
        <v>1</v>
      </c>
      <c r="D316" s="131">
        <v>2</v>
      </c>
      <c r="E316" s="131">
        <v>1</v>
      </c>
      <c r="F316" s="133">
        <v>1</v>
      </c>
      <c r="G316" s="132" t="s">
        <v>203</v>
      </c>
      <c r="H316" s="177">
        <v>283</v>
      </c>
      <c r="I316" s="137">
        <v>0</v>
      </c>
      <c r="J316" s="137">
        <v>0</v>
      </c>
      <c r="K316" s="137">
        <v>0</v>
      </c>
      <c r="L316" s="137">
        <v>0</v>
      </c>
    </row>
    <row r="317" spans="1:12" hidden="1">
      <c r="A317" s="142">
        <v>3</v>
      </c>
      <c r="B317" s="180">
        <v>3</v>
      </c>
      <c r="C317" s="151">
        <v>1</v>
      </c>
      <c r="D317" s="152">
        <v>2</v>
      </c>
      <c r="E317" s="152">
        <v>1</v>
      </c>
      <c r="F317" s="153">
        <v>2</v>
      </c>
      <c r="G317" s="154" t="s">
        <v>204</v>
      </c>
      <c r="H317" s="177">
        <v>284</v>
      </c>
      <c r="I317" s="137">
        <v>0</v>
      </c>
      <c r="J317" s="137">
        <v>0</v>
      </c>
      <c r="K317" s="137">
        <v>0</v>
      </c>
      <c r="L317" s="137">
        <v>0</v>
      </c>
    </row>
    <row r="318" spans="1:12" ht="25.5" hidden="1" customHeight="1">
      <c r="A318" s="130">
        <v>3</v>
      </c>
      <c r="B318" s="132">
        <v>3</v>
      </c>
      <c r="C318" s="130">
        <v>1</v>
      </c>
      <c r="D318" s="131">
        <v>3</v>
      </c>
      <c r="E318" s="131"/>
      <c r="F318" s="133"/>
      <c r="G318" s="132" t="s">
        <v>205</v>
      </c>
      <c r="H318" s="177">
        <v>285</v>
      </c>
      <c r="I318" s="119">
        <f>I319</f>
        <v>0</v>
      </c>
      <c r="J318" s="196">
        <f>J319</f>
        <v>0</v>
      </c>
      <c r="K318" s="120">
        <f>K319</f>
        <v>0</v>
      </c>
      <c r="L318" s="120">
        <f>L319</f>
        <v>0</v>
      </c>
    </row>
    <row r="319" spans="1:12" ht="25.5" hidden="1" customHeight="1">
      <c r="A319" s="130">
        <v>3</v>
      </c>
      <c r="B319" s="154">
        <v>3</v>
      </c>
      <c r="C319" s="151">
        <v>1</v>
      </c>
      <c r="D319" s="152">
        <v>3</v>
      </c>
      <c r="E319" s="152">
        <v>1</v>
      </c>
      <c r="F319" s="153"/>
      <c r="G319" s="132" t="s">
        <v>205</v>
      </c>
      <c r="H319" s="177">
        <v>286</v>
      </c>
      <c r="I319" s="120">
        <f>I320+I321</f>
        <v>0</v>
      </c>
      <c r="J319" s="120">
        <f>J320+J321</f>
        <v>0</v>
      </c>
      <c r="K319" s="120">
        <f>K320+K321</f>
        <v>0</v>
      </c>
      <c r="L319" s="120">
        <f>L320+L321</f>
        <v>0</v>
      </c>
    </row>
    <row r="320" spans="1:12" ht="25.5" hidden="1" customHeight="1">
      <c r="A320" s="130">
        <v>3</v>
      </c>
      <c r="B320" s="132">
        <v>3</v>
      </c>
      <c r="C320" s="130">
        <v>1</v>
      </c>
      <c r="D320" s="131">
        <v>3</v>
      </c>
      <c r="E320" s="131">
        <v>1</v>
      </c>
      <c r="F320" s="133">
        <v>1</v>
      </c>
      <c r="G320" s="132" t="s">
        <v>206</v>
      </c>
      <c r="H320" s="177">
        <v>287</v>
      </c>
      <c r="I320" s="185">
        <v>0</v>
      </c>
      <c r="J320" s="185">
        <v>0</v>
      </c>
      <c r="K320" s="185">
        <v>0</v>
      </c>
      <c r="L320" s="184">
        <v>0</v>
      </c>
    </row>
    <row r="321" spans="1:12" ht="25.5" hidden="1" customHeight="1">
      <c r="A321" s="130">
        <v>3</v>
      </c>
      <c r="B321" s="132">
        <v>3</v>
      </c>
      <c r="C321" s="130">
        <v>1</v>
      </c>
      <c r="D321" s="131">
        <v>3</v>
      </c>
      <c r="E321" s="131">
        <v>1</v>
      </c>
      <c r="F321" s="133">
        <v>2</v>
      </c>
      <c r="G321" s="132" t="s">
        <v>207</v>
      </c>
      <c r="H321" s="177">
        <v>288</v>
      </c>
      <c r="I321" s="137">
        <v>0</v>
      </c>
      <c r="J321" s="137">
        <v>0</v>
      </c>
      <c r="K321" s="137">
        <v>0</v>
      </c>
      <c r="L321" s="137">
        <v>0</v>
      </c>
    </row>
    <row r="322" spans="1:12" hidden="1">
      <c r="A322" s="130">
        <v>3</v>
      </c>
      <c r="B322" s="132">
        <v>3</v>
      </c>
      <c r="C322" s="130">
        <v>1</v>
      </c>
      <c r="D322" s="131">
        <v>4</v>
      </c>
      <c r="E322" s="131"/>
      <c r="F322" s="133"/>
      <c r="G322" s="132" t="s">
        <v>208</v>
      </c>
      <c r="H322" s="177">
        <v>289</v>
      </c>
      <c r="I322" s="119">
        <f>I323</f>
        <v>0</v>
      </c>
      <c r="J322" s="196">
        <f>J323</f>
        <v>0</v>
      </c>
      <c r="K322" s="120">
        <f>K323</f>
        <v>0</v>
      </c>
      <c r="L322" s="120">
        <f>L323</f>
        <v>0</v>
      </c>
    </row>
    <row r="323" spans="1:12" hidden="1">
      <c r="A323" s="134">
        <v>3</v>
      </c>
      <c r="B323" s="130">
        <v>3</v>
      </c>
      <c r="C323" s="131">
        <v>1</v>
      </c>
      <c r="D323" s="131">
        <v>4</v>
      </c>
      <c r="E323" s="131">
        <v>1</v>
      </c>
      <c r="F323" s="133"/>
      <c r="G323" s="132" t="s">
        <v>208</v>
      </c>
      <c r="H323" s="177">
        <v>290</v>
      </c>
      <c r="I323" s="119">
        <f>SUM(I324:I325)</f>
        <v>0</v>
      </c>
      <c r="J323" s="119">
        <f>SUM(J324:J325)</f>
        <v>0</v>
      </c>
      <c r="K323" s="119">
        <f>SUM(K324:K325)</f>
        <v>0</v>
      </c>
      <c r="L323" s="119">
        <f>SUM(L324:L325)</f>
        <v>0</v>
      </c>
    </row>
    <row r="324" spans="1:12" hidden="1">
      <c r="A324" s="134">
        <v>3</v>
      </c>
      <c r="B324" s="130">
        <v>3</v>
      </c>
      <c r="C324" s="131">
        <v>1</v>
      </c>
      <c r="D324" s="131">
        <v>4</v>
      </c>
      <c r="E324" s="131">
        <v>1</v>
      </c>
      <c r="F324" s="133">
        <v>1</v>
      </c>
      <c r="G324" s="132" t="s">
        <v>209</v>
      </c>
      <c r="H324" s="177">
        <v>291</v>
      </c>
      <c r="I324" s="136">
        <v>0</v>
      </c>
      <c r="J324" s="137">
        <v>0</v>
      </c>
      <c r="K324" s="137">
        <v>0</v>
      </c>
      <c r="L324" s="136">
        <v>0</v>
      </c>
    </row>
    <row r="325" spans="1:12" hidden="1">
      <c r="A325" s="130">
        <v>3</v>
      </c>
      <c r="B325" s="131">
        <v>3</v>
      </c>
      <c r="C325" s="131">
        <v>1</v>
      </c>
      <c r="D325" s="131">
        <v>4</v>
      </c>
      <c r="E325" s="131">
        <v>1</v>
      </c>
      <c r="F325" s="133">
        <v>2</v>
      </c>
      <c r="G325" s="132" t="s">
        <v>210</v>
      </c>
      <c r="H325" s="177">
        <v>292</v>
      </c>
      <c r="I325" s="137">
        <v>0</v>
      </c>
      <c r="J325" s="185">
        <v>0</v>
      </c>
      <c r="K325" s="185">
        <v>0</v>
      </c>
      <c r="L325" s="184">
        <v>0</v>
      </c>
    </row>
    <row r="326" spans="1:12" hidden="1">
      <c r="A326" s="130">
        <v>3</v>
      </c>
      <c r="B326" s="131">
        <v>3</v>
      </c>
      <c r="C326" s="131">
        <v>1</v>
      </c>
      <c r="D326" s="131">
        <v>5</v>
      </c>
      <c r="E326" s="131"/>
      <c r="F326" s="133"/>
      <c r="G326" s="132" t="s">
        <v>211</v>
      </c>
      <c r="H326" s="177">
        <v>293</v>
      </c>
      <c r="I326" s="141">
        <f t="shared" ref="I326:L327" si="28">I327</f>
        <v>0</v>
      </c>
      <c r="J326" s="196">
        <f t="shared" si="28"/>
        <v>0</v>
      </c>
      <c r="K326" s="120">
        <f t="shared" si="28"/>
        <v>0</v>
      </c>
      <c r="L326" s="120">
        <f t="shared" si="28"/>
        <v>0</v>
      </c>
    </row>
    <row r="327" spans="1:12" hidden="1">
      <c r="A327" s="125">
        <v>3</v>
      </c>
      <c r="B327" s="152">
        <v>3</v>
      </c>
      <c r="C327" s="152">
        <v>1</v>
      </c>
      <c r="D327" s="152">
        <v>5</v>
      </c>
      <c r="E327" s="152">
        <v>1</v>
      </c>
      <c r="F327" s="153"/>
      <c r="G327" s="132" t="s">
        <v>211</v>
      </c>
      <c r="H327" s="177">
        <v>294</v>
      </c>
      <c r="I327" s="120">
        <f t="shared" si="28"/>
        <v>0</v>
      </c>
      <c r="J327" s="197">
        <f t="shared" si="28"/>
        <v>0</v>
      </c>
      <c r="K327" s="141">
        <f t="shared" si="28"/>
        <v>0</v>
      </c>
      <c r="L327" s="141">
        <f t="shared" si="28"/>
        <v>0</v>
      </c>
    </row>
    <row r="328" spans="1:12" hidden="1">
      <c r="A328" s="130">
        <v>3</v>
      </c>
      <c r="B328" s="131">
        <v>3</v>
      </c>
      <c r="C328" s="131">
        <v>1</v>
      </c>
      <c r="D328" s="131">
        <v>5</v>
      </c>
      <c r="E328" s="131">
        <v>1</v>
      </c>
      <c r="F328" s="133">
        <v>1</v>
      </c>
      <c r="G328" s="132" t="s">
        <v>212</v>
      </c>
      <c r="H328" s="177">
        <v>295</v>
      </c>
      <c r="I328" s="137">
        <v>0</v>
      </c>
      <c r="J328" s="185">
        <v>0</v>
      </c>
      <c r="K328" s="185">
        <v>0</v>
      </c>
      <c r="L328" s="184">
        <v>0</v>
      </c>
    </row>
    <row r="329" spans="1:12" hidden="1">
      <c r="A329" s="130">
        <v>3</v>
      </c>
      <c r="B329" s="131">
        <v>3</v>
      </c>
      <c r="C329" s="131">
        <v>1</v>
      </c>
      <c r="D329" s="131">
        <v>6</v>
      </c>
      <c r="E329" s="131"/>
      <c r="F329" s="133"/>
      <c r="G329" s="132" t="s">
        <v>182</v>
      </c>
      <c r="H329" s="177">
        <v>296</v>
      </c>
      <c r="I329" s="120">
        <f t="shared" ref="I329:L330" si="29">I330</f>
        <v>0</v>
      </c>
      <c r="J329" s="196">
        <f t="shared" si="29"/>
        <v>0</v>
      </c>
      <c r="K329" s="120">
        <f t="shared" si="29"/>
        <v>0</v>
      </c>
      <c r="L329" s="120">
        <f t="shared" si="29"/>
        <v>0</v>
      </c>
    </row>
    <row r="330" spans="1:12" hidden="1">
      <c r="A330" s="130">
        <v>3</v>
      </c>
      <c r="B330" s="131">
        <v>3</v>
      </c>
      <c r="C330" s="131">
        <v>1</v>
      </c>
      <c r="D330" s="131">
        <v>6</v>
      </c>
      <c r="E330" s="131">
        <v>1</v>
      </c>
      <c r="F330" s="133"/>
      <c r="G330" s="132" t="s">
        <v>182</v>
      </c>
      <c r="H330" s="177">
        <v>297</v>
      </c>
      <c r="I330" s="119">
        <f t="shared" si="29"/>
        <v>0</v>
      </c>
      <c r="J330" s="196">
        <f t="shared" si="29"/>
        <v>0</v>
      </c>
      <c r="K330" s="120">
        <f t="shared" si="29"/>
        <v>0</v>
      </c>
      <c r="L330" s="120">
        <f t="shared" si="29"/>
        <v>0</v>
      </c>
    </row>
    <row r="331" spans="1:12" hidden="1">
      <c r="A331" s="130">
        <v>3</v>
      </c>
      <c r="B331" s="131">
        <v>3</v>
      </c>
      <c r="C331" s="131">
        <v>1</v>
      </c>
      <c r="D331" s="131">
        <v>6</v>
      </c>
      <c r="E331" s="131">
        <v>1</v>
      </c>
      <c r="F331" s="133">
        <v>1</v>
      </c>
      <c r="G331" s="132" t="s">
        <v>182</v>
      </c>
      <c r="H331" s="177">
        <v>298</v>
      </c>
      <c r="I331" s="185">
        <v>0</v>
      </c>
      <c r="J331" s="185">
        <v>0</v>
      </c>
      <c r="K331" s="185">
        <v>0</v>
      </c>
      <c r="L331" s="184">
        <v>0</v>
      </c>
    </row>
    <row r="332" spans="1:12" hidden="1">
      <c r="A332" s="130">
        <v>3</v>
      </c>
      <c r="B332" s="131">
        <v>3</v>
      </c>
      <c r="C332" s="131">
        <v>1</v>
      </c>
      <c r="D332" s="131">
        <v>7</v>
      </c>
      <c r="E332" s="131"/>
      <c r="F332" s="133"/>
      <c r="G332" s="132" t="s">
        <v>213</v>
      </c>
      <c r="H332" s="177">
        <v>299</v>
      </c>
      <c r="I332" s="119">
        <f>I333</f>
        <v>0</v>
      </c>
      <c r="J332" s="196">
        <f>J333</f>
        <v>0</v>
      </c>
      <c r="K332" s="120">
        <f>K333</f>
        <v>0</v>
      </c>
      <c r="L332" s="120">
        <f>L333</f>
        <v>0</v>
      </c>
    </row>
    <row r="333" spans="1:12" hidden="1">
      <c r="A333" s="130">
        <v>3</v>
      </c>
      <c r="B333" s="131">
        <v>3</v>
      </c>
      <c r="C333" s="131">
        <v>1</v>
      </c>
      <c r="D333" s="131">
        <v>7</v>
      </c>
      <c r="E333" s="131">
        <v>1</v>
      </c>
      <c r="F333" s="133"/>
      <c r="G333" s="132" t="s">
        <v>213</v>
      </c>
      <c r="H333" s="177">
        <v>300</v>
      </c>
      <c r="I333" s="119">
        <f>I334+I335</f>
        <v>0</v>
      </c>
      <c r="J333" s="119">
        <f>J334+J335</f>
        <v>0</v>
      </c>
      <c r="K333" s="119">
        <f>K334+K335</f>
        <v>0</v>
      </c>
      <c r="L333" s="119">
        <f>L334+L335</f>
        <v>0</v>
      </c>
    </row>
    <row r="334" spans="1:12" ht="25.5" hidden="1" customHeight="1">
      <c r="A334" s="130">
        <v>3</v>
      </c>
      <c r="B334" s="131">
        <v>3</v>
      </c>
      <c r="C334" s="131">
        <v>1</v>
      </c>
      <c r="D334" s="131">
        <v>7</v>
      </c>
      <c r="E334" s="131">
        <v>1</v>
      </c>
      <c r="F334" s="133">
        <v>1</v>
      </c>
      <c r="G334" s="132" t="s">
        <v>214</v>
      </c>
      <c r="H334" s="177">
        <v>301</v>
      </c>
      <c r="I334" s="185">
        <v>0</v>
      </c>
      <c r="J334" s="185">
        <v>0</v>
      </c>
      <c r="K334" s="185">
        <v>0</v>
      </c>
      <c r="L334" s="184">
        <v>0</v>
      </c>
    </row>
    <row r="335" spans="1:12" ht="25.5" hidden="1" customHeight="1">
      <c r="A335" s="130">
        <v>3</v>
      </c>
      <c r="B335" s="131">
        <v>3</v>
      </c>
      <c r="C335" s="131">
        <v>1</v>
      </c>
      <c r="D335" s="131">
        <v>7</v>
      </c>
      <c r="E335" s="131">
        <v>1</v>
      </c>
      <c r="F335" s="133">
        <v>2</v>
      </c>
      <c r="G335" s="132" t="s">
        <v>215</v>
      </c>
      <c r="H335" s="177">
        <v>302</v>
      </c>
      <c r="I335" s="137">
        <v>0</v>
      </c>
      <c r="J335" s="137">
        <v>0</v>
      </c>
      <c r="K335" s="137">
        <v>0</v>
      </c>
      <c r="L335" s="137">
        <v>0</v>
      </c>
    </row>
    <row r="336" spans="1:12" ht="38.25" hidden="1" customHeight="1">
      <c r="A336" s="130">
        <v>3</v>
      </c>
      <c r="B336" s="131">
        <v>3</v>
      </c>
      <c r="C336" s="131">
        <v>2</v>
      </c>
      <c r="D336" s="131"/>
      <c r="E336" s="131"/>
      <c r="F336" s="133"/>
      <c r="G336" s="132" t="s">
        <v>216</v>
      </c>
      <c r="H336" s="177">
        <v>303</v>
      </c>
      <c r="I336" s="119">
        <f>SUM(I337+I346+I350+I354+I358+I361+I364)</f>
        <v>0</v>
      </c>
      <c r="J336" s="196">
        <f>SUM(J337+J346+J350+J354+J358+J361+J364)</f>
        <v>0</v>
      </c>
      <c r="K336" s="120">
        <f>SUM(K337+K346+K350+K354+K358+K361+K364)</f>
        <v>0</v>
      </c>
      <c r="L336" s="120">
        <f>SUM(L337+L346+L350+L354+L358+L361+L364)</f>
        <v>0</v>
      </c>
    </row>
    <row r="337" spans="1:15" hidden="1">
      <c r="A337" s="130">
        <v>3</v>
      </c>
      <c r="B337" s="131">
        <v>3</v>
      </c>
      <c r="C337" s="131">
        <v>2</v>
      </c>
      <c r="D337" s="131">
        <v>1</v>
      </c>
      <c r="E337" s="131"/>
      <c r="F337" s="133"/>
      <c r="G337" s="132" t="s">
        <v>164</v>
      </c>
      <c r="H337" s="177">
        <v>304</v>
      </c>
      <c r="I337" s="119">
        <f>I338</f>
        <v>0</v>
      </c>
      <c r="J337" s="196">
        <f>J338</f>
        <v>0</v>
      </c>
      <c r="K337" s="120">
        <f>K338</f>
        <v>0</v>
      </c>
      <c r="L337" s="120">
        <f>L338</f>
        <v>0</v>
      </c>
    </row>
    <row r="338" spans="1:15" hidden="1">
      <c r="A338" s="134">
        <v>3</v>
      </c>
      <c r="B338" s="130">
        <v>3</v>
      </c>
      <c r="C338" s="131">
        <v>2</v>
      </c>
      <c r="D338" s="132">
        <v>1</v>
      </c>
      <c r="E338" s="130">
        <v>1</v>
      </c>
      <c r="F338" s="133"/>
      <c r="G338" s="132" t="s">
        <v>164</v>
      </c>
      <c r="H338" s="177">
        <v>305</v>
      </c>
      <c r="I338" s="119">
        <f>SUM(I339:I339)</f>
        <v>0</v>
      </c>
      <c r="J338" s="119">
        <f>SUM(J339:J339)</f>
        <v>0</v>
      </c>
      <c r="K338" s="119">
        <f>SUM(K339:K339)</f>
        <v>0</v>
      </c>
      <c r="L338" s="119">
        <f>SUM(L339:L339)</f>
        <v>0</v>
      </c>
      <c r="M338" s="198"/>
      <c r="N338" s="198"/>
      <c r="O338" s="198"/>
    </row>
    <row r="339" spans="1:15" hidden="1">
      <c r="A339" s="134">
        <v>3</v>
      </c>
      <c r="B339" s="130">
        <v>3</v>
      </c>
      <c r="C339" s="131">
        <v>2</v>
      </c>
      <c r="D339" s="132">
        <v>1</v>
      </c>
      <c r="E339" s="130">
        <v>1</v>
      </c>
      <c r="F339" s="133">
        <v>1</v>
      </c>
      <c r="G339" s="132" t="s">
        <v>165</v>
      </c>
      <c r="H339" s="177">
        <v>306</v>
      </c>
      <c r="I339" s="185">
        <v>0</v>
      </c>
      <c r="J339" s="185">
        <v>0</v>
      </c>
      <c r="K339" s="185">
        <v>0</v>
      </c>
      <c r="L339" s="184">
        <v>0</v>
      </c>
    </row>
    <row r="340" spans="1:15" hidden="1">
      <c r="A340" s="134">
        <v>3</v>
      </c>
      <c r="B340" s="130">
        <v>3</v>
      </c>
      <c r="C340" s="131">
        <v>2</v>
      </c>
      <c r="D340" s="132">
        <v>1</v>
      </c>
      <c r="E340" s="130">
        <v>2</v>
      </c>
      <c r="F340" s="133"/>
      <c r="G340" s="154" t="s">
        <v>188</v>
      </c>
      <c r="H340" s="177">
        <v>307</v>
      </c>
      <c r="I340" s="119">
        <f>SUM(I341:I342)</f>
        <v>0</v>
      </c>
      <c r="J340" s="119">
        <f>SUM(J341:J342)</f>
        <v>0</v>
      </c>
      <c r="K340" s="119">
        <f>SUM(K341:K342)</f>
        <v>0</v>
      </c>
      <c r="L340" s="119">
        <f>SUM(L341:L342)</f>
        <v>0</v>
      </c>
    </row>
    <row r="341" spans="1:15" hidden="1">
      <c r="A341" s="134">
        <v>3</v>
      </c>
      <c r="B341" s="130">
        <v>3</v>
      </c>
      <c r="C341" s="131">
        <v>2</v>
      </c>
      <c r="D341" s="132">
        <v>1</v>
      </c>
      <c r="E341" s="130">
        <v>2</v>
      </c>
      <c r="F341" s="133">
        <v>1</v>
      </c>
      <c r="G341" s="154" t="s">
        <v>167</v>
      </c>
      <c r="H341" s="177">
        <v>308</v>
      </c>
      <c r="I341" s="185">
        <v>0</v>
      </c>
      <c r="J341" s="185">
        <v>0</v>
      </c>
      <c r="K341" s="185">
        <v>0</v>
      </c>
      <c r="L341" s="184">
        <v>0</v>
      </c>
    </row>
    <row r="342" spans="1:15" hidden="1">
      <c r="A342" s="134">
        <v>3</v>
      </c>
      <c r="B342" s="130">
        <v>3</v>
      </c>
      <c r="C342" s="131">
        <v>2</v>
      </c>
      <c r="D342" s="132">
        <v>1</v>
      </c>
      <c r="E342" s="130">
        <v>2</v>
      </c>
      <c r="F342" s="133">
        <v>2</v>
      </c>
      <c r="G342" s="154" t="s">
        <v>168</v>
      </c>
      <c r="H342" s="177">
        <v>309</v>
      </c>
      <c r="I342" s="137">
        <v>0</v>
      </c>
      <c r="J342" s="137">
        <v>0</v>
      </c>
      <c r="K342" s="137">
        <v>0</v>
      </c>
      <c r="L342" s="137">
        <v>0</v>
      </c>
    </row>
    <row r="343" spans="1:15" hidden="1">
      <c r="A343" s="134">
        <v>3</v>
      </c>
      <c r="B343" s="130">
        <v>3</v>
      </c>
      <c r="C343" s="131">
        <v>2</v>
      </c>
      <c r="D343" s="132">
        <v>1</v>
      </c>
      <c r="E343" s="130">
        <v>3</v>
      </c>
      <c r="F343" s="133"/>
      <c r="G343" s="154" t="s">
        <v>169</v>
      </c>
      <c r="H343" s="177">
        <v>310</v>
      </c>
      <c r="I343" s="119">
        <f>SUM(I344:I345)</f>
        <v>0</v>
      </c>
      <c r="J343" s="119">
        <f>SUM(J344:J345)</f>
        <v>0</v>
      </c>
      <c r="K343" s="119">
        <f>SUM(K344:K345)</f>
        <v>0</v>
      </c>
      <c r="L343" s="119">
        <f>SUM(L344:L345)</f>
        <v>0</v>
      </c>
    </row>
    <row r="344" spans="1:15" hidden="1">
      <c r="A344" s="134">
        <v>3</v>
      </c>
      <c r="B344" s="130">
        <v>3</v>
      </c>
      <c r="C344" s="131">
        <v>2</v>
      </c>
      <c r="D344" s="132">
        <v>1</v>
      </c>
      <c r="E344" s="130">
        <v>3</v>
      </c>
      <c r="F344" s="133">
        <v>1</v>
      </c>
      <c r="G344" s="154" t="s">
        <v>170</v>
      </c>
      <c r="H344" s="177">
        <v>311</v>
      </c>
      <c r="I344" s="137">
        <v>0</v>
      </c>
      <c r="J344" s="137">
        <v>0</v>
      </c>
      <c r="K344" s="137">
        <v>0</v>
      </c>
      <c r="L344" s="137">
        <v>0</v>
      </c>
    </row>
    <row r="345" spans="1:15" hidden="1">
      <c r="A345" s="134">
        <v>3</v>
      </c>
      <c r="B345" s="130">
        <v>3</v>
      </c>
      <c r="C345" s="131">
        <v>2</v>
      </c>
      <c r="D345" s="132">
        <v>1</v>
      </c>
      <c r="E345" s="130">
        <v>3</v>
      </c>
      <c r="F345" s="133">
        <v>2</v>
      </c>
      <c r="G345" s="154" t="s">
        <v>189</v>
      </c>
      <c r="H345" s="177">
        <v>312</v>
      </c>
      <c r="I345" s="155">
        <v>0</v>
      </c>
      <c r="J345" s="199">
        <v>0</v>
      </c>
      <c r="K345" s="155">
        <v>0</v>
      </c>
      <c r="L345" s="155">
        <v>0</v>
      </c>
    </row>
    <row r="346" spans="1:15" hidden="1">
      <c r="A346" s="142">
        <v>3</v>
      </c>
      <c r="B346" s="142">
        <v>3</v>
      </c>
      <c r="C346" s="151">
        <v>2</v>
      </c>
      <c r="D346" s="154">
        <v>2</v>
      </c>
      <c r="E346" s="151"/>
      <c r="F346" s="153"/>
      <c r="G346" s="154" t="s">
        <v>202</v>
      </c>
      <c r="H346" s="177">
        <v>313</v>
      </c>
      <c r="I346" s="147">
        <f>I347</f>
        <v>0</v>
      </c>
      <c r="J346" s="200">
        <f>J347</f>
        <v>0</v>
      </c>
      <c r="K346" s="148">
        <f>K347</f>
        <v>0</v>
      </c>
      <c r="L346" s="148">
        <f>L347</f>
        <v>0</v>
      </c>
    </row>
    <row r="347" spans="1:15" hidden="1">
      <c r="A347" s="134">
        <v>3</v>
      </c>
      <c r="B347" s="134">
        <v>3</v>
      </c>
      <c r="C347" s="130">
        <v>2</v>
      </c>
      <c r="D347" s="132">
        <v>2</v>
      </c>
      <c r="E347" s="130">
        <v>1</v>
      </c>
      <c r="F347" s="133"/>
      <c r="G347" s="154" t="s">
        <v>202</v>
      </c>
      <c r="H347" s="177">
        <v>314</v>
      </c>
      <c r="I347" s="119">
        <f>SUM(I348:I349)</f>
        <v>0</v>
      </c>
      <c r="J347" s="160">
        <f>SUM(J348:J349)</f>
        <v>0</v>
      </c>
      <c r="K347" s="120">
        <f>SUM(K348:K349)</f>
        <v>0</v>
      </c>
      <c r="L347" s="120">
        <f>SUM(L348:L349)</f>
        <v>0</v>
      </c>
    </row>
    <row r="348" spans="1:15" ht="25.5" hidden="1" customHeight="1">
      <c r="A348" s="134">
        <v>3</v>
      </c>
      <c r="B348" s="134">
        <v>3</v>
      </c>
      <c r="C348" s="130">
        <v>2</v>
      </c>
      <c r="D348" s="132">
        <v>2</v>
      </c>
      <c r="E348" s="134">
        <v>1</v>
      </c>
      <c r="F348" s="165">
        <v>1</v>
      </c>
      <c r="G348" s="132" t="s">
        <v>203</v>
      </c>
      <c r="H348" s="177">
        <v>315</v>
      </c>
      <c r="I348" s="137">
        <v>0</v>
      </c>
      <c r="J348" s="137">
        <v>0</v>
      </c>
      <c r="K348" s="137">
        <v>0</v>
      </c>
      <c r="L348" s="137">
        <v>0</v>
      </c>
    </row>
    <row r="349" spans="1:15" hidden="1">
      <c r="A349" s="142">
        <v>3</v>
      </c>
      <c r="B349" s="142">
        <v>3</v>
      </c>
      <c r="C349" s="143">
        <v>2</v>
      </c>
      <c r="D349" s="144">
        <v>2</v>
      </c>
      <c r="E349" s="145">
        <v>1</v>
      </c>
      <c r="F349" s="174">
        <v>2</v>
      </c>
      <c r="G349" s="145" t="s">
        <v>204</v>
      </c>
      <c r="H349" s="177">
        <v>316</v>
      </c>
      <c r="I349" s="137">
        <v>0</v>
      </c>
      <c r="J349" s="137">
        <v>0</v>
      </c>
      <c r="K349" s="137">
        <v>0</v>
      </c>
      <c r="L349" s="137">
        <v>0</v>
      </c>
    </row>
    <row r="350" spans="1:15" ht="25.5" hidden="1" customHeight="1">
      <c r="A350" s="134">
        <v>3</v>
      </c>
      <c r="B350" s="134">
        <v>3</v>
      </c>
      <c r="C350" s="130">
        <v>2</v>
      </c>
      <c r="D350" s="131">
        <v>3</v>
      </c>
      <c r="E350" s="132"/>
      <c r="F350" s="165"/>
      <c r="G350" s="132" t="s">
        <v>205</v>
      </c>
      <c r="H350" s="177">
        <v>317</v>
      </c>
      <c r="I350" s="119">
        <f>I351</f>
        <v>0</v>
      </c>
      <c r="J350" s="160">
        <f>J351</f>
        <v>0</v>
      </c>
      <c r="K350" s="120">
        <f>K351</f>
        <v>0</v>
      </c>
      <c r="L350" s="120">
        <f>L351</f>
        <v>0</v>
      </c>
    </row>
    <row r="351" spans="1:15" ht="25.5" hidden="1" customHeight="1">
      <c r="A351" s="134">
        <v>3</v>
      </c>
      <c r="B351" s="134">
        <v>3</v>
      </c>
      <c r="C351" s="130">
        <v>2</v>
      </c>
      <c r="D351" s="131">
        <v>3</v>
      </c>
      <c r="E351" s="132">
        <v>1</v>
      </c>
      <c r="F351" s="165"/>
      <c r="G351" s="132" t="s">
        <v>205</v>
      </c>
      <c r="H351" s="177">
        <v>318</v>
      </c>
      <c r="I351" s="119">
        <f>I352+I353</f>
        <v>0</v>
      </c>
      <c r="J351" s="119">
        <f>J352+J353</f>
        <v>0</v>
      </c>
      <c r="K351" s="119">
        <f>K352+K353</f>
        <v>0</v>
      </c>
      <c r="L351" s="119">
        <f>L352+L353</f>
        <v>0</v>
      </c>
    </row>
    <row r="352" spans="1:15" ht="25.5" hidden="1" customHeight="1">
      <c r="A352" s="134">
        <v>3</v>
      </c>
      <c r="B352" s="134">
        <v>3</v>
      </c>
      <c r="C352" s="130">
        <v>2</v>
      </c>
      <c r="D352" s="131">
        <v>3</v>
      </c>
      <c r="E352" s="132">
        <v>1</v>
      </c>
      <c r="F352" s="165">
        <v>1</v>
      </c>
      <c r="G352" s="132" t="s">
        <v>206</v>
      </c>
      <c r="H352" s="177">
        <v>319</v>
      </c>
      <c r="I352" s="185">
        <v>0</v>
      </c>
      <c r="J352" s="185">
        <v>0</v>
      </c>
      <c r="K352" s="185">
        <v>0</v>
      </c>
      <c r="L352" s="184">
        <v>0</v>
      </c>
    </row>
    <row r="353" spans="1:12" ht="25.5" hidden="1" customHeight="1">
      <c r="A353" s="134">
        <v>3</v>
      </c>
      <c r="B353" s="134">
        <v>3</v>
      </c>
      <c r="C353" s="130">
        <v>2</v>
      </c>
      <c r="D353" s="131">
        <v>3</v>
      </c>
      <c r="E353" s="132">
        <v>1</v>
      </c>
      <c r="F353" s="165">
        <v>2</v>
      </c>
      <c r="G353" s="132" t="s">
        <v>207</v>
      </c>
      <c r="H353" s="177">
        <v>320</v>
      </c>
      <c r="I353" s="137">
        <v>0</v>
      </c>
      <c r="J353" s="137">
        <v>0</v>
      </c>
      <c r="K353" s="137">
        <v>0</v>
      </c>
      <c r="L353" s="137">
        <v>0</v>
      </c>
    </row>
    <row r="354" spans="1:12" hidden="1">
      <c r="A354" s="134">
        <v>3</v>
      </c>
      <c r="B354" s="134">
        <v>3</v>
      </c>
      <c r="C354" s="130">
        <v>2</v>
      </c>
      <c r="D354" s="131">
        <v>4</v>
      </c>
      <c r="E354" s="131"/>
      <c r="F354" s="133"/>
      <c r="G354" s="132" t="s">
        <v>208</v>
      </c>
      <c r="H354" s="177">
        <v>321</v>
      </c>
      <c r="I354" s="119">
        <f>I355</f>
        <v>0</v>
      </c>
      <c r="J354" s="160">
        <f>J355</f>
        <v>0</v>
      </c>
      <c r="K354" s="120">
        <f>K355</f>
        <v>0</v>
      </c>
      <c r="L354" s="120">
        <f>L355</f>
        <v>0</v>
      </c>
    </row>
    <row r="355" spans="1:12" hidden="1">
      <c r="A355" s="150">
        <v>3</v>
      </c>
      <c r="B355" s="150">
        <v>3</v>
      </c>
      <c r="C355" s="125">
        <v>2</v>
      </c>
      <c r="D355" s="123">
        <v>4</v>
      </c>
      <c r="E355" s="123">
        <v>1</v>
      </c>
      <c r="F355" s="126"/>
      <c r="G355" s="132" t="s">
        <v>208</v>
      </c>
      <c r="H355" s="177">
        <v>322</v>
      </c>
      <c r="I355" s="140">
        <f>SUM(I356:I357)</f>
        <v>0</v>
      </c>
      <c r="J355" s="162">
        <f>SUM(J356:J357)</f>
        <v>0</v>
      </c>
      <c r="K355" s="141">
        <f>SUM(K356:K357)</f>
        <v>0</v>
      </c>
      <c r="L355" s="141">
        <f>SUM(L356:L357)</f>
        <v>0</v>
      </c>
    </row>
    <row r="356" spans="1:12" hidden="1">
      <c r="A356" s="134">
        <v>3</v>
      </c>
      <c r="B356" s="134">
        <v>3</v>
      </c>
      <c r="C356" s="130">
        <v>2</v>
      </c>
      <c r="D356" s="131">
        <v>4</v>
      </c>
      <c r="E356" s="131">
        <v>1</v>
      </c>
      <c r="F356" s="133">
        <v>1</v>
      </c>
      <c r="G356" s="132" t="s">
        <v>209</v>
      </c>
      <c r="H356" s="177">
        <v>323</v>
      </c>
      <c r="I356" s="137">
        <v>0</v>
      </c>
      <c r="J356" s="137">
        <v>0</v>
      </c>
      <c r="K356" s="137">
        <v>0</v>
      </c>
      <c r="L356" s="137">
        <v>0</v>
      </c>
    </row>
    <row r="357" spans="1:12" hidden="1">
      <c r="A357" s="134">
        <v>3</v>
      </c>
      <c r="B357" s="134">
        <v>3</v>
      </c>
      <c r="C357" s="130">
        <v>2</v>
      </c>
      <c r="D357" s="131">
        <v>4</v>
      </c>
      <c r="E357" s="131">
        <v>1</v>
      </c>
      <c r="F357" s="133">
        <v>2</v>
      </c>
      <c r="G357" s="132" t="s">
        <v>217</v>
      </c>
      <c r="H357" s="177">
        <v>324</v>
      </c>
      <c r="I357" s="137">
        <v>0</v>
      </c>
      <c r="J357" s="137">
        <v>0</v>
      </c>
      <c r="K357" s="137">
        <v>0</v>
      </c>
      <c r="L357" s="137">
        <v>0</v>
      </c>
    </row>
    <row r="358" spans="1:12" hidden="1">
      <c r="A358" s="134">
        <v>3</v>
      </c>
      <c r="B358" s="134">
        <v>3</v>
      </c>
      <c r="C358" s="130">
        <v>2</v>
      </c>
      <c r="D358" s="131">
        <v>5</v>
      </c>
      <c r="E358" s="131"/>
      <c r="F358" s="133"/>
      <c r="G358" s="132" t="s">
        <v>211</v>
      </c>
      <c r="H358" s="177">
        <v>325</v>
      </c>
      <c r="I358" s="119">
        <f t="shared" ref="I358:L359" si="30">I359</f>
        <v>0</v>
      </c>
      <c r="J358" s="160">
        <f t="shared" si="30"/>
        <v>0</v>
      </c>
      <c r="K358" s="120">
        <f t="shared" si="30"/>
        <v>0</v>
      </c>
      <c r="L358" s="120">
        <f t="shared" si="30"/>
        <v>0</v>
      </c>
    </row>
    <row r="359" spans="1:12" hidden="1">
      <c r="A359" s="150">
        <v>3</v>
      </c>
      <c r="B359" s="150">
        <v>3</v>
      </c>
      <c r="C359" s="125">
        <v>2</v>
      </c>
      <c r="D359" s="123">
        <v>5</v>
      </c>
      <c r="E359" s="123">
        <v>1</v>
      </c>
      <c r="F359" s="126"/>
      <c r="G359" s="132" t="s">
        <v>211</v>
      </c>
      <c r="H359" s="177">
        <v>326</v>
      </c>
      <c r="I359" s="140">
        <f t="shared" si="30"/>
        <v>0</v>
      </c>
      <c r="J359" s="162">
        <f t="shared" si="30"/>
        <v>0</v>
      </c>
      <c r="K359" s="141">
        <f t="shared" si="30"/>
        <v>0</v>
      </c>
      <c r="L359" s="141">
        <f t="shared" si="30"/>
        <v>0</v>
      </c>
    </row>
    <row r="360" spans="1:12" hidden="1">
      <c r="A360" s="134">
        <v>3</v>
      </c>
      <c r="B360" s="134">
        <v>3</v>
      </c>
      <c r="C360" s="130">
        <v>2</v>
      </c>
      <c r="D360" s="131">
        <v>5</v>
      </c>
      <c r="E360" s="131">
        <v>1</v>
      </c>
      <c r="F360" s="133">
        <v>1</v>
      </c>
      <c r="G360" s="132" t="s">
        <v>211</v>
      </c>
      <c r="H360" s="177">
        <v>327</v>
      </c>
      <c r="I360" s="185">
        <v>0</v>
      </c>
      <c r="J360" s="185">
        <v>0</v>
      </c>
      <c r="K360" s="185">
        <v>0</v>
      </c>
      <c r="L360" s="184">
        <v>0</v>
      </c>
    </row>
    <row r="361" spans="1:12" hidden="1">
      <c r="A361" s="134">
        <v>3</v>
      </c>
      <c r="B361" s="134">
        <v>3</v>
      </c>
      <c r="C361" s="130">
        <v>2</v>
      </c>
      <c r="D361" s="131">
        <v>6</v>
      </c>
      <c r="E361" s="131"/>
      <c r="F361" s="133"/>
      <c r="G361" s="132" t="s">
        <v>182</v>
      </c>
      <c r="H361" s="177">
        <v>328</v>
      </c>
      <c r="I361" s="119">
        <f t="shared" ref="I361:L362" si="31">I362</f>
        <v>0</v>
      </c>
      <c r="J361" s="160">
        <f t="shared" si="31"/>
        <v>0</v>
      </c>
      <c r="K361" s="120">
        <f t="shared" si="31"/>
        <v>0</v>
      </c>
      <c r="L361" s="120">
        <f t="shared" si="31"/>
        <v>0</v>
      </c>
    </row>
    <row r="362" spans="1:12" hidden="1">
      <c r="A362" s="134">
        <v>3</v>
      </c>
      <c r="B362" s="134">
        <v>3</v>
      </c>
      <c r="C362" s="130">
        <v>2</v>
      </c>
      <c r="D362" s="131">
        <v>6</v>
      </c>
      <c r="E362" s="131">
        <v>1</v>
      </c>
      <c r="F362" s="133"/>
      <c r="G362" s="132" t="s">
        <v>182</v>
      </c>
      <c r="H362" s="177">
        <v>329</v>
      </c>
      <c r="I362" s="119">
        <f t="shared" si="31"/>
        <v>0</v>
      </c>
      <c r="J362" s="160">
        <f t="shared" si="31"/>
        <v>0</v>
      </c>
      <c r="K362" s="120">
        <f t="shared" si="31"/>
        <v>0</v>
      </c>
      <c r="L362" s="120">
        <f t="shared" si="31"/>
        <v>0</v>
      </c>
    </row>
    <row r="363" spans="1:12" hidden="1">
      <c r="A363" s="142">
        <v>3</v>
      </c>
      <c r="B363" s="142">
        <v>3</v>
      </c>
      <c r="C363" s="143">
        <v>2</v>
      </c>
      <c r="D363" s="144">
        <v>6</v>
      </c>
      <c r="E363" s="144">
        <v>1</v>
      </c>
      <c r="F363" s="146">
        <v>1</v>
      </c>
      <c r="G363" s="145" t="s">
        <v>182</v>
      </c>
      <c r="H363" s="177">
        <v>330</v>
      </c>
      <c r="I363" s="185">
        <v>0</v>
      </c>
      <c r="J363" s="185">
        <v>0</v>
      </c>
      <c r="K363" s="185">
        <v>0</v>
      </c>
      <c r="L363" s="184">
        <v>0</v>
      </c>
    </row>
    <row r="364" spans="1:12" hidden="1">
      <c r="A364" s="134">
        <v>3</v>
      </c>
      <c r="B364" s="134">
        <v>3</v>
      </c>
      <c r="C364" s="130">
        <v>2</v>
      </c>
      <c r="D364" s="131">
        <v>7</v>
      </c>
      <c r="E364" s="131"/>
      <c r="F364" s="133"/>
      <c r="G364" s="132" t="s">
        <v>213</v>
      </c>
      <c r="H364" s="177">
        <v>331</v>
      </c>
      <c r="I364" s="119">
        <f>I365</f>
        <v>0</v>
      </c>
      <c r="J364" s="160">
        <f>J365</f>
        <v>0</v>
      </c>
      <c r="K364" s="120">
        <f>K365</f>
        <v>0</v>
      </c>
      <c r="L364" s="120">
        <f>L365</f>
        <v>0</v>
      </c>
    </row>
    <row r="365" spans="1:12" hidden="1">
      <c r="A365" s="142">
        <v>3</v>
      </c>
      <c r="B365" s="142">
        <v>3</v>
      </c>
      <c r="C365" s="143">
        <v>2</v>
      </c>
      <c r="D365" s="144">
        <v>7</v>
      </c>
      <c r="E365" s="144">
        <v>1</v>
      </c>
      <c r="F365" s="146"/>
      <c r="G365" s="132" t="s">
        <v>213</v>
      </c>
      <c r="H365" s="177">
        <v>332</v>
      </c>
      <c r="I365" s="119">
        <f>SUM(I366:I367)</f>
        <v>0</v>
      </c>
      <c r="J365" s="119">
        <f>SUM(J366:J367)</f>
        <v>0</v>
      </c>
      <c r="K365" s="119">
        <f>SUM(K366:K367)</f>
        <v>0</v>
      </c>
      <c r="L365" s="119">
        <f>SUM(L366:L367)</f>
        <v>0</v>
      </c>
    </row>
    <row r="366" spans="1:12" ht="25.5" hidden="1" customHeight="1">
      <c r="A366" s="134">
        <v>3</v>
      </c>
      <c r="B366" s="134">
        <v>3</v>
      </c>
      <c r="C366" s="130">
        <v>2</v>
      </c>
      <c r="D366" s="131">
        <v>7</v>
      </c>
      <c r="E366" s="131">
        <v>1</v>
      </c>
      <c r="F366" s="133">
        <v>1</v>
      </c>
      <c r="G366" s="132" t="s">
        <v>214</v>
      </c>
      <c r="H366" s="177">
        <v>333</v>
      </c>
      <c r="I366" s="185">
        <v>0</v>
      </c>
      <c r="J366" s="185">
        <v>0</v>
      </c>
      <c r="K366" s="185">
        <v>0</v>
      </c>
      <c r="L366" s="184">
        <v>0</v>
      </c>
    </row>
    <row r="367" spans="1:12" ht="25.5" hidden="1" customHeight="1">
      <c r="A367" s="134">
        <v>3</v>
      </c>
      <c r="B367" s="134">
        <v>3</v>
      </c>
      <c r="C367" s="130">
        <v>2</v>
      </c>
      <c r="D367" s="131">
        <v>7</v>
      </c>
      <c r="E367" s="131">
        <v>1</v>
      </c>
      <c r="F367" s="133">
        <v>2</v>
      </c>
      <c r="G367" s="132" t="s">
        <v>215</v>
      </c>
      <c r="H367" s="177">
        <v>334</v>
      </c>
      <c r="I367" s="137">
        <v>0</v>
      </c>
      <c r="J367" s="137">
        <v>0</v>
      </c>
      <c r="K367" s="137">
        <v>0</v>
      </c>
      <c r="L367" s="137">
        <v>0</v>
      </c>
    </row>
    <row r="368" spans="1:12">
      <c r="A368" s="100"/>
      <c r="B368" s="100"/>
      <c r="C368" s="101"/>
      <c r="D368" s="201"/>
      <c r="E368" s="202"/>
      <c r="F368" s="203"/>
      <c r="G368" s="204" t="s">
        <v>218</v>
      </c>
      <c r="H368" s="177">
        <v>335</v>
      </c>
      <c r="I368" s="171">
        <f>SUM(I34+I184)</f>
        <v>120000</v>
      </c>
      <c r="J368" s="171">
        <f>SUM(J34+J184)</f>
        <v>120000</v>
      </c>
      <c r="K368" s="171">
        <f>SUM(K34+K184)</f>
        <v>119935.63</v>
      </c>
      <c r="L368" s="171">
        <f>SUM(L34+L184)</f>
        <v>119935.63</v>
      </c>
    </row>
    <row r="369" spans="1:12">
      <c r="G369" s="121"/>
      <c r="H369" s="110"/>
      <c r="I369" s="205"/>
      <c r="J369" s="206"/>
      <c r="K369" s="206"/>
      <c r="L369" s="206"/>
    </row>
    <row r="370" spans="1:12">
      <c r="A370" s="526"/>
      <c r="B370" s="526"/>
      <c r="C370" s="526"/>
      <c r="D370" s="900" t="s">
        <v>416</v>
      </c>
      <c r="E370" s="900"/>
      <c r="F370" s="900"/>
      <c r="G370" s="900"/>
      <c r="H370" s="522"/>
      <c r="I370" s="207"/>
      <c r="J370" s="206"/>
      <c r="K370" s="900" t="s">
        <v>219</v>
      </c>
      <c r="L370" s="900"/>
    </row>
    <row r="371" spans="1:12" ht="18.75" customHeight="1">
      <c r="A371" s="470" t="s">
        <v>491</v>
      </c>
      <c r="B371" s="470"/>
      <c r="C371" s="470"/>
      <c r="D371" s="470"/>
      <c r="E371" s="470"/>
      <c r="F371" s="470"/>
      <c r="G371" s="470"/>
      <c r="I371" s="520" t="s">
        <v>220</v>
      </c>
      <c r="K371" s="901" t="s">
        <v>221</v>
      </c>
      <c r="L371" s="901"/>
    </row>
    <row r="372" spans="1:12" ht="15.75" customHeight="1">
      <c r="D372" s="471"/>
      <c r="I372" s="208"/>
      <c r="K372" s="208"/>
      <c r="L372" s="208"/>
    </row>
    <row r="373" spans="1:12" ht="25.5" customHeight="1">
      <c r="A373" s="526"/>
      <c r="B373" s="526"/>
      <c r="C373" s="526"/>
      <c r="D373" s="909" t="s">
        <v>313</v>
      </c>
      <c r="E373" s="909"/>
      <c r="F373" s="909"/>
      <c r="G373" s="909"/>
      <c r="I373" s="208"/>
      <c r="K373" s="900" t="s">
        <v>407</v>
      </c>
      <c r="L373" s="900"/>
    </row>
    <row r="374" spans="1:12" ht="24.75" customHeight="1">
      <c r="A374" s="910" t="s">
        <v>492</v>
      </c>
      <c r="B374" s="910"/>
      <c r="C374" s="910"/>
      <c r="D374" s="910"/>
      <c r="E374" s="910"/>
      <c r="F374" s="910"/>
      <c r="G374" s="910"/>
      <c r="H374" s="524"/>
      <c r="I374" s="209" t="s">
        <v>220</v>
      </c>
      <c r="K374" s="901" t="s">
        <v>221</v>
      </c>
      <c r="L374" s="901"/>
    </row>
  </sheetData>
  <mergeCells count="30">
    <mergeCell ref="D373:G373"/>
    <mergeCell ref="K373:L373"/>
    <mergeCell ref="K374:L374"/>
    <mergeCell ref="K31:K32"/>
    <mergeCell ref="L31:L32"/>
    <mergeCell ref="A33:F33"/>
    <mergeCell ref="D370:G370"/>
    <mergeCell ref="K370:L370"/>
    <mergeCell ref="K371:L371"/>
    <mergeCell ref="A374:G374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7" right="0.7" top="0.75" bottom="0.75" header="0.3" footer="0.3"/>
  <pageSetup paperSize="9"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4"/>
  <sheetViews>
    <sheetView topLeftCell="A31" workbookViewId="0">
      <selection activeCell="P12" sqref="P12"/>
    </sheetView>
  </sheetViews>
  <sheetFormatPr defaultRowHeight="15"/>
  <cols>
    <col min="1" max="4" width="2" style="76" customWidth="1"/>
    <col min="5" max="5" width="2.140625" style="76" customWidth="1"/>
    <col min="6" max="6" width="3" style="492" customWidth="1"/>
    <col min="7" max="7" width="34.85546875" style="76" customWidth="1"/>
    <col min="8" max="8" width="3.85546875" style="76" customWidth="1"/>
    <col min="9" max="9" width="10" style="76" customWidth="1"/>
    <col min="10" max="10" width="11.140625" style="76" customWidth="1"/>
    <col min="11" max="11" width="11" style="76" customWidth="1"/>
    <col min="12" max="12" width="10.5703125" style="76" customWidth="1"/>
    <col min="13" max="13" width="0.140625" style="76" hidden="1" customWidth="1"/>
    <col min="14" max="14" width="6.140625" style="76" hidden="1" customWidth="1"/>
    <col min="15" max="15" width="5.5703125" style="76" hidden="1" customWidth="1"/>
    <col min="16" max="16" width="9.140625" style="81"/>
    <col min="17" max="16384" width="9.140625" style="495"/>
  </cols>
  <sheetData>
    <row r="1" spans="1:15">
      <c r="G1" s="77"/>
      <c r="H1" s="78"/>
      <c r="I1" s="79"/>
      <c r="J1" s="493" t="s">
        <v>0</v>
      </c>
      <c r="K1" s="493"/>
      <c r="L1" s="493"/>
      <c r="M1" s="80"/>
      <c r="N1" s="493"/>
      <c r="O1" s="493"/>
    </row>
    <row r="2" spans="1:15">
      <c r="H2" s="78"/>
      <c r="I2" s="81"/>
      <c r="J2" s="493" t="s">
        <v>1</v>
      </c>
      <c r="K2" s="493"/>
      <c r="L2" s="493"/>
      <c r="M2" s="80"/>
      <c r="N2" s="493"/>
      <c r="O2" s="493"/>
    </row>
    <row r="3" spans="1:15">
      <c r="H3" s="82"/>
      <c r="I3" s="78"/>
      <c r="J3" s="493" t="s">
        <v>2</v>
      </c>
      <c r="K3" s="493"/>
      <c r="L3" s="493"/>
      <c r="M3" s="80"/>
      <c r="N3" s="493"/>
      <c r="O3" s="493"/>
    </row>
    <row r="4" spans="1:15">
      <c r="G4" s="83" t="s">
        <v>3</v>
      </c>
      <c r="H4" s="78"/>
      <c r="I4" s="81"/>
      <c r="J4" s="493" t="s">
        <v>4</v>
      </c>
      <c r="K4" s="493"/>
      <c r="L4" s="493"/>
      <c r="M4" s="80"/>
      <c r="N4" s="493"/>
      <c r="O4" s="493"/>
    </row>
    <row r="5" spans="1:15">
      <c r="H5" s="78"/>
      <c r="I5" s="81"/>
      <c r="J5" s="493" t="s">
        <v>417</v>
      </c>
      <c r="K5" s="493"/>
      <c r="L5" s="493"/>
      <c r="M5" s="80"/>
      <c r="N5" s="493"/>
      <c r="O5" s="493"/>
    </row>
    <row r="6" spans="1:15" ht="6" customHeight="1">
      <c r="H6" s="78"/>
      <c r="I6" s="81"/>
      <c r="J6" s="493"/>
      <c r="K6" s="493"/>
      <c r="L6" s="493"/>
      <c r="M6" s="80"/>
      <c r="N6" s="493"/>
      <c r="O6" s="493"/>
    </row>
    <row r="7" spans="1:15" ht="30" customHeight="1">
      <c r="A7" s="925" t="s">
        <v>487</v>
      </c>
      <c r="B7" s="925"/>
      <c r="C7" s="925"/>
      <c r="D7" s="925"/>
      <c r="E7" s="925"/>
      <c r="F7" s="925"/>
      <c r="G7" s="925"/>
      <c r="H7" s="925"/>
      <c r="I7" s="925"/>
      <c r="J7" s="925"/>
      <c r="K7" s="925"/>
      <c r="L7" s="925"/>
      <c r="M7" s="80"/>
    </row>
    <row r="8" spans="1:15" ht="11.25" customHeight="1">
      <c r="G8" s="84"/>
      <c r="H8" s="85"/>
      <c r="I8" s="85"/>
      <c r="J8" s="86"/>
      <c r="K8" s="86"/>
      <c r="L8" s="87"/>
      <c r="M8" s="80"/>
    </row>
    <row r="9" spans="1:15" ht="15.75" customHeight="1">
      <c r="A9" s="926" t="s">
        <v>5</v>
      </c>
      <c r="B9" s="926"/>
      <c r="C9" s="926"/>
      <c r="D9" s="926"/>
      <c r="E9" s="926"/>
      <c r="F9" s="926"/>
      <c r="G9" s="926"/>
      <c r="H9" s="926"/>
      <c r="I9" s="926"/>
      <c r="J9" s="926"/>
      <c r="K9" s="926"/>
      <c r="L9" s="926"/>
      <c r="M9" s="80"/>
    </row>
    <row r="10" spans="1:15">
      <c r="A10" s="927" t="s">
        <v>6</v>
      </c>
      <c r="B10" s="927"/>
      <c r="C10" s="927"/>
      <c r="D10" s="927"/>
      <c r="E10" s="927"/>
      <c r="F10" s="927"/>
      <c r="G10" s="927"/>
      <c r="H10" s="927"/>
      <c r="I10" s="927"/>
      <c r="J10" s="927"/>
      <c r="K10" s="927"/>
      <c r="L10" s="927"/>
      <c r="M10" s="80"/>
    </row>
    <row r="11" spans="1:15" ht="7.5" customHeight="1">
      <c r="A11" s="88"/>
      <c r="B11" s="493"/>
      <c r="C11" s="493"/>
      <c r="D11" s="493"/>
      <c r="E11" s="493"/>
      <c r="F11" s="493"/>
      <c r="G11" s="493"/>
      <c r="H11" s="493"/>
      <c r="I11" s="493"/>
      <c r="J11" s="493"/>
      <c r="K11" s="493"/>
      <c r="L11" s="493"/>
      <c r="M11" s="80"/>
    </row>
    <row r="12" spans="1:15" ht="15.75" customHeight="1">
      <c r="A12" s="88"/>
      <c r="B12" s="493"/>
      <c r="C12" s="493"/>
      <c r="D12" s="493"/>
      <c r="E12" s="493"/>
      <c r="F12" s="493"/>
      <c r="G12" s="928" t="s">
        <v>7</v>
      </c>
      <c r="H12" s="928"/>
      <c r="I12" s="928"/>
      <c r="J12" s="928"/>
      <c r="K12" s="928"/>
      <c r="L12" s="493"/>
      <c r="M12" s="80"/>
    </row>
    <row r="13" spans="1:15" ht="15.75" customHeight="1">
      <c r="A13" s="929" t="s">
        <v>488</v>
      </c>
      <c r="B13" s="929"/>
      <c r="C13" s="929"/>
      <c r="D13" s="929"/>
      <c r="E13" s="929"/>
      <c r="F13" s="929"/>
      <c r="G13" s="929"/>
      <c r="H13" s="929"/>
      <c r="I13" s="929"/>
      <c r="J13" s="929"/>
      <c r="K13" s="929"/>
      <c r="L13" s="929"/>
      <c r="M13" s="80"/>
    </row>
    <row r="14" spans="1:15" ht="12" customHeight="1">
      <c r="G14" s="930" t="s">
        <v>489</v>
      </c>
      <c r="H14" s="930"/>
      <c r="I14" s="930"/>
      <c r="J14" s="930"/>
      <c r="K14" s="930"/>
      <c r="M14" s="80"/>
    </row>
    <row r="15" spans="1:15">
      <c r="G15" s="931" t="s">
        <v>543</v>
      </c>
      <c r="H15" s="927"/>
      <c r="I15" s="927"/>
      <c r="J15" s="927"/>
      <c r="K15" s="927"/>
    </row>
    <row r="16" spans="1:15" ht="15.75" customHeight="1">
      <c r="B16" s="929" t="s">
        <v>8</v>
      </c>
      <c r="C16" s="929"/>
      <c r="D16" s="929"/>
      <c r="E16" s="929"/>
      <c r="F16" s="929"/>
      <c r="G16" s="929"/>
      <c r="H16" s="929"/>
      <c r="I16" s="929"/>
      <c r="J16" s="929"/>
      <c r="K16" s="929"/>
      <c r="L16" s="929"/>
    </row>
    <row r="17" spans="1:13" ht="7.5" customHeight="1"/>
    <row r="18" spans="1:13">
      <c r="G18" s="930" t="s">
        <v>490</v>
      </c>
      <c r="H18" s="930"/>
      <c r="I18" s="930"/>
      <c r="J18" s="930"/>
      <c r="K18" s="930"/>
    </row>
    <row r="19" spans="1:13">
      <c r="G19" s="932" t="s">
        <v>9</v>
      </c>
      <c r="H19" s="932"/>
      <c r="I19" s="932"/>
      <c r="J19" s="932"/>
      <c r="K19" s="932"/>
    </row>
    <row r="20" spans="1:13" ht="6.75" customHeight="1">
      <c r="G20" s="493"/>
      <c r="H20" s="493"/>
      <c r="I20" s="493"/>
      <c r="J20" s="493"/>
      <c r="K20" s="493"/>
    </row>
    <row r="21" spans="1:13">
      <c r="B21" s="81"/>
      <c r="C21" s="81"/>
      <c r="D21" s="81"/>
      <c r="E21" s="933" t="s">
        <v>10</v>
      </c>
      <c r="F21" s="933"/>
      <c r="G21" s="933"/>
      <c r="H21" s="933"/>
      <c r="I21" s="933"/>
      <c r="J21" s="933"/>
      <c r="K21" s="933"/>
      <c r="L21" s="81"/>
    </row>
    <row r="22" spans="1:13" ht="15" customHeight="1">
      <c r="A22" s="924" t="s">
        <v>11</v>
      </c>
      <c r="B22" s="924"/>
      <c r="C22" s="924"/>
      <c r="D22" s="924"/>
      <c r="E22" s="924"/>
      <c r="F22" s="924"/>
      <c r="G22" s="924"/>
      <c r="H22" s="924"/>
      <c r="I22" s="924"/>
      <c r="J22" s="924"/>
      <c r="K22" s="924"/>
      <c r="L22" s="924"/>
      <c r="M22" s="89"/>
    </row>
    <row r="23" spans="1:13">
      <c r="F23" s="76"/>
      <c r="J23" s="90"/>
      <c r="K23" s="91"/>
      <c r="L23" s="92" t="s">
        <v>12</v>
      </c>
      <c r="M23" s="89"/>
    </row>
    <row r="24" spans="1:13">
      <c r="F24" s="76"/>
      <c r="J24" s="93" t="s">
        <v>13</v>
      </c>
      <c r="K24" s="82"/>
      <c r="L24" s="94"/>
      <c r="M24" s="89"/>
    </row>
    <row r="25" spans="1:13">
      <c r="E25" s="493"/>
      <c r="F25" s="491"/>
      <c r="I25" s="95"/>
      <c r="J25" s="95"/>
      <c r="K25" s="96" t="s">
        <v>14</v>
      </c>
      <c r="L25" s="94"/>
      <c r="M25" s="89"/>
    </row>
    <row r="26" spans="1:13">
      <c r="A26" s="911" t="s">
        <v>15</v>
      </c>
      <c r="B26" s="911"/>
      <c r="C26" s="911"/>
      <c r="D26" s="911"/>
      <c r="E26" s="911"/>
      <c r="F26" s="911"/>
      <c r="G26" s="911"/>
      <c r="H26" s="911"/>
      <c r="I26" s="911"/>
      <c r="K26" s="96" t="s">
        <v>16</v>
      </c>
      <c r="L26" s="97" t="s">
        <v>17</v>
      </c>
      <c r="M26" s="89"/>
    </row>
    <row r="27" spans="1:13" ht="43.5" customHeight="1">
      <c r="A27" s="911" t="s">
        <v>227</v>
      </c>
      <c r="B27" s="911"/>
      <c r="C27" s="911"/>
      <c r="D27" s="911"/>
      <c r="E27" s="911"/>
      <c r="F27" s="911"/>
      <c r="G27" s="911"/>
      <c r="H27" s="911"/>
      <c r="I27" s="911"/>
      <c r="J27" s="489" t="s">
        <v>19</v>
      </c>
      <c r="K27" s="98" t="s">
        <v>20</v>
      </c>
      <c r="L27" s="94"/>
      <c r="M27" s="89"/>
    </row>
    <row r="28" spans="1:13">
      <c r="F28" s="76"/>
      <c r="G28" s="99" t="s">
        <v>21</v>
      </c>
      <c r="H28" s="100" t="s">
        <v>224</v>
      </c>
      <c r="I28" s="101"/>
      <c r="J28" s="102"/>
      <c r="K28" s="94"/>
      <c r="L28" s="94"/>
      <c r="M28" s="89"/>
    </row>
    <row r="29" spans="1:13">
      <c r="F29" s="76"/>
      <c r="G29" s="912" t="s">
        <v>23</v>
      </c>
      <c r="H29" s="912"/>
      <c r="I29" s="103" t="s">
        <v>24</v>
      </c>
      <c r="J29" s="104" t="s">
        <v>25</v>
      </c>
      <c r="K29" s="94" t="s">
        <v>25</v>
      </c>
      <c r="L29" s="94" t="s">
        <v>26</v>
      </c>
      <c r="M29" s="89"/>
    </row>
    <row r="30" spans="1:13">
      <c r="A30" s="913" t="s">
        <v>225</v>
      </c>
      <c r="B30" s="913"/>
      <c r="C30" s="913"/>
      <c r="D30" s="913"/>
      <c r="E30" s="913"/>
      <c r="F30" s="913"/>
      <c r="G30" s="913"/>
      <c r="H30" s="913"/>
      <c r="I30" s="913"/>
      <c r="J30" s="105"/>
      <c r="K30" s="105"/>
      <c r="L30" s="106" t="s">
        <v>28</v>
      </c>
      <c r="M30" s="107"/>
    </row>
    <row r="31" spans="1:13" ht="27" customHeight="1">
      <c r="A31" s="914" t="s">
        <v>29</v>
      </c>
      <c r="B31" s="915"/>
      <c r="C31" s="915"/>
      <c r="D31" s="915"/>
      <c r="E31" s="915"/>
      <c r="F31" s="915"/>
      <c r="G31" s="918" t="s">
        <v>30</v>
      </c>
      <c r="H31" s="920" t="s">
        <v>31</v>
      </c>
      <c r="I31" s="922" t="s">
        <v>32</v>
      </c>
      <c r="J31" s="923"/>
      <c r="K31" s="902" t="s">
        <v>33</v>
      </c>
      <c r="L31" s="904" t="s">
        <v>34</v>
      </c>
      <c r="M31" s="107"/>
    </row>
    <row r="32" spans="1:13" ht="58.5" customHeight="1">
      <c r="A32" s="916"/>
      <c r="B32" s="917"/>
      <c r="C32" s="917"/>
      <c r="D32" s="917"/>
      <c r="E32" s="917"/>
      <c r="F32" s="917"/>
      <c r="G32" s="919"/>
      <c r="H32" s="921"/>
      <c r="I32" s="108" t="s">
        <v>35</v>
      </c>
      <c r="J32" s="109" t="s">
        <v>36</v>
      </c>
      <c r="K32" s="903"/>
      <c r="L32" s="905"/>
    </row>
    <row r="33" spans="1:15">
      <c r="A33" s="906" t="s">
        <v>20</v>
      </c>
      <c r="B33" s="907"/>
      <c r="C33" s="907"/>
      <c r="D33" s="907"/>
      <c r="E33" s="907"/>
      <c r="F33" s="908"/>
      <c r="G33" s="110">
        <v>2</v>
      </c>
      <c r="H33" s="111">
        <v>3</v>
      </c>
      <c r="I33" s="112" t="s">
        <v>37</v>
      </c>
      <c r="J33" s="113" t="s">
        <v>38</v>
      </c>
      <c r="K33" s="114">
        <v>6</v>
      </c>
      <c r="L33" s="114">
        <v>7</v>
      </c>
    </row>
    <row r="34" spans="1:15">
      <c r="A34" s="115">
        <v>2</v>
      </c>
      <c r="B34" s="115"/>
      <c r="C34" s="116"/>
      <c r="D34" s="117"/>
      <c r="E34" s="115"/>
      <c r="F34" s="118"/>
      <c r="G34" s="117" t="s">
        <v>39</v>
      </c>
      <c r="H34" s="110">
        <v>1</v>
      </c>
      <c r="I34" s="119">
        <f>SUM(I35+I46+I65+I86+I93+I113+I139+I158+I168)</f>
        <v>45400</v>
      </c>
      <c r="J34" s="119">
        <f>SUM(J35+J46+J65+J86+J93+J113+J139+J158+J168)</f>
        <v>45400</v>
      </c>
      <c r="K34" s="120">
        <f>SUM(K35+K46+K65+K86+K93+K113+K139+K158+K168)</f>
        <v>45400</v>
      </c>
      <c r="L34" s="119">
        <f>SUM(L35+L46+L65+L86+L93+L113+L139+L158+L168)</f>
        <v>45400</v>
      </c>
      <c r="M34" s="121"/>
      <c r="N34" s="121"/>
      <c r="O34" s="121"/>
    </row>
    <row r="35" spans="1:15" ht="17.25" hidden="1" customHeight="1">
      <c r="A35" s="115">
        <v>2</v>
      </c>
      <c r="B35" s="122">
        <v>1</v>
      </c>
      <c r="C35" s="123"/>
      <c r="D35" s="124"/>
      <c r="E35" s="125"/>
      <c r="F35" s="126"/>
      <c r="G35" s="127" t="s">
        <v>40</v>
      </c>
      <c r="H35" s="110">
        <v>2</v>
      </c>
      <c r="I35" s="119">
        <f>SUM(I36+I42)</f>
        <v>0</v>
      </c>
      <c r="J35" s="119">
        <f>SUM(J36+J42)</f>
        <v>0</v>
      </c>
      <c r="K35" s="128">
        <f>SUM(K36+K42)</f>
        <v>0</v>
      </c>
      <c r="L35" s="129">
        <f>SUM(L36+L42)</f>
        <v>0</v>
      </c>
    </row>
    <row r="36" spans="1:15" hidden="1">
      <c r="A36" s="130">
        <v>2</v>
      </c>
      <c r="B36" s="130">
        <v>1</v>
      </c>
      <c r="C36" s="131">
        <v>1</v>
      </c>
      <c r="D36" s="132"/>
      <c r="E36" s="130"/>
      <c r="F36" s="133"/>
      <c r="G36" s="132" t="s">
        <v>41</v>
      </c>
      <c r="H36" s="110">
        <v>3</v>
      </c>
      <c r="I36" s="119">
        <f>SUM(I37)</f>
        <v>0</v>
      </c>
      <c r="J36" s="119">
        <f>SUM(J37)</f>
        <v>0</v>
      </c>
      <c r="K36" s="120">
        <f>SUM(K37)</f>
        <v>0</v>
      </c>
      <c r="L36" s="119">
        <f>SUM(L37)</f>
        <v>0</v>
      </c>
    </row>
    <row r="37" spans="1:15" hidden="1">
      <c r="A37" s="134">
        <v>2</v>
      </c>
      <c r="B37" s="130">
        <v>1</v>
      </c>
      <c r="C37" s="131">
        <v>1</v>
      </c>
      <c r="D37" s="132">
        <v>1</v>
      </c>
      <c r="E37" s="130"/>
      <c r="F37" s="133"/>
      <c r="G37" s="132" t="s">
        <v>41</v>
      </c>
      <c r="H37" s="110">
        <v>4</v>
      </c>
      <c r="I37" s="119">
        <f>SUM(I38+I40)</f>
        <v>0</v>
      </c>
      <c r="J37" s="119">
        <f t="shared" ref="J37:L38" si="0">SUM(J38)</f>
        <v>0</v>
      </c>
      <c r="K37" s="119">
        <f t="shared" si="0"/>
        <v>0</v>
      </c>
      <c r="L37" s="119">
        <f t="shared" si="0"/>
        <v>0</v>
      </c>
    </row>
    <row r="38" spans="1:15" hidden="1">
      <c r="A38" s="134">
        <v>2</v>
      </c>
      <c r="B38" s="130">
        <v>1</v>
      </c>
      <c r="C38" s="131">
        <v>1</v>
      </c>
      <c r="D38" s="132">
        <v>1</v>
      </c>
      <c r="E38" s="130">
        <v>1</v>
      </c>
      <c r="F38" s="133"/>
      <c r="G38" s="132" t="s">
        <v>42</v>
      </c>
      <c r="H38" s="110">
        <v>5</v>
      </c>
      <c r="I38" s="120">
        <f>SUM(I39)</f>
        <v>0</v>
      </c>
      <c r="J38" s="120">
        <f t="shared" si="0"/>
        <v>0</v>
      </c>
      <c r="K38" s="120">
        <f t="shared" si="0"/>
        <v>0</v>
      </c>
      <c r="L38" s="120">
        <f t="shared" si="0"/>
        <v>0</v>
      </c>
    </row>
    <row r="39" spans="1:15" hidden="1">
      <c r="A39" s="134">
        <v>2</v>
      </c>
      <c r="B39" s="130">
        <v>1</v>
      </c>
      <c r="C39" s="131">
        <v>1</v>
      </c>
      <c r="D39" s="132">
        <v>1</v>
      </c>
      <c r="E39" s="130">
        <v>1</v>
      </c>
      <c r="F39" s="133">
        <v>1</v>
      </c>
      <c r="G39" s="132" t="s">
        <v>42</v>
      </c>
      <c r="H39" s="110">
        <v>6</v>
      </c>
      <c r="I39" s="135">
        <v>0</v>
      </c>
      <c r="J39" s="136">
        <v>0</v>
      </c>
      <c r="K39" s="136">
        <v>0</v>
      </c>
      <c r="L39" s="136">
        <v>0</v>
      </c>
    </row>
    <row r="40" spans="1:15" hidden="1">
      <c r="A40" s="134">
        <v>2</v>
      </c>
      <c r="B40" s="130">
        <v>1</v>
      </c>
      <c r="C40" s="131">
        <v>1</v>
      </c>
      <c r="D40" s="132">
        <v>1</v>
      </c>
      <c r="E40" s="130">
        <v>2</v>
      </c>
      <c r="F40" s="133"/>
      <c r="G40" s="132" t="s">
        <v>43</v>
      </c>
      <c r="H40" s="110">
        <v>7</v>
      </c>
      <c r="I40" s="120">
        <f>I41</f>
        <v>0</v>
      </c>
      <c r="J40" s="120">
        <f>J41</f>
        <v>0</v>
      </c>
      <c r="K40" s="120">
        <f>K41</f>
        <v>0</v>
      </c>
      <c r="L40" s="120">
        <f>L41</f>
        <v>0</v>
      </c>
    </row>
    <row r="41" spans="1:15" hidden="1">
      <c r="A41" s="134">
        <v>2</v>
      </c>
      <c r="B41" s="130">
        <v>1</v>
      </c>
      <c r="C41" s="131">
        <v>1</v>
      </c>
      <c r="D41" s="132">
        <v>1</v>
      </c>
      <c r="E41" s="130">
        <v>2</v>
      </c>
      <c r="F41" s="133">
        <v>1</v>
      </c>
      <c r="G41" s="132" t="s">
        <v>43</v>
      </c>
      <c r="H41" s="110">
        <v>8</v>
      </c>
      <c r="I41" s="136">
        <v>0</v>
      </c>
      <c r="J41" s="137">
        <v>0</v>
      </c>
      <c r="K41" s="136">
        <v>0</v>
      </c>
      <c r="L41" s="137">
        <v>0</v>
      </c>
    </row>
    <row r="42" spans="1:15" hidden="1">
      <c r="A42" s="134">
        <v>2</v>
      </c>
      <c r="B42" s="130">
        <v>1</v>
      </c>
      <c r="C42" s="131">
        <v>2</v>
      </c>
      <c r="D42" s="132"/>
      <c r="E42" s="130"/>
      <c r="F42" s="133"/>
      <c r="G42" s="132" t="s">
        <v>44</v>
      </c>
      <c r="H42" s="110">
        <v>9</v>
      </c>
      <c r="I42" s="120">
        <f t="shared" ref="I42:L44" si="1">I43</f>
        <v>0</v>
      </c>
      <c r="J42" s="119">
        <f t="shared" si="1"/>
        <v>0</v>
      </c>
      <c r="K42" s="120">
        <f t="shared" si="1"/>
        <v>0</v>
      </c>
      <c r="L42" s="119">
        <f t="shared" si="1"/>
        <v>0</v>
      </c>
    </row>
    <row r="43" spans="1:15" hidden="1">
      <c r="A43" s="134">
        <v>2</v>
      </c>
      <c r="B43" s="130">
        <v>1</v>
      </c>
      <c r="C43" s="131">
        <v>2</v>
      </c>
      <c r="D43" s="132">
        <v>1</v>
      </c>
      <c r="E43" s="130"/>
      <c r="F43" s="133"/>
      <c r="G43" s="132" t="s">
        <v>44</v>
      </c>
      <c r="H43" s="110">
        <v>10</v>
      </c>
      <c r="I43" s="120">
        <f t="shared" si="1"/>
        <v>0</v>
      </c>
      <c r="J43" s="119">
        <f t="shared" si="1"/>
        <v>0</v>
      </c>
      <c r="K43" s="119">
        <f t="shared" si="1"/>
        <v>0</v>
      </c>
      <c r="L43" s="119">
        <f t="shared" si="1"/>
        <v>0</v>
      </c>
    </row>
    <row r="44" spans="1:15" hidden="1">
      <c r="A44" s="134">
        <v>2</v>
      </c>
      <c r="B44" s="130">
        <v>1</v>
      </c>
      <c r="C44" s="131">
        <v>2</v>
      </c>
      <c r="D44" s="132">
        <v>1</v>
      </c>
      <c r="E44" s="130">
        <v>1</v>
      </c>
      <c r="F44" s="133"/>
      <c r="G44" s="132" t="s">
        <v>44</v>
      </c>
      <c r="H44" s="110">
        <v>11</v>
      </c>
      <c r="I44" s="119">
        <f t="shared" si="1"/>
        <v>0</v>
      </c>
      <c r="J44" s="119">
        <f t="shared" si="1"/>
        <v>0</v>
      </c>
      <c r="K44" s="119">
        <f t="shared" si="1"/>
        <v>0</v>
      </c>
      <c r="L44" s="119">
        <f t="shared" si="1"/>
        <v>0</v>
      </c>
    </row>
    <row r="45" spans="1:15" hidden="1">
      <c r="A45" s="134">
        <v>2</v>
      </c>
      <c r="B45" s="130">
        <v>1</v>
      </c>
      <c r="C45" s="131">
        <v>2</v>
      </c>
      <c r="D45" s="132">
        <v>1</v>
      </c>
      <c r="E45" s="130">
        <v>1</v>
      </c>
      <c r="F45" s="133">
        <v>1</v>
      </c>
      <c r="G45" s="132" t="s">
        <v>44</v>
      </c>
      <c r="H45" s="110">
        <v>12</v>
      </c>
      <c r="I45" s="137">
        <v>0</v>
      </c>
      <c r="J45" s="136">
        <v>0</v>
      </c>
      <c r="K45" s="136">
        <v>0</v>
      </c>
      <c r="L45" s="136">
        <v>0</v>
      </c>
    </row>
    <row r="46" spans="1:15">
      <c r="A46" s="138">
        <v>2</v>
      </c>
      <c r="B46" s="139">
        <v>2</v>
      </c>
      <c r="C46" s="123"/>
      <c r="D46" s="124"/>
      <c r="E46" s="125"/>
      <c r="F46" s="126"/>
      <c r="G46" s="127" t="s">
        <v>45</v>
      </c>
      <c r="H46" s="110">
        <v>13</v>
      </c>
      <c r="I46" s="140">
        <f t="shared" ref="I46:L48" si="2">I47</f>
        <v>45400</v>
      </c>
      <c r="J46" s="141">
        <f t="shared" si="2"/>
        <v>45400</v>
      </c>
      <c r="K46" s="140">
        <f t="shared" si="2"/>
        <v>45400</v>
      </c>
      <c r="L46" s="140">
        <f t="shared" si="2"/>
        <v>45400</v>
      </c>
    </row>
    <row r="47" spans="1:15">
      <c r="A47" s="134">
        <v>2</v>
      </c>
      <c r="B47" s="130">
        <v>2</v>
      </c>
      <c r="C47" s="131">
        <v>1</v>
      </c>
      <c r="D47" s="132"/>
      <c r="E47" s="130"/>
      <c r="F47" s="133"/>
      <c r="G47" s="124" t="s">
        <v>45</v>
      </c>
      <c r="H47" s="110">
        <v>14</v>
      </c>
      <c r="I47" s="119">
        <f t="shared" si="2"/>
        <v>45400</v>
      </c>
      <c r="J47" s="120">
        <f t="shared" si="2"/>
        <v>45400</v>
      </c>
      <c r="K47" s="119">
        <f t="shared" si="2"/>
        <v>45400</v>
      </c>
      <c r="L47" s="120">
        <f t="shared" si="2"/>
        <v>45400</v>
      </c>
    </row>
    <row r="48" spans="1:15">
      <c r="A48" s="134">
        <v>2</v>
      </c>
      <c r="B48" s="130">
        <v>2</v>
      </c>
      <c r="C48" s="131">
        <v>1</v>
      </c>
      <c r="D48" s="132">
        <v>1</v>
      </c>
      <c r="E48" s="130"/>
      <c r="F48" s="133"/>
      <c r="G48" s="124" t="s">
        <v>45</v>
      </c>
      <c r="H48" s="110">
        <v>15</v>
      </c>
      <c r="I48" s="119">
        <f t="shared" si="2"/>
        <v>45400</v>
      </c>
      <c r="J48" s="120">
        <f t="shared" si="2"/>
        <v>45400</v>
      </c>
      <c r="K48" s="129">
        <f t="shared" si="2"/>
        <v>45400</v>
      </c>
      <c r="L48" s="129">
        <f t="shared" si="2"/>
        <v>45400</v>
      </c>
    </row>
    <row r="49" spans="1:12">
      <c r="A49" s="142">
        <v>2</v>
      </c>
      <c r="B49" s="143">
        <v>2</v>
      </c>
      <c r="C49" s="144">
        <v>1</v>
      </c>
      <c r="D49" s="145">
        <v>1</v>
      </c>
      <c r="E49" s="143">
        <v>1</v>
      </c>
      <c r="F49" s="146"/>
      <c r="G49" s="124" t="s">
        <v>45</v>
      </c>
      <c r="H49" s="110">
        <v>16</v>
      </c>
      <c r="I49" s="147">
        <f>SUM(I50:I64)</f>
        <v>45400</v>
      </c>
      <c r="J49" s="147">
        <f>SUM(J50:J64)</f>
        <v>45400</v>
      </c>
      <c r="K49" s="148">
        <f>SUM(K50:K64)</f>
        <v>45400</v>
      </c>
      <c r="L49" s="148">
        <f>SUM(L50:L64)</f>
        <v>45400</v>
      </c>
    </row>
    <row r="50" spans="1:12" hidden="1">
      <c r="A50" s="134">
        <v>2</v>
      </c>
      <c r="B50" s="130">
        <v>2</v>
      </c>
      <c r="C50" s="131">
        <v>1</v>
      </c>
      <c r="D50" s="132">
        <v>1</v>
      </c>
      <c r="E50" s="130">
        <v>1</v>
      </c>
      <c r="F50" s="149">
        <v>1</v>
      </c>
      <c r="G50" s="132" t="s">
        <v>46</v>
      </c>
      <c r="H50" s="110">
        <v>17</v>
      </c>
      <c r="I50" s="136">
        <v>0</v>
      </c>
      <c r="J50" s="136">
        <v>0</v>
      </c>
      <c r="K50" s="136">
        <v>0</v>
      </c>
      <c r="L50" s="136">
        <v>0</v>
      </c>
    </row>
    <row r="51" spans="1:12" ht="25.5" hidden="1" customHeight="1">
      <c r="A51" s="134">
        <v>2</v>
      </c>
      <c r="B51" s="130">
        <v>2</v>
      </c>
      <c r="C51" s="131">
        <v>1</v>
      </c>
      <c r="D51" s="132">
        <v>1</v>
      </c>
      <c r="E51" s="130">
        <v>1</v>
      </c>
      <c r="F51" s="133">
        <v>2</v>
      </c>
      <c r="G51" s="132" t="s">
        <v>47</v>
      </c>
      <c r="H51" s="110">
        <v>18</v>
      </c>
      <c r="I51" s="136">
        <v>0</v>
      </c>
      <c r="J51" s="136">
        <v>0</v>
      </c>
      <c r="K51" s="136">
        <v>0</v>
      </c>
      <c r="L51" s="136">
        <v>0</v>
      </c>
    </row>
    <row r="52" spans="1:12" ht="25.5" hidden="1" customHeight="1">
      <c r="A52" s="134">
        <v>2</v>
      </c>
      <c r="B52" s="130">
        <v>2</v>
      </c>
      <c r="C52" s="131">
        <v>1</v>
      </c>
      <c r="D52" s="132">
        <v>1</v>
      </c>
      <c r="E52" s="130">
        <v>1</v>
      </c>
      <c r="F52" s="133">
        <v>5</v>
      </c>
      <c r="G52" s="132" t="s">
        <v>48</v>
      </c>
      <c r="H52" s="110">
        <v>19</v>
      </c>
      <c r="I52" s="136">
        <v>0</v>
      </c>
      <c r="J52" s="136">
        <v>0</v>
      </c>
      <c r="K52" s="136">
        <v>0</v>
      </c>
      <c r="L52" s="136">
        <v>0</v>
      </c>
    </row>
    <row r="53" spans="1:12" ht="25.5" hidden="1" customHeight="1">
      <c r="A53" s="134">
        <v>2</v>
      </c>
      <c r="B53" s="130">
        <v>2</v>
      </c>
      <c r="C53" s="131">
        <v>1</v>
      </c>
      <c r="D53" s="132">
        <v>1</v>
      </c>
      <c r="E53" s="130">
        <v>1</v>
      </c>
      <c r="F53" s="133">
        <v>6</v>
      </c>
      <c r="G53" s="132" t="s">
        <v>49</v>
      </c>
      <c r="H53" s="110">
        <v>20</v>
      </c>
      <c r="I53" s="136">
        <v>0</v>
      </c>
      <c r="J53" s="136">
        <v>0</v>
      </c>
      <c r="K53" s="136">
        <v>0</v>
      </c>
      <c r="L53" s="136">
        <v>0</v>
      </c>
    </row>
    <row r="54" spans="1:12" ht="25.5" hidden="1" customHeight="1">
      <c r="A54" s="150">
        <v>2</v>
      </c>
      <c r="B54" s="125">
        <v>2</v>
      </c>
      <c r="C54" s="123">
        <v>1</v>
      </c>
      <c r="D54" s="124">
        <v>1</v>
      </c>
      <c r="E54" s="125">
        <v>1</v>
      </c>
      <c r="F54" s="126">
        <v>7</v>
      </c>
      <c r="G54" s="124" t="s">
        <v>50</v>
      </c>
      <c r="H54" s="110">
        <v>21</v>
      </c>
      <c r="I54" s="136">
        <v>0</v>
      </c>
      <c r="J54" s="136">
        <v>0</v>
      </c>
      <c r="K54" s="136">
        <v>0</v>
      </c>
      <c r="L54" s="136">
        <v>0</v>
      </c>
    </row>
    <row r="55" spans="1:12" hidden="1">
      <c r="A55" s="134">
        <v>2</v>
      </c>
      <c r="B55" s="130">
        <v>2</v>
      </c>
      <c r="C55" s="131">
        <v>1</v>
      </c>
      <c r="D55" s="132">
        <v>1</v>
      </c>
      <c r="E55" s="130">
        <v>1</v>
      </c>
      <c r="F55" s="133">
        <v>11</v>
      </c>
      <c r="G55" s="132" t="s">
        <v>51</v>
      </c>
      <c r="H55" s="110">
        <v>22</v>
      </c>
      <c r="I55" s="137">
        <v>0</v>
      </c>
      <c r="J55" s="136">
        <v>0</v>
      </c>
      <c r="K55" s="136">
        <v>0</v>
      </c>
      <c r="L55" s="136">
        <v>0</v>
      </c>
    </row>
    <row r="56" spans="1:12" ht="25.5" hidden="1" customHeight="1">
      <c r="A56" s="142">
        <v>2</v>
      </c>
      <c r="B56" s="151">
        <v>2</v>
      </c>
      <c r="C56" s="152">
        <v>1</v>
      </c>
      <c r="D56" s="152">
        <v>1</v>
      </c>
      <c r="E56" s="152">
        <v>1</v>
      </c>
      <c r="F56" s="153">
        <v>12</v>
      </c>
      <c r="G56" s="154" t="s">
        <v>52</v>
      </c>
      <c r="H56" s="110">
        <v>23</v>
      </c>
      <c r="I56" s="155">
        <v>0</v>
      </c>
      <c r="J56" s="136">
        <v>0</v>
      </c>
      <c r="K56" s="136">
        <v>0</v>
      </c>
      <c r="L56" s="136">
        <v>0</v>
      </c>
    </row>
    <row r="57" spans="1:12" ht="25.5" hidden="1" customHeight="1">
      <c r="A57" s="134">
        <v>2</v>
      </c>
      <c r="B57" s="130">
        <v>2</v>
      </c>
      <c r="C57" s="131">
        <v>1</v>
      </c>
      <c r="D57" s="131">
        <v>1</v>
      </c>
      <c r="E57" s="131">
        <v>1</v>
      </c>
      <c r="F57" s="133">
        <v>14</v>
      </c>
      <c r="G57" s="156" t="s">
        <v>53</v>
      </c>
      <c r="H57" s="110">
        <v>24</v>
      </c>
      <c r="I57" s="137">
        <v>0</v>
      </c>
      <c r="J57" s="137">
        <v>0</v>
      </c>
      <c r="K57" s="137">
        <v>0</v>
      </c>
      <c r="L57" s="137">
        <v>0</v>
      </c>
    </row>
    <row r="58" spans="1:12" ht="25.5" customHeight="1">
      <c r="A58" s="134">
        <v>2</v>
      </c>
      <c r="B58" s="130">
        <v>2</v>
      </c>
      <c r="C58" s="131">
        <v>1</v>
      </c>
      <c r="D58" s="131">
        <v>1</v>
      </c>
      <c r="E58" s="131">
        <v>1</v>
      </c>
      <c r="F58" s="133">
        <v>15</v>
      </c>
      <c r="G58" s="132" t="s">
        <v>54</v>
      </c>
      <c r="H58" s="110">
        <v>25</v>
      </c>
      <c r="I58" s="137">
        <v>15500</v>
      </c>
      <c r="J58" s="136">
        <v>15500</v>
      </c>
      <c r="K58" s="136">
        <v>15500</v>
      </c>
      <c r="L58" s="136">
        <v>15500</v>
      </c>
    </row>
    <row r="59" spans="1:12" hidden="1">
      <c r="A59" s="134">
        <v>2</v>
      </c>
      <c r="B59" s="130">
        <v>2</v>
      </c>
      <c r="C59" s="131">
        <v>1</v>
      </c>
      <c r="D59" s="131">
        <v>1</v>
      </c>
      <c r="E59" s="131">
        <v>1</v>
      </c>
      <c r="F59" s="133">
        <v>16</v>
      </c>
      <c r="G59" s="132" t="s">
        <v>55</v>
      </c>
      <c r="H59" s="110">
        <v>26</v>
      </c>
      <c r="I59" s="137">
        <v>0</v>
      </c>
      <c r="J59" s="136">
        <v>0</v>
      </c>
      <c r="K59" s="136">
        <v>0</v>
      </c>
      <c r="L59" s="136">
        <v>0</v>
      </c>
    </row>
    <row r="60" spans="1:12" ht="25.5" hidden="1" customHeight="1">
      <c r="A60" s="134">
        <v>2</v>
      </c>
      <c r="B60" s="130">
        <v>2</v>
      </c>
      <c r="C60" s="131">
        <v>1</v>
      </c>
      <c r="D60" s="131">
        <v>1</v>
      </c>
      <c r="E60" s="131">
        <v>1</v>
      </c>
      <c r="F60" s="133">
        <v>17</v>
      </c>
      <c r="G60" s="132" t="s">
        <v>56</v>
      </c>
      <c r="H60" s="110">
        <v>27</v>
      </c>
      <c r="I60" s="137">
        <v>0</v>
      </c>
      <c r="J60" s="137">
        <v>0</v>
      </c>
      <c r="K60" s="137">
        <v>0</v>
      </c>
      <c r="L60" s="137">
        <v>0</v>
      </c>
    </row>
    <row r="61" spans="1:12" hidden="1">
      <c r="A61" s="134">
        <v>2</v>
      </c>
      <c r="B61" s="130">
        <v>2</v>
      </c>
      <c r="C61" s="131">
        <v>1</v>
      </c>
      <c r="D61" s="131">
        <v>1</v>
      </c>
      <c r="E61" s="131">
        <v>1</v>
      </c>
      <c r="F61" s="133">
        <v>20</v>
      </c>
      <c r="G61" s="132" t="s">
        <v>57</v>
      </c>
      <c r="H61" s="110">
        <v>28</v>
      </c>
      <c r="I61" s="137">
        <v>0</v>
      </c>
      <c r="J61" s="136">
        <v>0</v>
      </c>
      <c r="K61" s="136">
        <v>0</v>
      </c>
      <c r="L61" s="136">
        <v>0</v>
      </c>
    </row>
    <row r="62" spans="1:12" ht="25.5" customHeight="1">
      <c r="A62" s="134">
        <v>2</v>
      </c>
      <c r="B62" s="130">
        <v>2</v>
      </c>
      <c r="C62" s="131">
        <v>1</v>
      </c>
      <c r="D62" s="131">
        <v>1</v>
      </c>
      <c r="E62" s="131">
        <v>1</v>
      </c>
      <c r="F62" s="133">
        <v>21</v>
      </c>
      <c r="G62" s="132" t="s">
        <v>58</v>
      </c>
      <c r="H62" s="110">
        <v>29</v>
      </c>
      <c r="I62" s="137">
        <v>2200</v>
      </c>
      <c r="J62" s="136">
        <v>2200</v>
      </c>
      <c r="K62" s="136">
        <v>2200</v>
      </c>
      <c r="L62" s="136">
        <v>2200</v>
      </c>
    </row>
    <row r="63" spans="1:12" hidden="1">
      <c r="A63" s="134">
        <v>2</v>
      </c>
      <c r="B63" s="130">
        <v>2</v>
      </c>
      <c r="C63" s="131">
        <v>1</v>
      </c>
      <c r="D63" s="131">
        <v>1</v>
      </c>
      <c r="E63" s="131">
        <v>1</v>
      </c>
      <c r="F63" s="133">
        <v>22</v>
      </c>
      <c r="G63" s="132" t="s">
        <v>59</v>
      </c>
      <c r="H63" s="110">
        <v>30</v>
      </c>
      <c r="I63" s="137">
        <v>0</v>
      </c>
      <c r="J63" s="136">
        <v>0</v>
      </c>
      <c r="K63" s="136">
        <v>0</v>
      </c>
      <c r="L63" s="136">
        <v>0</v>
      </c>
    </row>
    <row r="64" spans="1:12">
      <c r="A64" s="134">
        <v>2</v>
      </c>
      <c r="B64" s="130">
        <v>2</v>
      </c>
      <c r="C64" s="131">
        <v>1</v>
      </c>
      <c r="D64" s="131">
        <v>1</v>
      </c>
      <c r="E64" s="131">
        <v>1</v>
      </c>
      <c r="F64" s="133">
        <v>30</v>
      </c>
      <c r="G64" s="132" t="s">
        <v>60</v>
      </c>
      <c r="H64" s="110">
        <v>31</v>
      </c>
      <c r="I64" s="137">
        <v>27700</v>
      </c>
      <c r="J64" s="136">
        <v>27700</v>
      </c>
      <c r="K64" s="136">
        <v>27700</v>
      </c>
      <c r="L64" s="136">
        <v>27700</v>
      </c>
    </row>
    <row r="65" spans="1:15" hidden="1">
      <c r="A65" s="157">
        <v>2</v>
      </c>
      <c r="B65" s="158">
        <v>3</v>
      </c>
      <c r="C65" s="122"/>
      <c r="D65" s="123"/>
      <c r="E65" s="123"/>
      <c r="F65" s="126"/>
      <c r="G65" s="159" t="s">
        <v>61</v>
      </c>
      <c r="H65" s="110">
        <v>32</v>
      </c>
      <c r="I65" s="140">
        <f>I66+I82</f>
        <v>0</v>
      </c>
      <c r="J65" s="140">
        <f>J66+J82</f>
        <v>0</v>
      </c>
      <c r="K65" s="140">
        <f>K66+K82</f>
        <v>0</v>
      </c>
      <c r="L65" s="140">
        <f>L66+L82</f>
        <v>0</v>
      </c>
    </row>
    <row r="66" spans="1:15" hidden="1">
      <c r="A66" s="134">
        <v>2</v>
      </c>
      <c r="B66" s="130">
        <v>3</v>
      </c>
      <c r="C66" s="131">
        <v>1</v>
      </c>
      <c r="D66" s="131"/>
      <c r="E66" s="131"/>
      <c r="F66" s="133"/>
      <c r="G66" s="132" t="s">
        <v>62</v>
      </c>
      <c r="H66" s="110">
        <v>33</v>
      </c>
      <c r="I66" s="119">
        <f>SUM(I67+I72+I77)</f>
        <v>0</v>
      </c>
      <c r="J66" s="160">
        <f>SUM(J67+J72+J77)</f>
        <v>0</v>
      </c>
      <c r="K66" s="120">
        <f>SUM(K67+K72+K77)</f>
        <v>0</v>
      </c>
      <c r="L66" s="119">
        <f>SUM(L67+L72+L77)</f>
        <v>0</v>
      </c>
    </row>
    <row r="67" spans="1:15" hidden="1">
      <c r="A67" s="134">
        <v>2</v>
      </c>
      <c r="B67" s="130">
        <v>3</v>
      </c>
      <c r="C67" s="131">
        <v>1</v>
      </c>
      <c r="D67" s="131">
        <v>1</v>
      </c>
      <c r="E67" s="131"/>
      <c r="F67" s="133"/>
      <c r="G67" s="132" t="s">
        <v>63</v>
      </c>
      <c r="H67" s="110">
        <v>34</v>
      </c>
      <c r="I67" s="119">
        <f>I68</f>
        <v>0</v>
      </c>
      <c r="J67" s="160">
        <f>J68</f>
        <v>0</v>
      </c>
      <c r="K67" s="120">
        <f>K68</f>
        <v>0</v>
      </c>
      <c r="L67" s="119">
        <f>L68</f>
        <v>0</v>
      </c>
    </row>
    <row r="68" spans="1:15" hidden="1">
      <c r="A68" s="134">
        <v>2</v>
      </c>
      <c r="B68" s="130">
        <v>3</v>
      </c>
      <c r="C68" s="131">
        <v>1</v>
      </c>
      <c r="D68" s="131">
        <v>1</v>
      </c>
      <c r="E68" s="131">
        <v>1</v>
      </c>
      <c r="F68" s="133"/>
      <c r="G68" s="132" t="s">
        <v>63</v>
      </c>
      <c r="H68" s="110">
        <v>35</v>
      </c>
      <c r="I68" s="119">
        <f>SUM(I69:I71)</f>
        <v>0</v>
      </c>
      <c r="J68" s="160">
        <f>SUM(J69:J71)</f>
        <v>0</v>
      </c>
      <c r="K68" s="120">
        <f>SUM(K69:K71)</f>
        <v>0</v>
      </c>
      <c r="L68" s="119">
        <f>SUM(L69:L71)</f>
        <v>0</v>
      </c>
    </row>
    <row r="69" spans="1:15" ht="25.5" hidden="1" customHeight="1">
      <c r="A69" s="134">
        <v>2</v>
      </c>
      <c r="B69" s="130">
        <v>3</v>
      </c>
      <c r="C69" s="131">
        <v>1</v>
      </c>
      <c r="D69" s="131">
        <v>1</v>
      </c>
      <c r="E69" s="131">
        <v>1</v>
      </c>
      <c r="F69" s="133">
        <v>1</v>
      </c>
      <c r="G69" s="132" t="s">
        <v>64</v>
      </c>
      <c r="H69" s="110">
        <v>36</v>
      </c>
      <c r="I69" s="137">
        <v>0</v>
      </c>
      <c r="J69" s="137">
        <v>0</v>
      </c>
      <c r="K69" s="137">
        <v>0</v>
      </c>
      <c r="L69" s="137">
        <v>0</v>
      </c>
      <c r="M69" s="161"/>
      <c r="N69" s="161"/>
      <c r="O69" s="161"/>
    </row>
    <row r="70" spans="1:15" ht="25.5" hidden="1" customHeight="1">
      <c r="A70" s="134">
        <v>2</v>
      </c>
      <c r="B70" s="125">
        <v>3</v>
      </c>
      <c r="C70" s="123">
        <v>1</v>
      </c>
      <c r="D70" s="123">
        <v>1</v>
      </c>
      <c r="E70" s="123">
        <v>1</v>
      </c>
      <c r="F70" s="126">
        <v>2</v>
      </c>
      <c r="G70" s="124" t="s">
        <v>65</v>
      </c>
      <c r="H70" s="110">
        <v>37</v>
      </c>
      <c r="I70" s="135">
        <v>0</v>
      </c>
      <c r="J70" s="135">
        <v>0</v>
      </c>
      <c r="K70" s="135">
        <v>0</v>
      </c>
      <c r="L70" s="135">
        <v>0</v>
      </c>
    </row>
    <row r="71" spans="1:15" hidden="1">
      <c r="A71" s="130">
        <v>2</v>
      </c>
      <c r="B71" s="131">
        <v>3</v>
      </c>
      <c r="C71" s="131">
        <v>1</v>
      </c>
      <c r="D71" s="131">
        <v>1</v>
      </c>
      <c r="E71" s="131">
        <v>1</v>
      </c>
      <c r="F71" s="133">
        <v>3</v>
      </c>
      <c r="G71" s="132" t="s">
        <v>66</v>
      </c>
      <c r="H71" s="110">
        <v>38</v>
      </c>
      <c r="I71" s="137">
        <v>0</v>
      </c>
      <c r="J71" s="137">
        <v>0</v>
      </c>
      <c r="K71" s="137">
        <v>0</v>
      </c>
      <c r="L71" s="137">
        <v>0</v>
      </c>
    </row>
    <row r="72" spans="1:15" ht="25.5" hidden="1" customHeight="1">
      <c r="A72" s="125">
        <v>2</v>
      </c>
      <c r="B72" s="123">
        <v>3</v>
      </c>
      <c r="C72" s="123">
        <v>1</v>
      </c>
      <c r="D72" s="123">
        <v>2</v>
      </c>
      <c r="E72" s="123"/>
      <c r="F72" s="126"/>
      <c r="G72" s="124" t="s">
        <v>67</v>
      </c>
      <c r="H72" s="110">
        <v>39</v>
      </c>
      <c r="I72" s="140">
        <f>I73</f>
        <v>0</v>
      </c>
      <c r="J72" s="162">
        <f>J73</f>
        <v>0</v>
      </c>
      <c r="K72" s="141">
        <f>K73</f>
        <v>0</v>
      </c>
      <c r="L72" s="141">
        <f>L73</f>
        <v>0</v>
      </c>
    </row>
    <row r="73" spans="1:15" ht="25.5" hidden="1" customHeight="1">
      <c r="A73" s="143">
        <v>2</v>
      </c>
      <c r="B73" s="144">
        <v>3</v>
      </c>
      <c r="C73" s="144">
        <v>1</v>
      </c>
      <c r="D73" s="144">
        <v>2</v>
      </c>
      <c r="E73" s="144">
        <v>1</v>
      </c>
      <c r="F73" s="146"/>
      <c r="G73" s="124" t="s">
        <v>67</v>
      </c>
      <c r="H73" s="110">
        <v>40</v>
      </c>
      <c r="I73" s="129">
        <f>SUM(I74:I76)</f>
        <v>0</v>
      </c>
      <c r="J73" s="163">
        <f>SUM(J74:J76)</f>
        <v>0</v>
      </c>
      <c r="K73" s="128">
        <f>SUM(K74:K76)</f>
        <v>0</v>
      </c>
      <c r="L73" s="120">
        <f>SUM(L74:L76)</f>
        <v>0</v>
      </c>
    </row>
    <row r="74" spans="1:15" ht="25.5" hidden="1" customHeight="1">
      <c r="A74" s="130">
        <v>2</v>
      </c>
      <c r="B74" s="131">
        <v>3</v>
      </c>
      <c r="C74" s="131">
        <v>1</v>
      </c>
      <c r="D74" s="131">
        <v>2</v>
      </c>
      <c r="E74" s="131">
        <v>1</v>
      </c>
      <c r="F74" s="133">
        <v>1</v>
      </c>
      <c r="G74" s="134" t="s">
        <v>64</v>
      </c>
      <c r="H74" s="110">
        <v>41</v>
      </c>
      <c r="I74" s="137">
        <v>0</v>
      </c>
      <c r="J74" s="137">
        <v>0</v>
      </c>
      <c r="K74" s="137">
        <v>0</v>
      </c>
      <c r="L74" s="137">
        <v>0</v>
      </c>
      <c r="M74" s="161"/>
      <c r="N74" s="161"/>
      <c r="O74" s="161"/>
    </row>
    <row r="75" spans="1:15" ht="25.5" hidden="1" customHeight="1">
      <c r="A75" s="130">
        <v>2</v>
      </c>
      <c r="B75" s="131">
        <v>3</v>
      </c>
      <c r="C75" s="131">
        <v>1</v>
      </c>
      <c r="D75" s="131">
        <v>2</v>
      </c>
      <c r="E75" s="131">
        <v>1</v>
      </c>
      <c r="F75" s="133">
        <v>2</v>
      </c>
      <c r="G75" s="134" t="s">
        <v>65</v>
      </c>
      <c r="H75" s="110">
        <v>42</v>
      </c>
      <c r="I75" s="137">
        <v>0</v>
      </c>
      <c r="J75" s="137">
        <v>0</v>
      </c>
      <c r="K75" s="137">
        <v>0</v>
      </c>
      <c r="L75" s="137">
        <v>0</v>
      </c>
    </row>
    <row r="76" spans="1:15" hidden="1">
      <c r="A76" s="130">
        <v>2</v>
      </c>
      <c r="B76" s="131">
        <v>3</v>
      </c>
      <c r="C76" s="131">
        <v>1</v>
      </c>
      <c r="D76" s="131">
        <v>2</v>
      </c>
      <c r="E76" s="131">
        <v>1</v>
      </c>
      <c r="F76" s="133">
        <v>3</v>
      </c>
      <c r="G76" s="134" t="s">
        <v>66</v>
      </c>
      <c r="H76" s="110">
        <v>43</v>
      </c>
      <c r="I76" s="137">
        <v>0</v>
      </c>
      <c r="J76" s="137">
        <v>0</v>
      </c>
      <c r="K76" s="137">
        <v>0</v>
      </c>
      <c r="L76" s="137">
        <v>0</v>
      </c>
    </row>
    <row r="77" spans="1:15" ht="25.5" hidden="1" customHeight="1">
      <c r="A77" s="130">
        <v>2</v>
      </c>
      <c r="B77" s="131">
        <v>3</v>
      </c>
      <c r="C77" s="131">
        <v>1</v>
      </c>
      <c r="D77" s="131">
        <v>3</v>
      </c>
      <c r="E77" s="131"/>
      <c r="F77" s="133"/>
      <c r="G77" s="134" t="s">
        <v>419</v>
      </c>
      <c r="H77" s="110">
        <v>44</v>
      </c>
      <c r="I77" s="119">
        <f>I78</f>
        <v>0</v>
      </c>
      <c r="J77" s="160">
        <f>J78</f>
        <v>0</v>
      </c>
      <c r="K77" s="120">
        <f>K78</f>
        <v>0</v>
      </c>
      <c r="L77" s="120">
        <f>L78</f>
        <v>0</v>
      </c>
    </row>
    <row r="78" spans="1:15" ht="25.5" hidden="1" customHeight="1">
      <c r="A78" s="130">
        <v>2</v>
      </c>
      <c r="B78" s="131">
        <v>3</v>
      </c>
      <c r="C78" s="131">
        <v>1</v>
      </c>
      <c r="D78" s="131">
        <v>3</v>
      </c>
      <c r="E78" s="131">
        <v>1</v>
      </c>
      <c r="F78" s="133"/>
      <c r="G78" s="134" t="s">
        <v>420</v>
      </c>
      <c r="H78" s="110">
        <v>45</v>
      </c>
      <c r="I78" s="119">
        <f>SUM(I79:I81)</f>
        <v>0</v>
      </c>
      <c r="J78" s="160">
        <f>SUM(J79:J81)</f>
        <v>0</v>
      </c>
      <c r="K78" s="120">
        <f>SUM(K79:K81)</f>
        <v>0</v>
      </c>
      <c r="L78" s="120">
        <f>SUM(L79:L81)</f>
        <v>0</v>
      </c>
    </row>
    <row r="79" spans="1:15" hidden="1">
      <c r="A79" s="125">
        <v>2</v>
      </c>
      <c r="B79" s="123">
        <v>3</v>
      </c>
      <c r="C79" s="123">
        <v>1</v>
      </c>
      <c r="D79" s="123">
        <v>3</v>
      </c>
      <c r="E79" s="123">
        <v>1</v>
      </c>
      <c r="F79" s="126">
        <v>1</v>
      </c>
      <c r="G79" s="150" t="s">
        <v>68</v>
      </c>
      <c r="H79" s="110">
        <v>46</v>
      </c>
      <c r="I79" s="135">
        <v>0</v>
      </c>
      <c r="J79" s="135">
        <v>0</v>
      </c>
      <c r="K79" s="135">
        <v>0</v>
      </c>
      <c r="L79" s="135">
        <v>0</v>
      </c>
    </row>
    <row r="80" spans="1:15" hidden="1">
      <c r="A80" s="130">
        <v>2</v>
      </c>
      <c r="B80" s="131">
        <v>3</v>
      </c>
      <c r="C80" s="131">
        <v>1</v>
      </c>
      <c r="D80" s="131">
        <v>3</v>
      </c>
      <c r="E80" s="131">
        <v>1</v>
      </c>
      <c r="F80" s="133">
        <v>2</v>
      </c>
      <c r="G80" s="134" t="s">
        <v>69</v>
      </c>
      <c r="H80" s="110">
        <v>47</v>
      </c>
      <c r="I80" s="137">
        <v>0</v>
      </c>
      <c r="J80" s="137">
        <v>0</v>
      </c>
      <c r="K80" s="137">
        <v>0</v>
      </c>
      <c r="L80" s="137">
        <v>0</v>
      </c>
    </row>
    <row r="81" spans="1:12" hidden="1">
      <c r="A81" s="125">
        <v>2</v>
      </c>
      <c r="B81" s="123">
        <v>3</v>
      </c>
      <c r="C81" s="123">
        <v>1</v>
      </c>
      <c r="D81" s="123">
        <v>3</v>
      </c>
      <c r="E81" s="123">
        <v>1</v>
      </c>
      <c r="F81" s="126">
        <v>3</v>
      </c>
      <c r="G81" s="150" t="s">
        <v>70</v>
      </c>
      <c r="H81" s="110">
        <v>48</v>
      </c>
      <c r="I81" s="135">
        <v>0</v>
      </c>
      <c r="J81" s="135">
        <v>0</v>
      </c>
      <c r="K81" s="135">
        <v>0</v>
      </c>
      <c r="L81" s="135">
        <v>0</v>
      </c>
    </row>
    <row r="82" spans="1:12" hidden="1">
      <c r="A82" s="125">
        <v>2</v>
      </c>
      <c r="B82" s="123">
        <v>3</v>
      </c>
      <c r="C82" s="123">
        <v>2</v>
      </c>
      <c r="D82" s="123"/>
      <c r="E82" s="123"/>
      <c r="F82" s="126"/>
      <c r="G82" s="150" t="s">
        <v>71</v>
      </c>
      <c r="H82" s="110">
        <v>49</v>
      </c>
      <c r="I82" s="119">
        <f t="shared" ref="I82:L83" si="3">I83</f>
        <v>0</v>
      </c>
      <c r="J82" s="119">
        <f t="shared" si="3"/>
        <v>0</v>
      </c>
      <c r="K82" s="119">
        <f t="shared" si="3"/>
        <v>0</v>
      </c>
      <c r="L82" s="119">
        <f t="shared" si="3"/>
        <v>0</v>
      </c>
    </row>
    <row r="83" spans="1:12" hidden="1">
      <c r="A83" s="125">
        <v>2</v>
      </c>
      <c r="B83" s="123">
        <v>3</v>
      </c>
      <c r="C83" s="123">
        <v>2</v>
      </c>
      <c r="D83" s="123">
        <v>1</v>
      </c>
      <c r="E83" s="123"/>
      <c r="F83" s="126"/>
      <c r="G83" s="150" t="s">
        <v>71</v>
      </c>
      <c r="H83" s="110">
        <v>50</v>
      </c>
      <c r="I83" s="119">
        <f t="shared" si="3"/>
        <v>0</v>
      </c>
      <c r="J83" s="119">
        <f t="shared" si="3"/>
        <v>0</v>
      </c>
      <c r="K83" s="119">
        <f t="shared" si="3"/>
        <v>0</v>
      </c>
      <c r="L83" s="119">
        <f t="shared" si="3"/>
        <v>0</v>
      </c>
    </row>
    <row r="84" spans="1:12" hidden="1">
      <c r="A84" s="125">
        <v>2</v>
      </c>
      <c r="B84" s="123">
        <v>3</v>
      </c>
      <c r="C84" s="123">
        <v>2</v>
      </c>
      <c r="D84" s="123">
        <v>1</v>
      </c>
      <c r="E84" s="123">
        <v>1</v>
      </c>
      <c r="F84" s="126"/>
      <c r="G84" s="150" t="s">
        <v>71</v>
      </c>
      <c r="H84" s="110">
        <v>51</v>
      </c>
      <c r="I84" s="119">
        <f>SUM(I85)</f>
        <v>0</v>
      </c>
      <c r="J84" s="119">
        <f>SUM(J85)</f>
        <v>0</v>
      </c>
      <c r="K84" s="119">
        <f>SUM(K85)</f>
        <v>0</v>
      </c>
      <c r="L84" s="119">
        <f>SUM(L85)</f>
        <v>0</v>
      </c>
    </row>
    <row r="85" spans="1:12" hidden="1">
      <c r="A85" s="125">
        <v>2</v>
      </c>
      <c r="B85" s="123">
        <v>3</v>
      </c>
      <c r="C85" s="123">
        <v>2</v>
      </c>
      <c r="D85" s="123">
        <v>1</v>
      </c>
      <c r="E85" s="123">
        <v>1</v>
      </c>
      <c r="F85" s="126">
        <v>1</v>
      </c>
      <c r="G85" s="150" t="s">
        <v>71</v>
      </c>
      <c r="H85" s="110">
        <v>52</v>
      </c>
      <c r="I85" s="137">
        <v>0</v>
      </c>
      <c r="J85" s="137">
        <v>0</v>
      </c>
      <c r="K85" s="137">
        <v>0</v>
      </c>
      <c r="L85" s="137">
        <v>0</v>
      </c>
    </row>
    <row r="86" spans="1:12" hidden="1">
      <c r="A86" s="115">
        <v>2</v>
      </c>
      <c r="B86" s="116">
        <v>4</v>
      </c>
      <c r="C86" s="116"/>
      <c r="D86" s="116"/>
      <c r="E86" s="116"/>
      <c r="F86" s="118"/>
      <c r="G86" s="164" t="s">
        <v>72</v>
      </c>
      <c r="H86" s="110">
        <v>53</v>
      </c>
      <c r="I86" s="119">
        <f t="shared" ref="I86:L88" si="4">I87</f>
        <v>0</v>
      </c>
      <c r="J86" s="160">
        <f t="shared" si="4"/>
        <v>0</v>
      </c>
      <c r="K86" s="120">
        <f t="shared" si="4"/>
        <v>0</v>
      </c>
      <c r="L86" s="120">
        <f t="shared" si="4"/>
        <v>0</v>
      </c>
    </row>
    <row r="87" spans="1:12" hidden="1">
      <c r="A87" s="130">
        <v>2</v>
      </c>
      <c r="B87" s="131">
        <v>4</v>
      </c>
      <c r="C87" s="131">
        <v>1</v>
      </c>
      <c r="D87" s="131"/>
      <c r="E87" s="131"/>
      <c r="F87" s="133"/>
      <c r="G87" s="134" t="s">
        <v>73</v>
      </c>
      <c r="H87" s="110">
        <v>54</v>
      </c>
      <c r="I87" s="119">
        <f t="shared" si="4"/>
        <v>0</v>
      </c>
      <c r="J87" s="160">
        <f t="shared" si="4"/>
        <v>0</v>
      </c>
      <c r="K87" s="120">
        <f t="shared" si="4"/>
        <v>0</v>
      </c>
      <c r="L87" s="120">
        <f t="shared" si="4"/>
        <v>0</v>
      </c>
    </row>
    <row r="88" spans="1:12" hidden="1">
      <c r="A88" s="130">
        <v>2</v>
      </c>
      <c r="B88" s="131">
        <v>4</v>
      </c>
      <c r="C88" s="131">
        <v>1</v>
      </c>
      <c r="D88" s="131">
        <v>1</v>
      </c>
      <c r="E88" s="131"/>
      <c r="F88" s="133"/>
      <c r="G88" s="134" t="s">
        <v>73</v>
      </c>
      <c r="H88" s="110">
        <v>55</v>
      </c>
      <c r="I88" s="119">
        <f t="shared" si="4"/>
        <v>0</v>
      </c>
      <c r="J88" s="160">
        <f t="shared" si="4"/>
        <v>0</v>
      </c>
      <c r="K88" s="120">
        <f t="shared" si="4"/>
        <v>0</v>
      </c>
      <c r="L88" s="120">
        <f t="shared" si="4"/>
        <v>0</v>
      </c>
    </row>
    <row r="89" spans="1:12" hidden="1">
      <c r="A89" s="130">
        <v>2</v>
      </c>
      <c r="B89" s="131">
        <v>4</v>
      </c>
      <c r="C89" s="131">
        <v>1</v>
      </c>
      <c r="D89" s="131">
        <v>1</v>
      </c>
      <c r="E89" s="131">
        <v>1</v>
      </c>
      <c r="F89" s="133"/>
      <c r="G89" s="134" t="s">
        <v>73</v>
      </c>
      <c r="H89" s="110">
        <v>56</v>
      </c>
      <c r="I89" s="119">
        <f>SUM(I90:I92)</f>
        <v>0</v>
      </c>
      <c r="J89" s="160">
        <f>SUM(J90:J92)</f>
        <v>0</v>
      </c>
      <c r="K89" s="120">
        <f>SUM(K90:K92)</f>
        <v>0</v>
      </c>
      <c r="L89" s="120">
        <f>SUM(L90:L92)</f>
        <v>0</v>
      </c>
    </row>
    <row r="90" spans="1:12" hidden="1">
      <c r="A90" s="130">
        <v>2</v>
      </c>
      <c r="B90" s="131">
        <v>4</v>
      </c>
      <c r="C90" s="131">
        <v>1</v>
      </c>
      <c r="D90" s="131">
        <v>1</v>
      </c>
      <c r="E90" s="131">
        <v>1</v>
      </c>
      <c r="F90" s="133">
        <v>1</v>
      </c>
      <c r="G90" s="134" t="s">
        <v>74</v>
      </c>
      <c r="H90" s="110">
        <v>57</v>
      </c>
      <c r="I90" s="137">
        <v>0</v>
      </c>
      <c r="J90" s="137">
        <v>0</v>
      </c>
      <c r="K90" s="137">
        <v>0</v>
      </c>
      <c r="L90" s="137">
        <v>0</v>
      </c>
    </row>
    <row r="91" spans="1:12" hidden="1">
      <c r="A91" s="130">
        <v>2</v>
      </c>
      <c r="B91" s="130">
        <v>4</v>
      </c>
      <c r="C91" s="130">
        <v>1</v>
      </c>
      <c r="D91" s="131">
        <v>1</v>
      </c>
      <c r="E91" s="131">
        <v>1</v>
      </c>
      <c r="F91" s="165">
        <v>2</v>
      </c>
      <c r="G91" s="132" t="s">
        <v>75</v>
      </c>
      <c r="H91" s="110">
        <v>58</v>
      </c>
      <c r="I91" s="137">
        <v>0</v>
      </c>
      <c r="J91" s="137">
        <v>0</v>
      </c>
      <c r="K91" s="137">
        <v>0</v>
      </c>
      <c r="L91" s="137">
        <v>0</v>
      </c>
    </row>
    <row r="92" spans="1:12" hidden="1">
      <c r="A92" s="130">
        <v>2</v>
      </c>
      <c r="B92" s="131">
        <v>4</v>
      </c>
      <c r="C92" s="130">
        <v>1</v>
      </c>
      <c r="D92" s="131">
        <v>1</v>
      </c>
      <c r="E92" s="131">
        <v>1</v>
      </c>
      <c r="F92" s="165">
        <v>3</v>
      </c>
      <c r="G92" s="132" t="s">
        <v>76</v>
      </c>
      <c r="H92" s="110">
        <v>59</v>
      </c>
      <c r="I92" s="137">
        <v>0</v>
      </c>
      <c r="J92" s="137">
        <v>0</v>
      </c>
      <c r="K92" s="137">
        <v>0</v>
      </c>
      <c r="L92" s="137">
        <v>0</v>
      </c>
    </row>
    <row r="93" spans="1:12" hidden="1">
      <c r="A93" s="115">
        <v>2</v>
      </c>
      <c r="B93" s="116">
        <v>5</v>
      </c>
      <c r="C93" s="115"/>
      <c r="D93" s="116"/>
      <c r="E93" s="116"/>
      <c r="F93" s="166"/>
      <c r="G93" s="117" t="s">
        <v>77</v>
      </c>
      <c r="H93" s="110">
        <v>60</v>
      </c>
      <c r="I93" s="119">
        <f>SUM(I94+I99+I104)</f>
        <v>0</v>
      </c>
      <c r="J93" s="160">
        <f>SUM(J94+J99+J104)</f>
        <v>0</v>
      </c>
      <c r="K93" s="120">
        <f>SUM(K94+K99+K104)</f>
        <v>0</v>
      </c>
      <c r="L93" s="120">
        <f>SUM(L94+L99+L104)</f>
        <v>0</v>
      </c>
    </row>
    <row r="94" spans="1:12" hidden="1">
      <c r="A94" s="125">
        <v>2</v>
      </c>
      <c r="B94" s="123">
        <v>5</v>
      </c>
      <c r="C94" s="125">
        <v>1</v>
      </c>
      <c r="D94" s="123"/>
      <c r="E94" s="123"/>
      <c r="F94" s="167"/>
      <c r="G94" s="124" t="s">
        <v>78</v>
      </c>
      <c r="H94" s="110">
        <v>61</v>
      </c>
      <c r="I94" s="140">
        <f t="shared" ref="I94:L95" si="5">I95</f>
        <v>0</v>
      </c>
      <c r="J94" s="162">
        <f t="shared" si="5"/>
        <v>0</v>
      </c>
      <c r="K94" s="141">
        <f t="shared" si="5"/>
        <v>0</v>
      </c>
      <c r="L94" s="141">
        <f t="shared" si="5"/>
        <v>0</v>
      </c>
    </row>
    <row r="95" spans="1:12" hidden="1">
      <c r="A95" s="130">
        <v>2</v>
      </c>
      <c r="B95" s="131">
        <v>5</v>
      </c>
      <c r="C95" s="130">
        <v>1</v>
      </c>
      <c r="D95" s="131">
        <v>1</v>
      </c>
      <c r="E95" s="131"/>
      <c r="F95" s="165"/>
      <c r="G95" s="132" t="s">
        <v>78</v>
      </c>
      <c r="H95" s="110">
        <v>62</v>
      </c>
      <c r="I95" s="119">
        <f t="shared" si="5"/>
        <v>0</v>
      </c>
      <c r="J95" s="160">
        <f t="shared" si="5"/>
        <v>0</v>
      </c>
      <c r="K95" s="120">
        <f t="shared" si="5"/>
        <v>0</v>
      </c>
      <c r="L95" s="120">
        <f t="shared" si="5"/>
        <v>0</v>
      </c>
    </row>
    <row r="96" spans="1:12" hidden="1">
      <c r="A96" s="130">
        <v>2</v>
      </c>
      <c r="B96" s="131">
        <v>5</v>
      </c>
      <c r="C96" s="130">
        <v>1</v>
      </c>
      <c r="D96" s="131">
        <v>1</v>
      </c>
      <c r="E96" s="131">
        <v>1</v>
      </c>
      <c r="F96" s="165"/>
      <c r="G96" s="132" t="s">
        <v>78</v>
      </c>
      <c r="H96" s="110">
        <v>63</v>
      </c>
      <c r="I96" s="119">
        <f>SUM(I97:I98)</f>
        <v>0</v>
      </c>
      <c r="J96" s="160">
        <f>SUM(J97:J98)</f>
        <v>0</v>
      </c>
      <c r="K96" s="120">
        <f>SUM(K97:K98)</f>
        <v>0</v>
      </c>
      <c r="L96" s="120">
        <f>SUM(L97:L98)</f>
        <v>0</v>
      </c>
    </row>
    <row r="97" spans="1:19" ht="25.5" hidden="1" customHeight="1">
      <c r="A97" s="130">
        <v>2</v>
      </c>
      <c r="B97" s="131">
        <v>5</v>
      </c>
      <c r="C97" s="130">
        <v>1</v>
      </c>
      <c r="D97" s="131">
        <v>1</v>
      </c>
      <c r="E97" s="131">
        <v>1</v>
      </c>
      <c r="F97" s="165">
        <v>1</v>
      </c>
      <c r="G97" s="132" t="s">
        <v>79</v>
      </c>
      <c r="H97" s="110">
        <v>64</v>
      </c>
      <c r="I97" s="137">
        <v>0</v>
      </c>
      <c r="J97" s="137">
        <v>0</v>
      </c>
      <c r="K97" s="137">
        <v>0</v>
      </c>
      <c r="L97" s="137">
        <v>0</v>
      </c>
    </row>
    <row r="98" spans="1:19" ht="25.5" hidden="1" customHeight="1">
      <c r="A98" s="130">
        <v>2</v>
      </c>
      <c r="B98" s="131">
        <v>5</v>
      </c>
      <c r="C98" s="130">
        <v>1</v>
      </c>
      <c r="D98" s="131">
        <v>1</v>
      </c>
      <c r="E98" s="131">
        <v>1</v>
      </c>
      <c r="F98" s="165">
        <v>2</v>
      </c>
      <c r="G98" s="132" t="s">
        <v>80</v>
      </c>
      <c r="H98" s="110">
        <v>65</v>
      </c>
      <c r="I98" s="137">
        <v>0</v>
      </c>
      <c r="J98" s="137">
        <v>0</v>
      </c>
      <c r="K98" s="137">
        <v>0</v>
      </c>
      <c r="L98" s="137">
        <v>0</v>
      </c>
    </row>
    <row r="99" spans="1:19" hidden="1">
      <c r="A99" s="130">
        <v>2</v>
      </c>
      <c r="B99" s="131">
        <v>5</v>
      </c>
      <c r="C99" s="130">
        <v>2</v>
      </c>
      <c r="D99" s="131"/>
      <c r="E99" s="131"/>
      <c r="F99" s="165"/>
      <c r="G99" s="132" t="s">
        <v>81</v>
      </c>
      <c r="H99" s="110">
        <v>66</v>
      </c>
      <c r="I99" s="119">
        <f t="shared" ref="I99:L100" si="6">I100</f>
        <v>0</v>
      </c>
      <c r="J99" s="160">
        <f t="shared" si="6"/>
        <v>0</v>
      </c>
      <c r="K99" s="120">
        <f t="shared" si="6"/>
        <v>0</v>
      </c>
      <c r="L99" s="119">
        <f t="shared" si="6"/>
        <v>0</v>
      </c>
    </row>
    <row r="100" spans="1:19" hidden="1">
      <c r="A100" s="134">
        <v>2</v>
      </c>
      <c r="B100" s="130">
        <v>5</v>
      </c>
      <c r="C100" s="131">
        <v>2</v>
      </c>
      <c r="D100" s="132">
        <v>1</v>
      </c>
      <c r="E100" s="130"/>
      <c r="F100" s="165"/>
      <c r="G100" s="132" t="s">
        <v>81</v>
      </c>
      <c r="H100" s="110">
        <v>67</v>
      </c>
      <c r="I100" s="119">
        <f t="shared" si="6"/>
        <v>0</v>
      </c>
      <c r="J100" s="160">
        <f t="shared" si="6"/>
        <v>0</v>
      </c>
      <c r="K100" s="120">
        <f t="shared" si="6"/>
        <v>0</v>
      </c>
      <c r="L100" s="119">
        <f t="shared" si="6"/>
        <v>0</v>
      </c>
    </row>
    <row r="101" spans="1:19" hidden="1">
      <c r="A101" s="134">
        <v>2</v>
      </c>
      <c r="B101" s="130">
        <v>5</v>
      </c>
      <c r="C101" s="131">
        <v>2</v>
      </c>
      <c r="D101" s="132">
        <v>1</v>
      </c>
      <c r="E101" s="130">
        <v>1</v>
      </c>
      <c r="F101" s="165"/>
      <c r="G101" s="132" t="s">
        <v>81</v>
      </c>
      <c r="H101" s="110">
        <v>68</v>
      </c>
      <c r="I101" s="119">
        <f>SUM(I102:I103)</f>
        <v>0</v>
      </c>
      <c r="J101" s="160">
        <f>SUM(J102:J103)</f>
        <v>0</v>
      </c>
      <c r="K101" s="120">
        <f>SUM(K102:K103)</f>
        <v>0</v>
      </c>
      <c r="L101" s="119">
        <f>SUM(L102:L103)</f>
        <v>0</v>
      </c>
    </row>
    <row r="102" spans="1:19" ht="25.5" hidden="1" customHeight="1">
      <c r="A102" s="134">
        <v>2</v>
      </c>
      <c r="B102" s="130">
        <v>5</v>
      </c>
      <c r="C102" s="131">
        <v>2</v>
      </c>
      <c r="D102" s="132">
        <v>1</v>
      </c>
      <c r="E102" s="130">
        <v>1</v>
      </c>
      <c r="F102" s="165">
        <v>1</v>
      </c>
      <c r="G102" s="132" t="s">
        <v>82</v>
      </c>
      <c r="H102" s="110">
        <v>69</v>
      </c>
      <c r="I102" s="137">
        <v>0</v>
      </c>
      <c r="J102" s="137">
        <v>0</v>
      </c>
      <c r="K102" s="137">
        <v>0</v>
      </c>
      <c r="L102" s="137">
        <v>0</v>
      </c>
    </row>
    <row r="103" spans="1:19" ht="25.5" hidden="1" customHeight="1">
      <c r="A103" s="134">
        <v>2</v>
      </c>
      <c r="B103" s="130">
        <v>5</v>
      </c>
      <c r="C103" s="131">
        <v>2</v>
      </c>
      <c r="D103" s="132">
        <v>1</v>
      </c>
      <c r="E103" s="130">
        <v>1</v>
      </c>
      <c r="F103" s="165">
        <v>2</v>
      </c>
      <c r="G103" s="132" t="s">
        <v>83</v>
      </c>
      <c r="H103" s="110">
        <v>70</v>
      </c>
      <c r="I103" s="137">
        <v>0</v>
      </c>
      <c r="J103" s="137">
        <v>0</v>
      </c>
      <c r="K103" s="137">
        <v>0</v>
      </c>
      <c r="L103" s="137">
        <v>0</v>
      </c>
    </row>
    <row r="104" spans="1:19" ht="25.5" hidden="1" customHeight="1">
      <c r="A104" s="134">
        <v>2</v>
      </c>
      <c r="B104" s="130">
        <v>5</v>
      </c>
      <c r="C104" s="131">
        <v>3</v>
      </c>
      <c r="D104" s="132"/>
      <c r="E104" s="130"/>
      <c r="F104" s="165"/>
      <c r="G104" s="132" t="s">
        <v>84</v>
      </c>
      <c r="H104" s="110">
        <v>71</v>
      </c>
      <c r="I104" s="119">
        <f>I105+I109</f>
        <v>0</v>
      </c>
      <c r="J104" s="119">
        <f>J105+J109</f>
        <v>0</v>
      </c>
      <c r="K104" s="119">
        <f>K105+K109</f>
        <v>0</v>
      </c>
      <c r="L104" s="119">
        <f>L105+L109</f>
        <v>0</v>
      </c>
    </row>
    <row r="105" spans="1:19" ht="25.5" hidden="1" customHeight="1">
      <c r="A105" s="134">
        <v>2</v>
      </c>
      <c r="B105" s="130">
        <v>5</v>
      </c>
      <c r="C105" s="131">
        <v>3</v>
      </c>
      <c r="D105" s="132">
        <v>1</v>
      </c>
      <c r="E105" s="130"/>
      <c r="F105" s="165"/>
      <c r="G105" s="132" t="s">
        <v>85</v>
      </c>
      <c r="H105" s="110">
        <v>72</v>
      </c>
      <c r="I105" s="119">
        <f>I106</f>
        <v>0</v>
      </c>
      <c r="J105" s="160">
        <f>J106</f>
        <v>0</v>
      </c>
      <c r="K105" s="120">
        <f>K106</f>
        <v>0</v>
      </c>
      <c r="L105" s="119">
        <f>L106</f>
        <v>0</v>
      </c>
    </row>
    <row r="106" spans="1:19" ht="25.5" hidden="1" customHeight="1">
      <c r="A106" s="142">
        <v>2</v>
      </c>
      <c r="B106" s="143">
        <v>5</v>
      </c>
      <c r="C106" s="144">
        <v>3</v>
      </c>
      <c r="D106" s="145">
        <v>1</v>
      </c>
      <c r="E106" s="143">
        <v>1</v>
      </c>
      <c r="F106" s="168"/>
      <c r="G106" s="145" t="s">
        <v>85</v>
      </c>
      <c r="H106" s="110">
        <v>73</v>
      </c>
      <c r="I106" s="129">
        <f>SUM(I107:I108)</f>
        <v>0</v>
      </c>
      <c r="J106" s="163">
        <f>SUM(J107:J108)</f>
        <v>0</v>
      </c>
      <c r="K106" s="128">
        <f>SUM(K107:K108)</f>
        <v>0</v>
      </c>
      <c r="L106" s="129">
        <f>SUM(L107:L108)</f>
        <v>0</v>
      </c>
    </row>
    <row r="107" spans="1:19" ht="25.5" hidden="1" customHeight="1">
      <c r="A107" s="134">
        <v>2</v>
      </c>
      <c r="B107" s="130">
        <v>5</v>
      </c>
      <c r="C107" s="131">
        <v>3</v>
      </c>
      <c r="D107" s="132">
        <v>1</v>
      </c>
      <c r="E107" s="130">
        <v>1</v>
      </c>
      <c r="F107" s="165">
        <v>1</v>
      </c>
      <c r="G107" s="132" t="s">
        <v>85</v>
      </c>
      <c r="H107" s="110">
        <v>74</v>
      </c>
      <c r="I107" s="137">
        <v>0</v>
      </c>
      <c r="J107" s="137">
        <v>0</v>
      </c>
      <c r="K107" s="137">
        <v>0</v>
      </c>
      <c r="L107" s="137">
        <v>0</v>
      </c>
    </row>
    <row r="108" spans="1:19" ht="25.5" hidden="1" customHeight="1">
      <c r="A108" s="142">
        <v>2</v>
      </c>
      <c r="B108" s="143">
        <v>5</v>
      </c>
      <c r="C108" s="144">
        <v>3</v>
      </c>
      <c r="D108" s="145">
        <v>1</v>
      </c>
      <c r="E108" s="143">
        <v>1</v>
      </c>
      <c r="F108" s="168">
        <v>2</v>
      </c>
      <c r="G108" s="145" t="s">
        <v>86</v>
      </c>
      <c r="H108" s="110">
        <v>75</v>
      </c>
      <c r="I108" s="137">
        <v>0</v>
      </c>
      <c r="J108" s="137">
        <v>0</v>
      </c>
      <c r="K108" s="137">
        <v>0</v>
      </c>
      <c r="L108" s="137">
        <v>0</v>
      </c>
      <c r="S108" s="169"/>
    </row>
    <row r="109" spans="1:19" ht="25.5" hidden="1" customHeight="1">
      <c r="A109" s="142">
        <v>2</v>
      </c>
      <c r="B109" s="143">
        <v>5</v>
      </c>
      <c r="C109" s="144">
        <v>3</v>
      </c>
      <c r="D109" s="145">
        <v>2</v>
      </c>
      <c r="E109" s="143"/>
      <c r="F109" s="168"/>
      <c r="G109" s="145" t="s">
        <v>87</v>
      </c>
      <c r="H109" s="110">
        <v>76</v>
      </c>
      <c r="I109" s="120">
        <f>I110</f>
        <v>0</v>
      </c>
      <c r="J109" s="119">
        <f>J110</f>
        <v>0</v>
      </c>
      <c r="K109" s="119">
        <f>K110</f>
        <v>0</v>
      </c>
      <c r="L109" s="119">
        <f>L110</f>
        <v>0</v>
      </c>
    </row>
    <row r="110" spans="1:19" ht="25.5" hidden="1" customHeight="1">
      <c r="A110" s="142">
        <v>2</v>
      </c>
      <c r="B110" s="143">
        <v>5</v>
      </c>
      <c r="C110" s="144">
        <v>3</v>
      </c>
      <c r="D110" s="145">
        <v>2</v>
      </c>
      <c r="E110" s="143">
        <v>1</v>
      </c>
      <c r="F110" s="168"/>
      <c r="G110" s="145" t="s">
        <v>87</v>
      </c>
      <c r="H110" s="110">
        <v>77</v>
      </c>
      <c r="I110" s="129">
        <f>SUM(I111:I112)</f>
        <v>0</v>
      </c>
      <c r="J110" s="129">
        <f>SUM(J111:J112)</f>
        <v>0</v>
      </c>
      <c r="K110" s="129">
        <f>SUM(K111:K112)</f>
        <v>0</v>
      </c>
      <c r="L110" s="129">
        <f>SUM(L111:L112)</f>
        <v>0</v>
      </c>
    </row>
    <row r="111" spans="1:19" ht="25.5" hidden="1" customHeight="1">
      <c r="A111" s="142">
        <v>2</v>
      </c>
      <c r="B111" s="143">
        <v>5</v>
      </c>
      <c r="C111" s="144">
        <v>3</v>
      </c>
      <c r="D111" s="145">
        <v>2</v>
      </c>
      <c r="E111" s="143">
        <v>1</v>
      </c>
      <c r="F111" s="168">
        <v>1</v>
      </c>
      <c r="G111" s="145" t="s">
        <v>87</v>
      </c>
      <c r="H111" s="110">
        <v>78</v>
      </c>
      <c r="I111" s="137">
        <v>0</v>
      </c>
      <c r="J111" s="137">
        <v>0</v>
      </c>
      <c r="K111" s="137">
        <v>0</v>
      </c>
      <c r="L111" s="137">
        <v>0</v>
      </c>
    </row>
    <row r="112" spans="1:19" hidden="1">
      <c r="A112" s="142">
        <v>2</v>
      </c>
      <c r="B112" s="143">
        <v>5</v>
      </c>
      <c r="C112" s="144">
        <v>3</v>
      </c>
      <c r="D112" s="145">
        <v>2</v>
      </c>
      <c r="E112" s="143">
        <v>1</v>
      </c>
      <c r="F112" s="168">
        <v>2</v>
      </c>
      <c r="G112" s="145" t="s">
        <v>88</v>
      </c>
      <c r="H112" s="110">
        <v>79</v>
      </c>
      <c r="I112" s="137">
        <v>0</v>
      </c>
      <c r="J112" s="137">
        <v>0</v>
      </c>
      <c r="K112" s="137">
        <v>0</v>
      </c>
      <c r="L112" s="137">
        <v>0</v>
      </c>
    </row>
    <row r="113" spans="1:12" hidden="1">
      <c r="A113" s="164">
        <v>2</v>
      </c>
      <c r="B113" s="115">
        <v>6</v>
      </c>
      <c r="C113" s="116"/>
      <c r="D113" s="117"/>
      <c r="E113" s="115"/>
      <c r="F113" s="166"/>
      <c r="G113" s="170" t="s">
        <v>89</v>
      </c>
      <c r="H113" s="110">
        <v>80</v>
      </c>
      <c r="I113" s="119">
        <f>SUM(I114+I119+I123+I127+I131+I135)</f>
        <v>0</v>
      </c>
      <c r="J113" s="119">
        <f>SUM(J114+J119+J123+J127+J131+J135)</f>
        <v>0</v>
      </c>
      <c r="K113" s="119">
        <f>SUM(K114+K119+K123+K127+K131+K135)</f>
        <v>0</v>
      </c>
      <c r="L113" s="119">
        <f>SUM(L114+L119+L123+L127+L131+L135)</f>
        <v>0</v>
      </c>
    </row>
    <row r="114" spans="1:12" hidden="1">
      <c r="A114" s="142">
        <v>2</v>
      </c>
      <c r="B114" s="143">
        <v>6</v>
      </c>
      <c r="C114" s="144">
        <v>1</v>
      </c>
      <c r="D114" s="145"/>
      <c r="E114" s="143"/>
      <c r="F114" s="168"/>
      <c r="G114" s="145" t="s">
        <v>90</v>
      </c>
      <c r="H114" s="110">
        <v>81</v>
      </c>
      <c r="I114" s="129">
        <f t="shared" ref="I114:L115" si="7">I115</f>
        <v>0</v>
      </c>
      <c r="J114" s="163">
        <f t="shared" si="7"/>
        <v>0</v>
      </c>
      <c r="K114" s="128">
        <f t="shared" si="7"/>
        <v>0</v>
      </c>
      <c r="L114" s="129">
        <f t="shared" si="7"/>
        <v>0</v>
      </c>
    </row>
    <row r="115" spans="1:12" hidden="1">
      <c r="A115" s="134">
        <v>2</v>
      </c>
      <c r="B115" s="130">
        <v>6</v>
      </c>
      <c r="C115" s="131">
        <v>1</v>
      </c>
      <c r="D115" s="132">
        <v>1</v>
      </c>
      <c r="E115" s="130"/>
      <c r="F115" s="165"/>
      <c r="G115" s="132" t="s">
        <v>90</v>
      </c>
      <c r="H115" s="110">
        <v>82</v>
      </c>
      <c r="I115" s="119">
        <f t="shared" si="7"/>
        <v>0</v>
      </c>
      <c r="J115" s="160">
        <f t="shared" si="7"/>
        <v>0</v>
      </c>
      <c r="K115" s="120">
        <f t="shared" si="7"/>
        <v>0</v>
      </c>
      <c r="L115" s="119">
        <f t="shared" si="7"/>
        <v>0</v>
      </c>
    </row>
    <row r="116" spans="1:12" hidden="1">
      <c r="A116" s="134">
        <v>2</v>
      </c>
      <c r="B116" s="130">
        <v>6</v>
      </c>
      <c r="C116" s="131">
        <v>1</v>
      </c>
      <c r="D116" s="132">
        <v>1</v>
      </c>
      <c r="E116" s="130">
        <v>1</v>
      </c>
      <c r="F116" s="165"/>
      <c r="G116" s="132" t="s">
        <v>90</v>
      </c>
      <c r="H116" s="110">
        <v>83</v>
      </c>
      <c r="I116" s="119">
        <f>SUM(I117:I118)</f>
        <v>0</v>
      </c>
      <c r="J116" s="160">
        <f>SUM(J117:J118)</f>
        <v>0</v>
      </c>
      <c r="K116" s="120">
        <f>SUM(K117:K118)</f>
        <v>0</v>
      </c>
      <c r="L116" s="119">
        <f>SUM(L117:L118)</f>
        <v>0</v>
      </c>
    </row>
    <row r="117" spans="1:12" hidden="1">
      <c r="A117" s="134">
        <v>2</v>
      </c>
      <c r="B117" s="130">
        <v>6</v>
      </c>
      <c r="C117" s="131">
        <v>1</v>
      </c>
      <c r="D117" s="132">
        <v>1</v>
      </c>
      <c r="E117" s="130">
        <v>1</v>
      </c>
      <c r="F117" s="165">
        <v>1</v>
      </c>
      <c r="G117" s="132" t="s">
        <v>91</v>
      </c>
      <c r="H117" s="110">
        <v>84</v>
      </c>
      <c r="I117" s="137">
        <v>0</v>
      </c>
      <c r="J117" s="137">
        <v>0</v>
      </c>
      <c r="K117" s="137">
        <v>0</v>
      </c>
      <c r="L117" s="137">
        <v>0</v>
      </c>
    </row>
    <row r="118" spans="1:12" hidden="1">
      <c r="A118" s="150">
        <v>2</v>
      </c>
      <c r="B118" s="125">
        <v>6</v>
      </c>
      <c r="C118" s="123">
        <v>1</v>
      </c>
      <c r="D118" s="124">
        <v>1</v>
      </c>
      <c r="E118" s="125">
        <v>1</v>
      </c>
      <c r="F118" s="167">
        <v>2</v>
      </c>
      <c r="G118" s="124" t="s">
        <v>92</v>
      </c>
      <c r="H118" s="110">
        <v>85</v>
      </c>
      <c r="I118" s="135">
        <v>0</v>
      </c>
      <c r="J118" s="135">
        <v>0</v>
      </c>
      <c r="K118" s="135">
        <v>0</v>
      </c>
      <c r="L118" s="135">
        <v>0</v>
      </c>
    </row>
    <row r="119" spans="1:12" ht="25.5" hidden="1" customHeight="1">
      <c r="A119" s="134">
        <v>2</v>
      </c>
      <c r="B119" s="130">
        <v>6</v>
      </c>
      <c r="C119" s="131">
        <v>2</v>
      </c>
      <c r="D119" s="132"/>
      <c r="E119" s="130"/>
      <c r="F119" s="165"/>
      <c r="G119" s="132" t="s">
        <v>93</v>
      </c>
      <c r="H119" s="110">
        <v>86</v>
      </c>
      <c r="I119" s="119">
        <f t="shared" ref="I119:L121" si="8">I120</f>
        <v>0</v>
      </c>
      <c r="J119" s="160">
        <f t="shared" si="8"/>
        <v>0</v>
      </c>
      <c r="K119" s="120">
        <f t="shared" si="8"/>
        <v>0</v>
      </c>
      <c r="L119" s="119">
        <f t="shared" si="8"/>
        <v>0</v>
      </c>
    </row>
    <row r="120" spans="1:12" ht="25.5" hidden="1" customHeight="1">
      <c r="A120" s="134">
        <v>2</v>
      </c>
      <c r="B120" s="130">
        <v>6</v>
      </c>
      <c r="C120" s="131">
        <v>2</v>
      </c>
      <c r="D120" s="132">
        <v>1</v>
      </c>
      <c r="E120" s="130"/>
      <c r="F120" s="165"/>
      <c r="G120" s="132" t="s">
        <v>93</v>
      </c>
      <c r="H120" s="110">
        <v>87</v>
      </c>
      <c r="I120" s="119">
        <f t="shared" si="8"/>
        <v>0</v>
      </c>
      <c r="J120" s="160">
        <f t="shared" si="8"/>
        <v>0</v>
      </c>
      <c r="K120" s="120">
        <f t="shared" si="8"/>
        <v>0</v>
      </c>
      <c r="L120" s="119">
        <f t="shared" si="8"/>
        <v>0</v>
      </c>
    </row>
    <row r="121" spans="1:12" ht="25.5" hidden="1" customHeight="1">
      <c r="A121" s="134">
        <v>2</v>
      </c>
      <c r="B121" s="130">
        <v>6</v>
      </c>
      <c r="C121" s="131">
        <v>2</v>
      </c>
      <c r="D121" s="132">
        <v>1</v>
      </c>
      <c r="E121" s="130">
        <v>1</v>
      </c>
      <c r="F121" s="165"/>
      <c r="G121" s="132" t="s">
        <v>93</v>
      </c>
      <c r="H121" s="110">
        <v>88</v>
      </c>
      <c r="I121" s="171">
        <f t="shared" si="8"/>
        <v>0</v>
      </c>
      <c r="J121" s="172">
        <f t="shared" si="8"/>
        <v>0</v>
      </c>
      <c r="K121" s="173">
        <f t="shared" si="8"/>
        <v>0</v>
      </c>
      <c r="L121" s="171">
        <f t="shared" si="8"/>
        <v>0</v>
      </c>
    </row>
    <row r="122" spans="1:12" ht="25.5" hidden="1" customHeight="1">
      <c r="A122" s="134">
        <v>2</v>
      </c>
      <c r="B122" s="130">
        <v>6</v>
      </c>
      <c r="C122" s="131">
        <v>2</v>
      </c>
      <c r="D122" s="132">
        <v>1</v>
      </c>
      <c r="E122" s="130">
        <v>1</v>
      </c>
      <c r="F122" s="165">
        <v>1</v>
      </c>
      <c r="G122" s="132" t="s">
        <v>93</v>
      </c>
      <c r="H122" s="110">
        <v>89</v>
      </c>
      <c r="I122" s="137">
        <v>0</v>
      </c>
      <c r="J122" s="137">
        <v>0</v>
      </c>
      <c r="K122" s="137">
        <v>0</v>
      </c>
      <c r="L122" s="137">
        <v>0</v>
      </c>
    </row>
    <row r="123" spans="1:12" ht="25.5" hidden="1" customHeight="1">
      <c r="A123" s="150">
        <v>2</v>
      </c>
      <c r="B123" s="125">
        <v>6</v>
      </c>
      <c r="C123" s="123">
        <v>3</v>
      </c>
      <c r="D123" s="124"/>
      <c r="E123" s="125"/>
      <c r="F123" s="167"/>
      <c r="G123" s="124" t="s">
        <v>94</v>
      </c>
      <c r="H123" s="110">
        <v>90</v>
      </c>
      <c r="I123" s="140">
        <f t="shared" ref="I123:L125" si="9">I124</f>
        <v>0</v>
      </c>
      <c r="J123" s="162">
        <f t="shared" si="9"/>
        <v>0</v>
      </c>
      <c r="K123" s="141">
        <f t="shared" si="9"/>
        <v>0</v>
      </c>
      <c r="L123" s="140">
        <f t="shared" si="9"/>
        <v>0</v>
      </c>
    </row>
    <row r="124" spans="1:12" ht="25.5" hidden="1" customHeight="1">
      <c r="A124" s="134">
        <v>2</v>
      </c>
      <c r="B124" s="130">
        <v>6</v>
      </c>
      <c r="C124" s="131">
        <v>3</v>
      </c>
      <c r="D124" s="132">
        <v>1</v>
      </c>
      <c r="E124" s="130"/>
      <c r="F124" s="165"/>
      <c r="G124" s="132" t="s">
        <v>94</v>
      </c>
      <c r="H124" s="110">
        <v>91</v>
      </c>
      <c r="I124" s="119">
        <f t="shared" si="9"/>
        <v>0</v>
      </c>
      <c r="J124" s="160">
        <f t="shared" si="9"/>
        <v>0</v>
      </c>
      <c r="K124" s="120">
        <f t="shared" si="9"/>
        <v>0</v>
      </c>
      <c r="L124" s="119">
        <f t="shared" si="9"/>
        <v>0</v>
      </c>
    </row>
    <row r="125" spans="1:12" ht="25.5" hidden="1" customHeight="1">
      <c r="A125" s="134">
        <v>2</v>
      </c>
      <c r="B125" s="130">
        <v>6</v>
      </c>
      <c r="C125" s="131">
        <v>3</v>
      </c>
      <c r="D125" s="132">
        <v>1</v>
      </c>
      <c r="E125" s="130">
        <v>1</v>
      </c>
      <c r="F125" s="165"/>
      <c r="G125" s="132" t="s">
        <v>94</v>
      </c>
      <c r="H125" s="110">
        <v>92</v>
      </c>
      <c r="I125" s="119">
        <f t="shared" si="9"/>
        <v>0</v>
      </c>
      <c r="J125" s="160">
        <f t="shared" si="9"/>
        <v>0</v>
      </c>
      <c r="K125" s="120">
        <f t="shared" si="9"/>
        <v>0</v>
      </c>
      <c r="L125" s="119">
        <f t="shared" si="9"/>
        <v>0</v>
      </c>
    </row>
    <row r="126" spans="1:12" ht="25.5" hidden="1" customHeight="1">
      <c r="A126" s="134">
        <v>2</v>
      </c>
      <c r="B126" s="130">
        <v>6</v>
      </c>
      <c r="C126" s="131">
        <v>3</v>
      </c>
      <c r="D126" s="132">
        <v>1</v>
      </c>
      <c r="E126" s="130">
        <v>1</v>
      </c>
      <c r="F126" s="165">
        <v>1</v>
      </c>
      <c r="G126" s="132" t="s">
        <v>94</v>
      </c>
      <c r="H126" s="110">
        <v>93</v>
      </c>
      <c r="I126" s="137">
        <v>0</v>
      </c>
      <c r="J126" s="137">
        <v>0</v>
      </c>
      <c r="K126" s="137">
        <v>0</v>
      </c>
      <c r="L126" s="137">
        <v>0</v>
      </c>
    </row>
    <row r="127" spans="1:12" ht="25.5" hidden="1" customHeight="1">
      <c r="A127" s="150">
        <v>2</v>
      </c>
      <c r="B127" s="125">
        <v>6</v>
      </c>
      <c r="C127" s="123">
        <v>4</v>
      </c>
      <c r="D127" s="124"/>
      <c r="E127" s="125"/>
      <c r="F127" s="167"/>
      <c r="G127" s="124" t="s">
        <v>95</v>
      </c>
      <c r="H127" s="110">
        <v>94</v>
      </c>
      <c r="I127" s="140">
        <f t="shared" ref="I127:L129" si="10">I128</f>
        <v>0</v>
      </c>
      <c r="J127" s="162">
        <f t="shared" si="10"/>
        <v>0</v>
      </c>
      <c r="K127" s="141">
        <f t="shared" si="10"/>
        <v>0</v>
      </c>
      <c r="L127" s="140">
        <f t="shared" si="10"/>
        <v>0</v>
      </c>
    </row>
    <row r="128" spans="1:12" ht="25.5" hidden="1" customHeight="1">
      <c r="A128" s="134">
        <v>2</v>
      </c>
      <c r="B128" s="130">
        <v>6</v>
      </c>
      <c r="C128" s="131">
        <v>4</v>
      </c>
      <c r="D128" s="132">
        <v>1</v>
      </c>
      <c r="E128" s="130"/>
      <c r="F128" s="165"/>
      <c r="G128" s="132" t="s">
        <v>95</v>
      </c>
      <c r="H128" s="110">
        <v>95</v>
      </c>
      <c r="I128" s="119">
        <f t="shared" si="10"/>
        <v>0</v>
      </c>
      <c r="J128" s="160">
        <f t="shared" si="10"/>
        <v>0</v>
      </c>
      <c r="K128" s="120">
        <f t="shared" si="10"/>
        <v>0</v>
      </c>
      <c r="L128" s="119">
        <f t="shared" si="10"/>
        <v>0</v>
      </c>
    </row>
    <row r="129" spans="1:12" ht="25.5" hidden="1" customHeight="1">
      <c r="A129" s="134">
        <v>2</v>
      </c>
      <c r="B129" s="130">
        <v>6</v>
      </c>
      <c r="C129" s="131">
        <v>4</v>
      </c>
      <c r="D129" s="132">
        <v>1</v>
      </c>
      <c r="E129" s="130">
        <v>1</v>
      </c>
      <c r="F129" s="165"/>
      <c r="G129" s="132" t="s">
        <v>95</v>
      </c>
      <c r="H129" s="110">
        <v>96</v>
      </c>
      <c r="I129" s="119">
        <f t="shared" si="10"/>
        <v>0</v>
      </c>
      <c r="J129" s="160">
        <f t="shared" si="10"/>
        <v>0</v>
      </c>
      <c r="K129" s="120">
        <f t="shared" si="10"/>
        <v>0</v>
      </c>
      <c r="L129" s="119">
        <f t="shared" si="10"/>
        <v>0</v>
      </c>
    </row>
    <row r="130" spans="1:12" ht="25.5" hidden="1" customHeight="1">
      <c r="A130" s="134">
        <v>2</v>
      </c>
      <c r="B130" s="130">
        <v>6</v>
      </c>
      <c r="C130" s="131">
        <v>4</v>
      </c>
      <c r="D130" s="132">
        <v>1</v>
      </c>
      <c r="E130" s="130">
        <v>1</v>
      </c>
      <c r="F130" s="165">
        <v>1</v>
      </c>
      <c r="G130" s="132" t="s">
        <v>95</v>
      </c>
      <c r="H130" s="110">
        <v>97</v>
      </c>
      <c r="I130" s="137">
        <v>0</v>
      </c>
      <c r="J130" s="137">
        <v>0</v>
      </c>
      <c r="K130" s="137">
        <v>0</v>
      </c>
      <c r="L130" s="137">
        <v>0</v>
      </c>
    </row>
    <row r="131" spans="1:12" ht="25.5" hidden="1" customHeight="1">
      <c r="A131" s="142">
        <v>2</v>
      </c>
      <c r="B131" s="151">
        <v>6</v>
      </c>
      <c r="C131" s="152">
        <v>5</v>
      </c>
      <c r="D131" s="154"/>
      <c r="E131" s="151"/>
      <c r="F131" s="174"/>
      <c r="G131" s="154" t="s">
        <v>96</v>
      </c>
      <c r="H131" s="110">
        <v>98</v>
      </c>
      <c r="I131" s="147">
        <f t="shared" ref="I131:L133" si="11">I132</f>
        <v>0</v>
      </c>
      <c r="J131" s="175">
        <f t="shared" si="11"/>
        <v>0</v>
      </c>
      <c r="K131" s="148">
        <f t="shared" si="11"/>
        <v>0</v>
      </c>
      <c r="L131" s="147">
        <f t="shared" si="11"/>
        <v>0</v>
      </c>
    </row>
    <row r="132" spans="1:12" ht="25.5" hidden="1" customHeight="1">
      <c r="A132" s="134">
        <v>2</v>
      </c>
      <c r="B132" s="130">
        <v>6</v>
      </c>
      <c r="C132" s="131">
        <v>5</v>
      </c>
      <c r="D132" s="132">
        <v>1</v>
      </c>
      <c r="E132" s="130"/>
      <c r="F132" s="165"/>
      <c r="G132" s="154" t="s">
        <v>96</v>
      </c>
      <c r="H132" s="110">
        <v>99</v>
      </c>
      <c r="I132" s="119">
        <f t="shared" si="11"/>
        <v>0</v>
      </c>
      <c r="J132" s="160">
        <f t="shared" si="11"/>
        <v>0</v>
      </c>
      <c r="K132" s="120">
        <f t="shared" si="11"/>
        <v>0</v>
      </c>
      <c r="L132" s="119">
        <f t="shared" si="11"/>
        <v>0</v>
      </c>
    </row>
    <row r="133" spans="1:12" ht="25.5" hidden="1" customHeight="1">
      <c r="A133" s="134">
        <v>2</v>
      </c>
      <c r="B133" s="130">
        <v>6</v>
      </c>
      <c r="C133" s="131">
        <v>5</v>
      </c>
      <c r="D133" s="132">
        <v>1</v>
      </c>
      <c r="E133" s="130">
        <v>1</v>
      </c>
      <c r="F133" s="165"/>
      <c r="G133" s="154" t="s">
        <v>96</v>
      </c>
      <c r="H133" s="110">
        <v>100</v>
      </c>
      <c r="I133" s="119">
        <f t="shared" si="11"/>
        <v>0</v>
      </c>
      <c r="J133" s="160">
        <f t="shared" si="11"/>
        <v>0</v>
      </c>
      <c r="K133" s="120">
        <f t="shared" si="11"/>
        <v>0</v>
      </c>
      <c r="L133" s="119">
        <f t="shared" si="11"/>
        <v>0</v>
      </c>
    </row>
    <row r="134" spans="1:12" ht="25.5" hidden="1" customHeight="1">
      <c r="A134" s="130">
        <v>2</v>
      </c>
      <c r="B134" s="131">
        <v>6</v>
      </c>
      <c r="C134" s="130">
        <v>5</v>
      </c>
      <c r="D134" s="130">
        <v>1</v>
      </c>
      <c r="E134" s="132">
        <v>1</v>
      </c>
      <c r="F134" s="165">
        <v>1</v>
      </c>
      <c r="G134" s="130" t="s">
        <v>97</v>
      </c>
      <c r="H134" s="110">
        <v>101</v>
      </c>
      <c r="I134" s="137">
        <v>0</v>
      </c>
      <c r="J134" s="137">
        <v>0</v>
      </c>
      <c r="K134" s="137">
        <v>0</v>
      </c>
      <c r="L134" s="137">
        <v>0</v>
      </c>
    </row>
    <row r="135" spans="1:12" ht="26.25" hidden="1" customHeight="1">
      <c r="A135" s="134">
        <v>2</v>
      </c>
      <c r="B135" s="131">
        <v>6</v>
      </c>
      <c r="C135" s="130">
        <v>6</v>
      </c>
      <c r="D135" s="131"/>
      <c r="E135" s="132"/>
      <c r="F135" s="133"/>
      <c r="G135" s="176" t="s">
        <v>98</v>
      </c>
      <c r="H135" s="110">
        <v>102</v>
      </c>
      <c r="I135" s="120">
        <f t="shared" ref="I135:L137" si="12">I136</f>
        <v>0</v>
      </c>
      <c r="J135" s="119">
        <f t="shared" si="12"/>
        <v>0</v>
      </c>
      <c r="K135" s="119">
        <f t="shared" si="12"/>
        <v>0</v>
      </c>
      <c r="L135" s="119">
        <f t="shared" si="12"/>
        <v>0</v>
      </c>
    </row>
    <row r="136" spans="1:12" ht="26.25" hidden="1" customHeight="1">
      <c r="A136" s="134">
        <v>2</v>
      </c>
      <c r="B136" s="131">
        <v>6</v>
      </c>
      <c r="C136" s="130">
        <v>6</v>
      </c>
      <c r="D136" s="131">
        <v>1</v>
      </c>
      <c r="E136" s="132"/>
      <c r="F136" s="133"/>
      <c r="G136" s="176" t="s">
        <v>98</v>
      </c>
      <c r="H136" s="177">
        <v>103</v>
      </c>
      <c r="I136" s="119">
        <f t="shared" si="12"/>
        <v>0</v>
      </c>
      <c r="J136" s="119">
        <f t="shared" si="12"/>
        <v>0</v>
      </c>
      <c r="K136" s="119">
        <f t="shared" si="12"/>
        <v>0</v>
      </c>
      <c r="L136" s="119">
        <f t="shared" si="12"/>
        <v>0</v>
      </c>
    </row>
    <row r="137" spans="1:12" ht="26.25" hidden="1" customHeight="1">
      <c r="A137" s="134">
        <v>2</v>
      </c>
      <c r="B137" s="131">
        <v>6</v>
      </c>
      <c r="C137" s="130">
        <v>6</v>
      </c>
      <c r="D137" s="131">
        <v>1</v>
      </c>
      <c r="E137" s="132">
        <v>1</v>
      </c>
      <c r="F137" s="133"/>
      <c r="G137" s="176" t="s">
        <v>98</v>
      </c>
      <c r="H137" s="177">
        <v>104</v>
      </c>
      <c r="I137" s="119">
        <f t="shared" si="12"/>
        <v>0</v>
      </c>
      <c r="J137" s="119">
        <f t="shared" si="12"/>
        <v>0</v>
      </c>
      <c r="K137" s="119">
        <f t="shared" si="12"/>
        <v>0</v>
      </c>
      <c r="L137" s="119">
        <f t="shared" si="12"/>
        <v>0</v>
      </c>
    </row>
    <row r="138" spans="1:12" ht="26.25" hidden="1" customHeight="1">
      <c r="A138" s="134">
        <v>2</v>
      </c>
      <c r="B138" s="131">
        <v>6</v>
      </c>
      <c r="C138" s="130">
        <v>6</v>
      </c>
      <c r="D138" s="131">
        <v>1</v>
      </c>
      <c r="E138" s="132">
        <v>1</v>
      </c>
      <c r="F138" s="133">
        <v>1</v>
      </c>
      <c r="G138" s="91" t="s">
        <v>98</v>
      </c>
      <c r="H138" s="177">
        <v>105</v>
      </c>
      <c r="I138" s="137">
        <v>0</v>
      </c>
      <c r="J138" s="178">
        <v>0</v>
      </c>
      <c r="K138" s="137">
        <v>0</v>
      </c>
      <c r="L138" s="137">
        <v>0</v>
      </c>
    </row>
    <row r="139" spans="1:12" hidden="1">
      <c r="A139" s="164">
        <v>2</v>
      </c>
      <c r="B139" s="115">
        <v>7</v>
      </c>
      <c r="C139" s="115"/>
      <c r="D139" s="116"/>
      <c r="E139" s="116"/>
      <c r="F139" s="118"/>
      <c r="G139" s="117" t="s">
        <v>99</v>
      </c>
      <c r="H139" s="177">
        <v>106</v>
      </c>
      <c r="I139" s="120">
        <f>SUM(I140+I145+I153)</f>
        <v>0</v>
      </c>
      <c r="J139" s="160">
        <f>SUM(J140+J145+J153)</f>
        <v>0</v>
      </c>
      <c r="K139" s="120">
        <f>SUM(K140+K145+K153)</f>
        <v>0</v>
      </c>
      <c r="L139" s="119">
        <f>SUM(L140+L145+L153)</f>
        <v>0</v>
      </c>
    </row>
    <row r="140" spans="1:12" hidden="1">
      <c r="A140" s="134">
        <v>2</v>
      </c>
      <c r="B140" s="130">
        <v>7</v>
      </c>
      <c r="C140" s="130">
        <v>1</v>
      </c>
      <c r="D140" s="131"/>
      <c r="E140" s="131"/>
      <c r="F140" s="133"/>
      <c r="G140" s="132" t="s">
        <v>100</v>
      </c>
      <c r="H140" s="177">
        <v>107</v>
      </c>
      <c r="I140" s="120">
        <f t="shared" ref="I140:L141" si="13">I141</f>
        <v>0</v>
      </c>
      <c r="J140" s="160">
        <f t="shared" si="13"/>
        <v>0</v>
      </c>
      <c r="K140" s="120">
        <f t="shared" si="13"/>
        <v>0</v>
      </c>
      <c r="L140" s="119">
        <f t="shared" si="13"/>
        <v>0</v>
      </c>
    </row>
    <row r="141" spans="1:12" hidden="1">
      <c r="A141" s="134">
        <v>2</v>
      </c>
      <c r="B141" s="130">
        <v>7</v>
      </c>
      <c r="C141" s="130">
        <v>1</v>
      </c>
      <c r="D141" s="131">
        <v>1</v>
      </c>
      <c r="E141" s="131"/>
      <c r="F141" s="133"/>
      <c r="G141" s="132" t="s">
        <v>100</v>
      </c>
      <c r="H141" s="177">
        <v>108</v>
      </c>
      <c r="I141" s="120">
        <f t="shared" si="13"/>
        <v>0</v>
      </c>
      <c r="J141" s="160">
        <f t="shared" si="13"/>
        <v>0</v>
      </c>
      <c r="K141" s="120">
        <f t="shared" si="13"/>
        <v>0</v>
      </c>
      <c r="L141" s="119">
        <f t="shared" si="13"/>
        <v>0</v>
      </c>
    </row>
    <row r="142" spans="1:12" hidden="1">
      <c r="A142" s="134">
        <v>2</v>
      </c>
      <c r="B142" s="130">
        <v>7</v>
      </c>
      <c r="C142" s="130">
        <v>1</v>
      </c>
      <c r="D142" s="131">
        <v>1</v>
      </c>
      <c r="E142" s="131">
        <v>1</v>
      </c>
      <c r="F142" s="133"/>
      <c r="G142" s="132" t="s">
        <v>100</v>
      </c>
      <c r="H142" s="177">
        <v>109</v>
      </c>
      <c r="I142" s="120">
        <f>SUM(I143:I144)</f>
        <v>0</v>
      </c>
      <c r="J142" s="160">
        <f>SUM(J143:J144)</f>
        <v>0</v>
      </c>
      <c r="K142" s="120">
        <f>SUM(K143:K144)</f>
        <v>0</v>
      </c>
      <c r="L142" s="119">
        <f>SUM(L143:L144)</f>
        <v>0</v>
      </c>
    </row>
    <row r="143" spans="1:12" hidden="1">
      <c r="A143" s="150">
        <v>2</v>
      </c>
      <c r="B143" s="125">
        <v>7</v>
      </c>
      <c r="C143" s="150">
        <v>1</v>
      </c>
      <c r="D143" s="130">
        <v>1</v>
      </c>
      <c r="E143" s="123">
        <v>1</v>
      </c>
      <c r="F143" s="126">
        <v>1</v>
      </c>
      <c r="G143" s="124" t="s">
        <v>101</v>
      </c>
      <c r="H143" s="177">
        <v>110</v>
      </c>
      <c r="I143" s="179">
        <v>0</v>
      </c>
      <c r="J143" s="179">
        <v>0</v>
      </c>
      <c r="K143" s="179">
        <v>0</v>
      </c>
      <c r="L143" s="179">
        <v>0</v>
      </c>
    </row>
    <row r="144" spans="1:12" hidden="1">
      <c r="A144" s="130">
        <v>2</v>
      </c>
      <c r="B144" s="130">
        <v>7</v>
      </c>
      <c r="C144" s="134">
        <v>1</v>
      </c>
      <c r="D144" s="130">
        <v>1</v>
      </c>
      <c r="E144" s="131">
        <v>1</v>
      </c>
      <c r="F144" s="133">
        <v>2</v>
      </c>
      <c r="G144" s="132" t="s">
        <v>102</v>
      </c>
      <c r="H144" s="177">
        <v>111</v>
      </c>
      <c r="I144" s="136">
        <v>0</v>
      </c>
      <c r="J144" s="136">
        <v>0</v>
      </c>
      <c r="K144" s="136">
        <v>0</v>
      </c>
      <c r="L144" s="136">
        <v>0</v>
      </c>
    </row>
    <row r="145" spans="1:12" ht="25.5" hidden="1" customHeight="1">
      <c r="A145" s="142">
        <v>2</v>
      </c>
      <c r="B145" s="143">
        <v>7</v>
      </c>
      <c r="C145" s="142">
        <v>2</v>
      </c>
      <c r="D145" s="143"/>
      <c r="E145" s="144"/>
      <c r="F145" s="146"/>
      <c r="G145" s="145" t="s">
        <v>103</v>
      </c>
      <c r="H145" s="177">
        <v>112</v>
      </c>
      <c r="I145" s="128">
        <f t="shared" ref="I145:L146" si="14">I146</f>
        <v>0</v>
      </c>
      <c r="J145" s="163">
        <f t="shared" si="14"/>
        <v>0</v>
      </c>
      <c r="K145" s="128">
        <f t="shared" si="14"/>
        <v>0</v>
      </c>
      <c r="L145" s="129">
        <f t="shared" si="14"/>
        <v>0</v>
      </c>
    </row>
    <row r="146" spans="1:12" ht="25.5" hidden="1" customHeight="1">
      <c r="A146" s="134">
        <v>2</v>
      </c>
      <c r="B146" s="130">
        <v>7</v>
      </c>
      <c r="C146" s="134">
        <v>2</v>
      </c>
      <c r="D146" s="130">
        <v>1</v>
      </c>
      <c r="E146" s="131"/>
      <c r="F146" s="133"/>
      <c r="G146" s="132" t="s">
        <v>104</v>
      </c>
      <c r="H146" s="177">
        <v>113</v>
      </c>
      <c r="I146" s="120">
        <f t="shared" si="14"/>
        <v>0</v>
      </c>
      <c r="J146" s="160">
        <f t="shared" si="14"/>
        <v>0</v>
      </c>
      <c r="K146" s="120">
        <f t="shared" si="14"/>
        <v>0</v>
      </c>
      <c r="L146" s="119">
        <f t="shared" si="14"/>
        <v>0</v>
      </c>
    </row>
    <row r="147" spans="1:12" ht="25.5" hidden="1" customHeight="1">
      <c r="A147" s="134">
        <v>2</v>
      </c>
      <c r="B147" s="130">
        <v>7</v>
      </c>
      <c r="C147" s="134">
        <v>2</v>
      </c>
      <c r="D147" s="130">
        <v>1</v>
      </c>
      <c r="E147" s="131">
        <v>1</v>
      </c>
      <c r="F147" s="133"/>
      <c r="G147" s="132" t="s">
        <v>104</v>
      </c>
      <c r="H147" s="177">
        <v>114</v>
      </c>
      <c r="I147" s="120">
        <f>SUM(I148:I149)</f>
        <v>0</v>
      </c>
      <c r="J147" s="160">
        <f>SUM(J148:J149)</f>
        <v>0</v>
      </c>
      <c r="K147" s="120">
        <f>SUM(K148:K149)</f>
        <v>0</v>
      </c>
      <c r="L147" s="119">
        <f>SUM(L148:L149)</f>
        <v>0</v>
      </c>
    </row>
    <row r="148" spans="1:12" hidden="1">
      <c r="A148" s="134">
        <v>2</v>
      </c>
      <c r="B148" s="130">
        <v>7</v>
      </c>
      <c r="C148" s="134">
        <v>2</v>
      </c>
      <c r="D148" s="130">
        <v>1</v>
      </c>
      <c r="E148" s="131">
        <v>1</v>
      </c>
      <c r="F148" s="133">
        <v>1</v>
      </c>
      <c r="G148" s="132" t="s">
        <v>105</v>
      </c>
      <c r="H148" s="177">
        <v>115</v>
      </c>
      <c r="I148" s="136">
        <v>0</v>
      </c>
      <c r="J148" s="136">
        <v>0</v>
      </c>
      <c r="K148" s="136">
        <v>0</v>
      </c>
      <c r="L148" s="136">
        <v>0</v>
      </c>
    </row>
    <row r="149" spans="1:12" hidden="1">
      <c r="A149" s="134">
        <v>2</v>
      </c>
      <c r="B149" s="130">
        <v>7</v>
      </c>
      <c r="C149" s="134">
        <v>2</v>
      </c>
      <c r="D149" s="130">
        <v>1</v>
      </c>
      <c r="E149" s="131">
        <v>1</v>
      </c>
      <c r="F149" s="133">
        <v>2</v>
      </c>
      <c r="G149" s="132" t="s">
        <v>106</v>
      </c>
      <c r="H149" s="177">
        <v>116</v>
      </c>
      <c r="I149" s="136">
        <v>0</v>
      </c>
      <c r="J149" s="136">
        <v>0</v>
      </c>
      <c r="K149" s="136">
        <v>0</v>
      </c>
      <c r="L149" s="136">
        <v>0</v>
      </c>
    </row>
    <row r="150" spans="1:12" hidden="1">
      <c r="A150" s="134">
        <v>2</v>
      </c>
      <c r="B150" s="130">
        <v>7</v>
      </c>
      <c r="C150" s="134">
        <v>2</v>
      </c>
      <c r="D150" s="130">
        <v>2</v>
      </c>
      <c r="E150" s="131"/>
      <c r="F150" s="133"/>
      <c r="G150" s="132" t="s">
        <v>107</v>
      </c>
      <c r="H150" s="177">
        <v>117</v>
      </c>
      <c r="I150" s="120">
        <f>I151</f>
        <v>0</v>
      </c>
      <c r="J150" s="120">
        <f>J151</f>
        <v>0</v>
      </c>
      <c r="K150" s="120">
        <f>K151</f>
        <v>0</v>
      </c>
      <c r="L150" s="120">
        <f>L151</f>
        <v>0</v>
      </c>
    </row>
    <row r="151" spans="1:12" hidden="1">
      <c r="A151" s="134">
        <v>2</v>
      </c>
      <c r="B151" s="130">
        <v>7</v>
      </c>
      <c r="C151" s="134">
        <v>2</v>
      </c>
      <c r="D151" s="130">
        <v>2</v>
      </c>
      <c r="E151" s="131">
        <v>1</v>
      </c>
      <c r="F151" s="133"/>
      <c r="G151" s="132" t="s">
        <v>107</v>
      </c>
      <c r="H151" s="177">
        <v>118</v>
      </c>
      <c r="I151" s="120">
        <f>SUM(I152)</f>
        <v>0</v>
      </c>
      <c r="J151" s="120">
        <f>SUM(J152)</f>
        <v>0</v>
      </c>
      <c r="K151" s="120">
        <f>SUM(K152)</f>
        <v>0</v>
      </c>
      <c r="L151" s="120">
        <f>SUM(L152)</f>
        <v>0</v>
      </c>
    </row>
    <row r="152" spans="1:12" hidden="1">
      <c r="A152" s="134">
        <v>2</v>
      </c>
      <c r="B152" s="130">
        <v>7</v>
      </c>
      <c r="C152" s="134">
        <v>2</v>
      </c>
      <c r="D152" s="130">
        <v>2</v>
      </c>
      <c r="E152" s="131">
        <v>1</v>
      </c>
      <c r="F152" s="133">
        <v>1</v>
      </c>
      <c r="G152" s="132" t="s">
        <v>107</v>
      </c>
      <c r="H152" s="177">
        <v>119</v>
      </c>
      <c r="I152" s="136">
        <v>0</v>
      </c>
      <c r="J152" s="136">
        <v>0</v>
      </c>
      <c r="K152" s="136">
        <v>0</v>
      </c>
      <c r="L152" s="136">
        <v>0</v>
      </c>
    </row>
    <row r="153" spans="1:12" hidden="1">
      <c r="A153" s="134">
        <v>2</v>
      </c>
      <c r="B153" s="130">
        <v>7</v>
      </c>
      <c r="C153" s="134">
        <v>3</v>
      </c>
      <c r="D153" s="130"/>
      <c r="E153" s="131"/>
      <c r="F153" s="133"/>
      <c r="G153" s="132" t="s">
        <v>108</v>
      </c>
      <c r="H153" s="177">
        <v>120</v>
      </c>
      <c r="I153" s="120">
        <f t="shared" ref="I153:L154" si="15">I154</f>
        <v>0</v>
      </c>
      <c r="J153" s="160">
        <f t="shared" si="15"/>
        <v>0</v>
      </c>
      <c r="K153" s="120">
        <f t="shared" si="15"/>
        <v>0</v>
      </c>
      <c r="L153" s="119">
        <f t="shared" si="15"/>
        <v>0</v>
      </c>
    </row>
    <row r="154" spans="1:12" hidden="1">
      <c r="A154" s="142">
        <v>2</v>
      </c>
      <c r="B154" s="151">
        <v>7</v>
      </c>
      <c r="C154" s="180">
        <v>3</v>
      </c>
      <c r="D154" s="151">
        <v>1</v>
      </c>
      <c r="E154" s="152"/>
      <c r="F154" s="153"/>
      <c r="G154" s="154" t="s">
        <v>108</v>
      </c>
      <c r="H154" s="177">
        <v>121</v>
      </c>
      <c r="I154" s="148">
        <f t="shared" si="15"/>
        <v>0</v>
      </c>
      <c r="J154" s="175">
        <f t="shared" si="15"/>
        <v>0</v>
      </c>
      <c r="K154" s="148">
        <f t="shared" si="15"/>
        <v>0</v>
      </c>
      <c r="L154" s="147">
        <f t="shared" si="15"/>
        <v>0</v>
      </c>
    </row>
    <row r="155" spans="1:12" hidden="1">
      <c r="A155" s="134">
        <v>2</v>
      </c>
      <c r="B155" s="130">
        <v>7</v>
      </c>
      <c r="C155" s="134">
        <v>3</v>
      </c>
      <c r="D155" s="130">
        <v>1</v>
      </c>
      <c r="E155" s="131">
        <v>1</v>
      </c>
      <c r="F155" s="133"/>
      <c r="G155" s="132" t="s">
        <v>108</v>
      </c>
      <c r="H155" s="177">
        <v>122</v>
      </c>
      <c r="I155" s="120">
        <f>SUM(I156:I157)</f>
        <v>0</v>
      </c>
      <c r="J155" s="160">
        <f>SUM(J156:J157)</f>
        <v>0</v>
      </c>
      <c r="K155" s="120">
        <f>SUM(K156:K157)</f>
        <v>0</v>
      </c>
      <c r="L155" s="119">
        <f>SUM(L156:L157)</f>
        <v>0</v>
      </c>
    </row>
    <row r="156" spans="1:12" hidden="1">
      <c r="A156" s="150">
        <v>2</v>
      </c>
      <c r="B156" s="125">
        <v>7</v>
      </c>
      <c r="C156" s="150">
        <v>3</v>
      </c>
      <c r="D156" s="125">
        <v>1</v>
      </c>
      <c r="E156" s="123">
        <v>1</v>
      </c>
      <c r="F156" s="126">
        <v>1</v>
      </c>
      <c r="G156" s="124" t="s">
        <v>109</v>
      </c>
      <c r="H156" s="177">
        <v>123</v>
      </c>
      <c r="I156" s="179">
        <v>0</v>
      </c>
      <c r="J156" s="179">
        <v>0</v>
      </c>
      <c r="K156" s="179">
        <v>0</v>
      </c>
      <c r="L156" s="179">
        <v>0</v>
      </c>
    </row>
    <row r="157" spans="1:12" hidden="1">
      <c r="A157" s="134">
        <v>2</v>
      </c>
      <c r="B157" s="130">
        <v>7</v>
      </c>
      <c r="C157" s="134">
        <v>3</v>
      </c>
      <c r="D157" s="130">
        <v>1</v>
      </c>
      <c r="E157" s="131">
        <v>1</v>
      </c>
      <c r="F157" s="133">
        <v>2</v>
      </c>
      <c r="G157" s="132" t="s">
        <v>110</v>
      </c>
      <c r="H157" s="177">
        <v>124</v>
      </c>
      <c r="I157" s="136">
        <v>0</v>
      </c>
      <c r="J157" s="137">
        <v>0</v>
      </c>
      <c r="K157" s="137">
        <v>0</v>
      </c>
      <c r="L157" s="137">
        <v>0</v>
      </c>
    </row>
    <row r="158" spans="1:12" hidden="1">
      <c r="A158" s="164">
        <v>2</v>
      </c>
      <c r="B158" s="164">
        <v>8</v>
      </c>
      <c r="C158" s="115"/>
      <c r="D158" s="139"/>
      <c r="E158" s="122"/>
      <c r="F158" s="181"/>
      <c r="G158" s="127" t="s">
        <v>111</v>
      </c>
      <c r="H158" s="177">
        <v>125</v>
      </c>
      <c r="I158" s="141">
        <f>I159</f>
        <v>0</v>
      </c>
      <c r="J158" s="162">
        <f>J159</f>
        <v>0</v>
      </c>
      <c r="K158" s="141">
        <f>K159</f>
        <v>0</v>
      </c>
      <c r="L158" s="140">
        <f>L159</f>
        <v>0</v>
      </c>
    </row>
    <row r="159" spans="1:12" hidden="1">
      <c r="A159" s="142">
        <v>2</v>
      </c>
      <c r="B159" s="142">
        <v>8</v>
      </c>
      <c r="C159" s="142">
        <v>1</v>
      </c>
      <c r="D159" s="143"/>
      <c r="E159" s="144"/>
      <c r="F159" s="146"/>
      <c r="G159" s="124" t="s">
        <v>111</v>
      </c>
      <c r="H159" s="177">
        <v>126</v>
      </c>
      <c r="I159" s="141">
        <f>I160+I165</f>
        <v>0</v>
      </c>
      <c r="J159" s="162">
        <f>J160+J165</f>
        <v>0</v>
      </c>
      <c r="K159" s="141">
        <f>K160+K165</f>
        <v>0</v>
      </c>
      <c r="L159" s="140">
        <f>L160+L165</f>
        <v>0</v>
      </c>
    </row>
    <row r="160" spans="1:12" hidden="1">
      <c r="A160" s="134">
        <v>2</v>
      </c>
      <c r="B160" s="130">
        <v>8</v>
      </c>
      <c r="C160" s="132">
        <v>1</v>
      </c>
      <c r="D160" s="130">
        <v>1</v>
      </c>
      <c r="E160" s="131"/>
      <c r="F160" s="133"/>
      <c r="G160" s="132" t="s">
        <v>112</v>
      </c>
      <c r="H160" s="177">
        <v>127</v>
      </c>
      <c r="I160" s="120">
        <f>I161</f>
        <v>0</v>
      </c>
      <c r="J160" s="160">
        <f>J161</f>
        <v>0</v>
      </c>
      <c r="K160" s="120">
        <f>K161</f>
        <v>0</v>
      </c>
      <c r="L160" s="119">
        <f>L161</f>
        <v>0</v>
      </c>
    </row>
    <row r="161" spans="1:15" hidden="1">
      <c r="A161" s="134">
        <v>2</v>
      </c>
      <c r="B161" s="130">
        <v>8</v>
      </c>
      <c r="C161" s="124">
        <v>1</v>
      </c>
      <c r="D161" s="125">
        <v>1</v>
      </c>
      <c r="E161" s="123">
        <v>1</v>
      </c>
      <c r="F161" s="126"/>
      <c r="G161" s="132" t="s">
        <v>112</v>
      </c>
      <c r="H161" s="177">
        <v>128</v>
      </c>
      <c r="I161" s="141">
        <f>SUM(I162:I164)</f>
        <v>0</v>
      </c>
      <c r="J161" s="141">
        <f>SUM(J162:J164)</f>
        <v>0</v>
      </c>
      <c r="K161" s="141">
        <f>SUM(K162:K164)</f>
        <v>0</v>
      </c>
      <c r="L161" s="141">
        <f>SUM(L162:L164)</f>
        <v>0</v>
      </c>
    </row>
    <row r="162" spans="1:15" hidden="1">
      <c r="A162" s="130">
        <v>2</v>
      </c>
      <c r="B162" s="125">
        <v>8</v>
      </c>
      <c r="C162" s="132">
        <v>1</v>
      </c>
      <c r="D162" s="130">
        <v>1</v>
      </c>
      <c r="E162" s="131">
        <v>1</v>
      </c>
      <c r="F162" s="133">
        <v>1</v>
      </c>
      <c r="G162" s="132" t="s">
        <v>113</v>
      </c>
      <c r="H162" s="177">
        <v>129</v>
      </c>
      <c r="I162" s="136">
        <v>0</v>
      </c>
      <c r="J162" s="136">
        <v>0</v>
      </c>
      <c r="K162" s="136">
        <v>0</v>
      </c>
      <c r="L162" s="136">
        <v>0</v>
      </c>
    </row>
    <row r="163" spans="1:15" ht="25.5" hidden="1" customHeight="1">
      <c r="A163" s="142">
        <v>2</v>
      </c>
      <c r="B163" s="151">
        <v>8</v>
      </c>
      <c r="C163" s="154">
        <v>1</v>
      </c>
      <c r="D163" s="151">
        <v>1</v>
      </c>
      <c r="E163" s="152">
        <v>1</v>
      </c>
      <c r="F163" s="153">
        <v>2</v>
      </c>
      <c r="G163" s="154" t="s">
        <v>114</v>
      </c>
      <c r="H163" s="177">
        <v>130</v>
      </c>
      <c r="I163" s="182">
        <v>0</v>
      </c>
      <c r="J163" s="182">
        <v>0</v>
      </c>
      <c r="K163" s="182">
        <v>0</v>
      </c>
      <c r="L163" s="182">
        <v>0</v>
      </c>
    </row>
    <row r="164" spans="1:15" hidden="1">
      <c r="A164" s="142">
        <v>2</v>
      </c>
      <c r="B164" s="151">
        <v>8</v>
      </c>
      <c r="C164" s="154">
        <v>1</v>
      </c>
      <c r="D164" s="151">
        <v>1</v>
      </c>
      <c r="E164" s="152">
        <v>1</v>
      </c>
      <c r="F164" s="153">
        <v>3</v>
      </c>
      <c r="G164" s="154" t="s">
        <v>115</v>
      </c>
      <c r="H164" s="177">
        <v>131</v>
      </c>
      <c r="I164" s="182">
        <v>0</v>
      </c>
      <c r="J164" s="183">
        <v>0</v>
      </c>
      <c r="K164" s="182">
        <v>0</v>
      </c>
      <c r="L164" s="155">
        <v>0</v>
      </c>
    </row>
    <row r="165" spans="1:15" hidden="1">
      <c r="A165" s="134">
        <v>2</v>
      </c>
      <c r="B165" s="130">
        <v>8</v>
      </c>
      <c r="C165" s="132">
        <v>1</v>
      </c>
      <c r="D165" s="130">
        <v>2</v>
      </c>
      <c r="E165" s="131"/>
      <c r="F165" s="133"/>
      <c r="G165" s="132" t="s">
        <v>116</v>
      </c>
      <c r="H165" s="177">
        <v>132</v>
      </c>
      <c r="I165" s="120">
        <f t="shared" ref="I165:L166" si="16">I166</f>
        <v>0</v>
      </c>
      <c r="J165" s="160">
        <f t="shared" si="16"/>
        <v>0</v>
      </c>
      <c r="K165" s="120">
        <f t="shared" si="16"/>
        <v>0</v>
      </c>
      <c r="L165" s="119">
        <f t="shared" si="16"/>
        <v>0</v>
      </c>
    </row>
    <row r="166" spans="1:15" hidden="1">
      <c r="A166" s="134">
        <v>2</v>
      </c>
      <c r="B166" s="130">
        <v>8</v>
      </c>
      <c r="C166" s="132">
        <v>1</v>
      </c>
      <c r="D166" s="130">
        <v>2</v>
      </c>
      <c r="E166" s="131">
        <v>1</v>
      </c>
      <c r="F166" s="133"/>
      <c r="G166" s="132" t="s">
        <v>116</v>
      </c>
      <c r="H166" s="177">
        <v>133</v>
      </c>
      <c r="I166" s="120">
        <f t="shared" si="16"/>
        <v>0</v>
      </c>
      <c r="J166" s="160">
        <f t="shared" si="16"/>
        <v>0</v>
      </c>
      <c r="K166" s="120">
        <f t="shared" si="16"/>
        <v>0</v>
      </c>
      <c r="L166" s="119">
        <f t="shared" si="16"/>
        <v>0</v>
      </c>
    </row>
    <row r="167" spans="1:15" hidden="1">
      <c r="A167" s="142">
        <v>2</v>
      </c>
      <c r="B167" s="143">
        <v>8</v>
      </c>
      <c r="C167" s="145">
        <v>1</v>
      </c>
      <c r="D167" s="143">
        <v>2</v>
      </c>
      <c r="E167" s="144">
        <v>1</v>
      </c>
      <c r="F167" s="146">
        <v>1</v>
      </c>
      <c r="G167" s="132" t="s">
        <v>116</v>
      </c>
      <c r="H167" s="177">
        <v>134</v>
      </c>
      <c r="I167" s="184">
        <v>0</v>
      </c>
      <c r="J167" s="137">
        <v>0</v>
      </c>
      <c r="K167" s="137">
        <v>0</v>
      </c>
      <c r="L167" s="137">
        <v>0</v>
      </c>
    </row>
    <row r="168" spans="1:15" ht="38.25" hidden="1" customHeight="1">
      <c r="A168" s="164">
        <v>2</v>
      </c>
      <c r="B168" s="115">
        <v>9</v>
      </c>
      <c r="C168" s="117"/>
      <c r="D168" s="115"/>
      <c r="E168" s="116"/>
      <c r="F168" s="118"/>
      <c r="G168" s="117" t="s">
        <v>117</v>
      </c>
      <c r="H168" s="177">
        <v>135</v>
      </c>
      <c r="I168" s="120">
        <f>I169+I173</f>
        <v>0</v>
      </c>
      <c r="J168" s="160">
        <f>J169+J173</f>
        <v>0</v>
      </c>
      <c r="K168" s="120">
        <f>K169+K173</f>
        <v>0</v>
      </c>
      <c r="L168" s="119">
        <f>L169+L173</f>
        <v>0</v>
      </c>
    </row>
    <row r="169" spans="1:15" ht="38.25" hidden="1" customHeight="1">
      <c r="A169" s="134">
        <v>2</v>
      </c>
      <c r="B169" s="130">
        <v>9</v>
      </c>
      <c r="C169" s="132">
        <v>1</v>
      </c>
      <c r="D169" s="130"/>
      <c r="E169" s="131"/>
      <c r="F169" s="133"/>
      <c r="G169" s="132" t="s">
        <v>118</v>
      </c>
      <c r="H169" s="177">
        <v>136</v>
      </c>
      <c r="I169" s="120">
        <f t="shared" ref="I169:L171" si="17">I170</f>
        <v>0</v>
      </c>
      <c r="J169" s="160">
        <f t="shared" si="17"/>
        <v>0</v>
      </c>
      <c r="K169" s="120">
        <f t="shared" si="17"/>
        <v>0</v>
      </c>
      <c r="L169" s="119">
        <f t="shared" si="17"/>
        <v>0</v>
      </c>
      <c r="M169" s="145"/>
      <c r="N169" s="145"/>
      <c r="O169" s="145"/>
    </row>
    <row r="170" spans="1:15" ht="38.25" hidden="1" customHeight="1">
      <c r="A170" s="150">
        <v>2</v>
      </c>
      <c r="B170" s="125">
        <v>9</v>
      </c>
      <c r="C170" s="124">
        <v>1</v>
      </c>
      <c r="D170" s="125">
        <v>1</v>
      </c>
      <c r="E170" s="123"/>
      <c r="F170" s="126"/>
      <c r="G170" s="132" t="s">
        <v>118</v>
      </c>
      <c r="H170" s="177">
        <v>137</v>
      </c>
      <c r="I170" s="141">
        <f t="shared" si="17"/>
        <v>0</v>
      </c>
      <c r="J170" s="162">
        <f t="shared" si="17"/>
        <v>0</v>
      </c>
      <c r="K170" s="141">
        <f t="shared" si="17"/>
        <v>0</v>
      </c>
      <c r="L170" s="140">
        <f t="shared" si="17"/>
        <v>0</v>
      </c>
    </row>
    <row r="171" spans="1:15" ht="38.25" hidden="1" customHeight="1">
      <c r="A171" s="134">
        <v>2</v>
      </c>
      <c r="B171" s="130">
        <v>9</v>
      </c>
      <c r="C171" s="134">
        <v>1</v>
      </c>
      <c r="D171" s="130">
        <v>1</v>
      </c>
      <c r="E171" s="131">
        <v>1</v>
      </c>
      <c r="F171" s="133"/>
      <c r="G171" s="132" t="s">
        <v>118</v>
      </c>
      <c r="H171" s="177">
        <v>138</v>
      </c>
      <c r="I171" s="120">
        <f t="shared" si="17"/>
        <v>0</v>
      </c>
      <c r="J171" s="160">
        <f t="shared" si="17"/>
        <v>0</v>
      </c>
      <c r="K171" s="120">
        <f t="shared" si="17"/>
        <v>0</v>
      </c>
      <c r="L171" s="119">
        <f t="shared" si="17"/>
        <v>0</v>
      </c>
    </row>
    <row r="172" spans="1:15" ht="38.25" hidden="1" customHeight="1">
      <c r="A172" s="150">
        <v>2</v>
      </c>
      <c r="B172" s="125">
        <v>9</v>
      </c>
      <c r="C172" s="125">
        <v>1</v>
      </c>
      <c r="D172" s="125">
        <v>1</v>
      </c>
      <c r="E172" s="123">
        <v>1</v>
      </c>
      <c r="F172" s="126">
        <v>1</v>
      </c>
      <c r="G172" s="132" t="s">
        <v>118</v>
      </c>
      <c r="H172" s="177">
        <v>139</v>
      </c>
      <c r="I172" s="179">
        <v>0</v>
      </c>
      <c r="J172" s="179">
        <v>0</v>
      </c>
      <c r="K172" s="179">
        <v>0</v>
      </c>
      <c r="L172" s="179">
        <v>0</v>
      </c>
    </row>
    <row r="173" spans="1:15" ht="38.25" hidden="1" customHeight="1">
      <c r="A173" s="134">
        <v>2</v>
      </c>
      <c r="B173" s="130">
        <v>9</v>
      </c>
      <c r="C173" s="130">
        <v>2</v>
      </c>
      <c r="D173" s="130"/>
      <c r="E173" s="131"/>
      <c r="F173" s="133"/>
      <c r="G173" s="132" t="s">
        <v>119</v>
      </c>
      <c r="H173" s="177">
        <v>140</v>
      </c>
      <c r="I173" s="120">
        <f>SUM(I174+I179)</f>
        <v>0</v>
      </c>
      <c r="J173" s="120">
        <f>SUM(J174+J179)</f>
        <v>0</v>
      </c>
      <c r="K173" s="120">
        <f>SUM(K174+K179)</f>
        <v>0</v>
      </c>
      <c r="L173" s="120">
        <f>SUM(L174+L179)</f>
        <v>0</v>
      </c>
    </row>
    <row r="174" spans="1:15" ht="51" hidden="1" customHeight="1">
      <c r="A174" s="134">
        <v>2</v>
      </c>
      <c r="B174" s="130">
        <v>9</v>
      </c>
      <c r="C174" s="130">
        <v>2</v>
      </c>
      <c r="D174" s="125">
        <v>1</v>
      </c>
      <c r="E174" s="123"/>
      <c r="F174" s="126"/>
      <c r="G174" s="124" t="s">
        <v>120</v>
      </c>
      <c r="H174" s="177">
        <v>141</v>
      </c>
      <c r="I174" s="141">
        <f>I175</f>
        <v>0</v>
      </c>
      <c r="J174" s="162">
        <f>J175</f>
        <v>0</v>
      </c>
      <c r="K174" s="141">
        <f>K175</f>
        <v>0</v>
      </c>
      <c r="L174" s="140">
        <f>L175</f>
        <v>0</v>
      </c>
    </row>
    <row r="175" spans="1:15" ht="51" hidden="1" customHeight="1">
      <c r="A175" s="150">
        <v>2</v>
      </c>
      <c r="B175" s="125">
        <v>9</v>
      </c>
      <c r="C175" s="125">
        <v>2</v>
      </c>
      <c r="D175" s="130">
        <v>1</v>
      </c>
      <c r="E175" s="131">
        <v>1</v>
      </c>
      <c r="F175" s="133"/>
      <c r="G175" s="124" t="s">
        <v>120</v>
      </c>
      <c r="H175" s="177">
        <v>142</v>
      </c>
      <c r="I175" s="120">
        <f>SUM(I176:I178)</f>
        <v>0</v>
      </c>
      <c r="J175" s="160">
        <f>SUM(J176:J178)</f>
        <v>0</v>
      </c>
      <c r="K175" s="120">
        <f>SUM(K176:K178)</f>
        <v>0</v>
      </c>
      <c r="L175" s="119">
        <f>SUM(L176:L178)</f>
        <v>0</v>
      </c>
    </row>
    <row r="176" spans="1:15" ht="51" hidden="1" customHeight="1">
      <c r="A176" s="142">
        <v>2</v>
      </c>
      <c r="B176" s="151">
        <v>9</v>
      </c>
      <c r="C176" s="151">
        <v>2</v>
      </c>
      <c r="D176" s="151">
        <v>1</v>
      </c>
      <c r="E176" s="152">
        <v>1</v>
      </c>
      <c r="F176" s="153">
        <v>1</v>
      </c>
      <c r="G176" s="124" t="s">
        <v>121</v>
      </c>
      <c r="H176" s="177">
        <v>143</v>
      </c>
      <c r="I176" s="182">
        <v>0</v>
      </c>
      <c r="J176" s="135">
        <v>0</v>
      </c>
      <c r="K176" s="135">
        <v>0</v>
      </c>
      <c r="L176" s="135">
        <v>0</v>
      </c>
    </row>
    <row r="177" spans="1:12" ht="63.75" hidden="1" customHeight="1">
      <c r="A177" s="134">
        <v>2</v>
      </c>
      <c r="B177" s="130">
        <v>9</v>
      </c>
      <c r="C177" s="130">
        <v>2</v>
      </c>
      <c r="D177" s="130">
        <v>1</v>
      </c>
      <c r="E177" s="131">
        <v>1</v>
      </c>
      <c r="F177" s="133">
        <v>2</v>
      </c>
      <c r="G177" s="124" t="s">
        <v>122</v>
      </c>
      <c r="H177" s="177">
        <v>144</v>
      </c>
      <c r="I177" s="136">
        <v>0</v>
      </c>
      <c r="J177" s="185">
        <v>0</v>
      </c>
      <c r="K177" s="185">
        <v>0</v>
      </c>
      <c r="L177" s="185">
        <v>0</v>
      </c>
    </row>
    <row r="178" spans="1:12" ht="51" hidden="1" customHeight="1">
      <c r="A178" s="134">
        <v>2</v>
      </c>
      <c r="B178" s="130">
        <v>9</v>
      </c>
      <c r="C178" s="130">
        <v>2</v>
      </c>
      <c r="D178" s="130">
        <v>1</v>
      </c>
      <c r="E178" s="131">
        <v>1</v>
      </c>
      <c r="F178" s="133">
        <v>3</v>
      </c>
      <c r="G178" s="124" t="s">
        <v>123</v>
      </c>
      <c r="H178" s="177">
        <v>145</v>
      </c>
      <c r="I178" s="136">
        <v>0</v>
      </c>
      <c r="J178" s="136">
        <v>0</v>
      </c>
      <c r="K178" s="136">
        <v>0</v>
      </c>
      <c r="L178" s="136">
        <v>0</v>
      </c>
    </row>
    <row r="179" spans="1:12" ht="38.25" hidden="1" customHeight="1">
      <c r="A179" s="186">
        <v>2</v>
      </c>
      <c r="B179" s="186">
        <v>9</v>
      </c>
      <c r="C179" s="186">
        <v>2</v>
      </c>
      <c r="D179" s="186">
        <v>2</v>
      </c>
      <c r="E179" s="186"/>
      <c r="F179" s="186"/>
      <c r="G179" s="132" t="s">
        <v>124</v>
      </c>
      <c r="H179" s="177">
        <v>146</v>
      </c>
      <c r="I179" s="120">
        <f>I180</f>
        <v>0</v>
      </c>
      <c r="J179" s="160">
        <f>J180</f>
        <v>0</v>
      </c>
      <c r="K179" s="120">
        <f>K180</f>
        <v>0</v>
      </c>
      <c r="L179" s="119">
        <f>L180</f>
        <v>0</v>
      </c>
    </row>
    <row r="180" spans="1:12" ht="38.25" hidden="1" customHeight="1">
      <c r="A180" s="134">
        <v>2</v>
      </c>
      <c r="B180" s="130">
        <v>9</v>
      </c>
      <c r="C180" s="130">
        <v>2</v>
      </c>
      <c r="D180" s="130">
        <v>2</v>
      </c>
      <c r="E180" s="131">
        <v>1</v>
      </c>
      <c r="F180" s="133"/>
      <c r="G180" s="124" t="s">
        <v>125</v>
      </c>
      <c r="H180" s="177">
        <v>147</v>
      </c>
      <c r="I180" s="141">
        <f>SUM(I181:I183)</f>
        <v>0</v>
      </c>
      <c r="J180" s="141">
        <f>SUM(J181:J183)</f>
        <v>0</v>
      </c>
      <c r="K180" s="141">
        <f>SUM(K181:K183)</f>
        <v>0</v>
      </c>
      <c r="L180" s="141">
        <f>SUM(L181:L183)</f>
        <v>0</v>
      </c>
    </row>
    <row r="181" spans="1:12" ht="51" hidden="1" customHeight="1">
      <c r="A181" s="134">
        <v>2</v>
      </c>
      <c r="B181" s="130">
        <v>9</v>
      </c>
      <c r="C181" s="130">
        <v>2</v>
      </c>
      <c r="D181" s="130">
        <v>2</v>
      </c>
      <c r="E181" s="130">
        <v>1</v>
      </c>
      <c r="F181" s="133">
        <v>1</v>
      </c>
      <c r="G181" s="187" t="s">
        <v>126</v>
      </c>
      <c r="H181" s="177">
        <v>148</v>
      </c>
      <c r="I181" s="136">
        <v>0</v>
      </c>
      <c r="J181" s="135">
        <v>0</v>
      </c>
      <c r="K181" s="135">
        <v>0</v>
      </c>
      <c r="L181" s="135">
        <v>0</v>
      </c>
    </row>
    <row r="182" spans="1:12" ht="51" hidden="1" customHeight="1">
      <c r="A182" s="143">
        <v>2</v>
      </c>
      <c r="B182" s="145">
        <v>9</v>
      </c>
      <c r="C182" s="143">
        <v>2</v>
      </c>
      <c r="D182" s="144">
        <v>2</v>
      </c>
      <c r="E182" s="144">
        <v>1</v>
      </c>
      <c r="F182" s="146">
        <v>2</v>
      </c>
      <c r="G182" s="145" t="s">
        <v>127</v>
      </c>
      <c r="H182" s="177">
        <v>149</v>
      </c>
      <c r="I182" s="135">
        <v>0</v>
      </c>
      <c r="J182" s="137">
        <v>0</v>
      </c>
      <c r="K182" s="137">
        <v>0</v>
      </c>
      <c r="L182" s="137">
        <v>0</v>
      </c>
    </row>
    <row r="183" spans="1:12" ht="51" hidden="1" customHeight="1">
      <c r="A183" s="130">
        <v>2</v>
      </c>
      <c r="B183" s="154">
        <v>9</v>
      </c>
      <c r="C183" s="151">
        <v>2</v>
      </c>
      <c r="D183" s="152">
        <v>2</v>
      </c>
      <c r="E183" s="152">
        <v>1</v>
      </c>
      <c r="F183" s="153">
        <v>3</v>
      </c>
      <c r="G183" s="154" t="s">
        <v>128</v>
      </c>
      <c r="H183" s="177">
        <v>150</v>
      </c>
      <c r="I183" s="185">
        <v>0</v>
      </c>
      <c r="J183" s="185">
        <v>0</v>
      </c>
      <c r="K183" s="185">
        <v>0</v>
      </c>
      <c r="L183" s="185">
        <v>0</v>
      </c>
    </row>
    <row r="184" spans="1:12" ht="76.5" customHeight="1">
      <c r="A184" s="115">
        <v>3</v>
      </c>
      <c r="B184" s="117"/>
      <c r="C184" s="115"/>
      <c r="D184" s="116"/>
      <c r="E184" s="116"/>
      <c r="F184" s="118"/>
      <c r="G184" s="170" t="s">
        <v>129</v>
      </c>
      <c r="H184" s="177">
        <v>151</v>
      </c>
      <c r="I184" s="119">
        <f>SUM(I185+I238+I303)</f>
        <v>64200</v>
      </c>
      <c r="J184" s="160">
        <f>SUM(J185+J238+J303)</f>
        <v>64200</v>
      </c>
      <c r="K184" s="120">
        <f>SUM(K185+K238+K303)</f>
        <v>64200</v>
      </c>
      <c r="L184" s="119">
        <f>SUM(L185+L238+L303)</f>
        <v>64200</v>
      </c>
    </row>
    <row r="185" spans="1:12" ht="25.5" customHeight="1">
      <c r="A185" s="164">
        <v>3</v>
      </c>
      <c r="B185" s="115">
        <v>1</v>
      </c>
      <c r="C185" s="139"/>
      <c r="D185" s="122"/>
      <c r="E185" s="122"/>
      <c r="F185" s="181"/>
      <c r="G185" s="159" t="s">
        <v>130</v>
      </c>
      <c r="H185" s="177">
        <v>152</v>
      </c>
      <c r="I185" s="119">
        <f>SUM(I186+I209+I216+I228+I232)</f>
        <v>64200</v>
      </c>
      <c r="J185" s="140">
        <f>SUM(J186+J209+J216+J228+J232)</f>
        <v>64200</v>
      </c>
      <c r="K185" s="140">
        <f>SUM(K186+K209+K216+K228+K232)</f>
        <v>64200</v>
      </c>
      <c r="L185" s="140">
        <f>SUM(L186+L209+L216+L228+L232)</f>
        <v>64200</v>
      </c>
    </row>
    <row r="186" spans="1:12" ht="25.5" customHeight="1">
      <c r="A186" s="125">
        <v>3</v>
      </c>
      <c r="B186" s="124">
        <v>1</v>
      </c>
      <c r="C186" s="125">
        <v>1</v>
      </c>
      <c r="D186" s="123"/>
      <c r="E186" s="123"/>
      <c r="F186" s="188"/>
      <c r="G186" s="134" t="s">
        <v>131</v>
      </c>
      <c r="H186" s="177">
        <v>153</v>
      </c>
      <c r="I186" s="140">
        <f>SUM(I187+I190+I195+I201+I206)</f>
        <v>64200</v>
      </c>
      <c r="J186" s="160">
        <f>SUM(J187+J190+J195+J201+J206)</f>
        <v>64200</v>
      </c>
      <c r="K186" s="120">
        <f>SUM(K187+K190+K195+K201+K206)</f>
        <v>64200</v>
      </c>
      <c r="L186" s="119">
        <f>SUM(L187+L190+L195+L201+L206)</f>
        <v>64200</v>
      </c>
    </row>
    <row r="187" spans="1:12" hidden="1">
      <c r="A187" s="130">
        <v>3</v>
      </c>
      <c r="B187" s="132">
        <v>1</v>
      </c>
      <c r="C187" s="130">
        <v>1</v>
      </c>
      <c r="D187" s="131">
        <v>1</v>
      </c>
      <c r="E187" s="131"/>
      <c r="F187" s="189"/>
      <c r="G187" s="134" t="s">
        <v>132</v>
      </c>
      <c r="H187" s="177">
        <v>154</v>
      </c>
      <c r="I187" s="119">
        <f t="shared" ref="I187:L188" si="18">I188</f>
        <v>0</v>
      </c>
      <c r="J187" s="162">
        <f t="shared" si="18"/>
        <v>0</v>
      </c>
      <c r="K187" s="141">
        <f t="shared" si="18"/>
        <v>0</v>
      </c>
      <c r="L187" s="140">
        <f t="shared" si="18"/>
        <v>0</v>
      </c>
    </row>
    <row r="188" spans="1:12" hidden="1">
      <c r="A188" s="130">
        <v>3</v>
      </c>
      <c r="B188" s="132">
        <v>1</v>
      </c>
      <c r="C188" s="130">
        <v>1</v>
      </c>
      <c r="D188" s="131">
        <v>1</v>
      </c>
      <c r="E188" s="131">
        <v>1</v>
      </c>
      <c r="F188" s="165"/>
      <c r="G188" s="134" t="s">
        <v>132</v>
      </c>
      <c r="H188" s="177">
        <v>155</v>
      </c>
      <c r="I188" s="140">
        <f t="shared" si="18"/>
        <v>0</v>
      </c>
      <c r="J188" s="119">
        <f t="shared" si="18"/>
        <v>0</v>
      </c>
      <c r="K188" s="119">
        <f t="shared" si="18"/>
        <v>0</v>
      </c>
      <c r="L188" s="119">
        <f t="shared" si="18"/>
        <v>0</v>
      </c>
    </row>
    <row r="189" spans="1:12" hidden="1">
      <c r="A189" s="130">
        <v>3</v>
      </c>
      <c r="B189" s="132">
        <v>1</v>
      </c>
      <c r="C189" s="130">
        <v>1</v>
      </c>
      <c r="D189" s="131">
        <v>1</v>
      </c>
      <c r="E189" s="131">
        <v>1</v>
      </c>
      <c r="F189" s="165">
        <v>1</v>
      </c>
      <c r="G189" s="134" t="s">
        <v>132</v>
      </c>
      <c r="H189" s="177">
        <v>156</v>
      </c>
      <c r="I189" s="137">
        <v>0</v>
      </c>
      <c r="J189" s="137">
        <v>0</v>
      </c>
      <c r="K189" s="137">
        <v>0</v>
      </c>
      <c r="L189" s="137">
        <v>0</v>
      </c>
    </row>
    <row r="190" spans="1:12">
      <c r="A190" s="125">
        <v>3</v>
      </c>
      <c r="B190" s="123">
        <v>1</v>
      </c>
      <c r="C190" s="123">
        <v>1</v>
      </c>
      <c r="D190" s="123">
        <v>2</v>
      </c>
      <c r="E190" s="123"/>
      <c r="F190" s="126"/>
      <c r="G190" s="124" t="s">
        <v>133</v>
      </c>
      <c r="H190" s="177">
        <v>157</v>
      </c>
      <c r="I190" s="140">
        <f>I191</f>
        <v>7000</v>
      </c>
      <c r="J190" s="162">
        <f>J191</f>
        <v>7000</v>
      </c>
      <c r="K190" s="141">
        <f>K191</f>
        <v>7000</v>
      </c>
      <c r="L190" s="140">
        <f>L191</f>
        <v>7000</v>
      </c>
    </row>
    <row r="191" spans="1:12">
      <c r="A191" s="130">
        <v>3</v>
      </c>
      <c r="B191" s="131">
        <v>1</v>
      </c>
      <c r="C191" s="131">
        <v>1</v>
      </c>
      <c r="D191" s="131">
        <v>2</v>
      </c>
      <c r="E191" s="131">
        <v>1</v>
      </c>
      <c r="F191" s="133"/>
      <c r="G191" s="124" t="s">
        <v>133</v>
      </c>
      <c r="H191" s="177">
        <v>158</v>
      </c>
      <c r="I191" s="119">
        <f>SUM(I192:I194)</f>
        <v>7000</v>
      </c>
      <c r="J191" s="160">
        <f>SUM(J192:J194)</f>
        <v>7000</v>
      </c>
      <c r="K191" s="120">
        <f>SUM(K192:K194)</f>
        <v>7000</v>
      </c>
      <c r="L191" s="119">
        <f>SUM(L192:L194)</f>
        <v>7000</v>
      </c>
    </row>
    <row r="192" spans="1:12" hidden="1">
      <c r="A192" s="125">
        <v>3</v>
      </c>
      <c r="B192" s="123">
        <v>1</v>
      </c>
      <c r="C192" s="123">
        <v>1</v>
      </c>
      <c r="D192" s="123">
        <v>2</v>
      </c>
      <c r="E192" s="123">
        <v>1</v>
      </c>
      <c r="F192" s="126">
        <v>1</v>
      </c>
      <c r="G192" s="124" t="s">
        <v>134</v>
      </c>
      <c r="H192" s="177">
        <v>159</v>
      </c>
      <c r="I192" s="135">
        <v>0</v>
      </c>
      <c r="J192" s="135">
        <v>0</v>
      </c>
      <c r="K192" s="135">
        <v>0</v>
      </c>
      <c r="L192" s="185">
        <v>0</v>
      </c>
    </row>
    <row r="193" spans="1:12" hidden="1">
      <c r="A193" s="130">
        <v>3</v>
      </c>
      <c r="B193" s="131">
        <v>1</v>
      </c>
      <c r="C193" s="131">
        <v>1</v>
      </c>
      <c r="D193" s="131">
        <v>2</v>
      </c>
      <c r="E193" s="131">
        <v>1</v>
      </c>
      <c r="F193" s="133">
        <v>2</v>
      </c>
      <c r="G193" s="132" t="s">
        <v>135</v>
      </c>
      <c r="H193" s="177">
        <v>160</v>
      </c>
      <c r="I193" s="137">
        <v>0</v>
      </c>
      <c r="J193" s="137">
        <v>0</v>
      </c>
      <c r="K193" s="137">
        <v>0</v>
      </c>
      <c r="L193" s="137">
        <v>0</v>
      </c>
    </row>
    <row r="194" spans="1:12" ht="25.5" customHeight="1">
      <c r="A194" s="125">
        <v>3</v>
      </c>
      <c r="B194" s="123">
        <v>1</v>
      </c>
      <c r="C194" s="123">
        <v>1</v>
      </c>
      <c r="D194" s="123">
        <v>2</v>
      </c>
      <c r="E194" s="123">
        <v>1</v>
      </c>
      <c r="F194" s="126">
        <v>3</v>
      </c>
      <c r="G194" s="124" t="s">
        <v>136</v>
      </c>
      <c r="H194" s="177">
        <v>161</v>
      </c>
      <c r="I194" s="135">
        <v>7000</v>
      </c>
      <c r="J194" s="135">
        <v>7000</v>
      </c>
      <c r="K194" s="135">
        <v>7000</v>
      </c>
      <c r="L194" s="185">
        <v>7000</v>
      </c>
    </row>
    <row r="195" spans="1:12">
      <c r="A195" s="130">
        <v>3</v>
      </c>
      <c r="B195" s="131">
        <v>1</v>
      </c>
      <c r="C195" s="131">
        <v>1</v>
      </c>
      <c r="D195" s="131">
        <v>3</v>
      </c>
      <c r="E195" s="131"/>
      <c r="F195" s="133"/>
      <c r="G195" s="132" t="s">
        <v>137</v>
      </c>
      <c r="H195" s="177">
        <v>162</v>
      </c>
      <c r="I195" s="119">
        <f>I196</f>
        <v>57200</v>
      </c>
      <c r="J195" s="160">
        <f>J196</f>
        <v>57200</v>
      </c>
      <c r="K195" s="120">
        <f>K196</f>
        <v>57200</v>
      </c>
      <c r="L195" s="119">
        <f>L196</f>
        <v>57200</v>
      </c>
    </row>
    <row r="196" spans="1:12">
      <c r="A196" s="130">
        <v>3</v>
      </c>
      <c r="B196" s="131">
        <v>1</v>
      </c>
      <c r="C196" s="131">
        <v>1</v>
      </c>
      <c r="D196" s="131">
        <v>3</v>
      </c>
      <c r="E196" s="131">
        <v>1</v>
      </c>
      <c r="F196" s="133"/>
      <c r="G196" s="132" t="s">
        <v>137</v>
      </c>
      <c r="H196" s="177">
        <v>163</v>
      </c>
      <c r="I196" s="119">
        <f>SUM(I197:I200)</f>
        <v>57200</v>
      </c>
      <c r="J196" s="119">
        <f>SUM(J197:J200)</f>
        <v>57200</v>
      </c>
      <c r="K196" s="119">
        <f>SUM(K197:K200)</f>
        <v>57200</v>
      </c>
      <c r="L196" s="119">
        <f>SUM(L197:L200)</f>
        <v>57200</v>
      </c>
    </row>
    <row r="197" spans="1:12" hidden="1">
      <c r="A197" s="130">
        <v>3</v>
      </c>
      <c r="B197" s="131">
        <v>1</v>
      </c>
      <c r="C197" s="131">
        <v>1</v>
      </c>
      <c r="D197" s="131">
        <v>3</v>
      </c>
      <c r="E197" s="131">
        <v>1</v>
      </c>
      <c r="F197" s="133">
        <v>1</v>
      </c>
      <c r="G197" s="132" t="s">
        <v>138</v>
      </c>
      <c r="H197" s="177">
        <v>164</v>
      </c>
      <c r="I197" s="137">
        <v>0</v>
      </c>
      <c r="J197" s="137">
        <v>0</v>
      </c>
      <c r="K197" s="137">
        <v>0</v>
      </c>
      <c r="L197" s="185">
        <v>0</v>
      </c>
    </row>
    <row r="198" spans="1:12">
      <c r="A198" s="130">
        <v>3</v>
      </c>
      <c r="B198" s="131">
        <v>1</v>
      </c>
      <c r="C198" s="131">
        <v>1</v>
      </c>
      <c r="D198" s="131">
        <v>3</v>
      </c>
      <c r="E198" s="131">
        <v>1</v>
      </c>
      <c r="F198" s="133">
        <v>2</v>
      </c>
      <c r="G198" s="132" t="s">
        <v>139</v>
      </c>
      <c r="H198" s="177">
        <v>165</v>
      </c>
      <c r="I198" s="135">
        <v>37200</v>
      </c>
      <c r="J198" s="137">
        <v>37200</v>
      </c>
      <c r="K198" s="137">
        <v>37200</v>
      </c>
      <c r="L198" s="137">
        <v>37200</v>
      </c>
    </row>
    <row r="199" spans="1:12" hidden="1">
      <c r="A199" s="130">
        <v>3</v>
      </c>
      <c r="B199" s="131">
        <v>1</v>
      </c>
      <c r="C199" s="131">
        <v>1</v>
      </c>
      <c r="D199" s="131">
        <v>3</v>
      </c>
      <c r="E199" s="131">
        <v>1</v>
      </c>
      <c r="F199" s="133">
        <v>3</v>
      </c>
      <c r="G199" s="134" t="s">
        <v>140</v>
      </c>
      <c r="H199" s="177">
        <v>166</v>
      </c>
      <c r="I199" s="135">
        <v>0</v>
      </c>
      <c r="J199" s="155">
        <v>0</v>
      </c>
      <c r="K199" s="155">
        <v>0</v>
      </c>
      <c r="L199" s="155">
        <v>0</v>
      </c>
    </row>
    <row r="200" spans="1:12" ht="26.25" customHeight="1">
      <c r="A200" s="143">
        <v>3</v>
      </c>
      <c r="B200" s="144">
        <v>1</v>
      </c>
      <c r="C200" s="144">
        <v>1</v>
      </c>
      <c r="D200" s="144">
        <v>3</v>
      </c>
      <c r="E200" s="144">
        <v>1</v>
      </c>
      <c r="F200" s="146">
        <v>4</v>
      </c>
      <c r="G200" s="91" t="s">
        <v>141</v>
      </c>
      <c r="H200" s="177">
        <v>167</v>
      </c>
      <c r="I200" s="190">
        <v>20000</v>
      </c>
      <c r="J200" s="191">
        <v>20000</v>
      </c>
      <c r="K200" s="137">
        <v>20000</v>
      </c>
      <c r="L200" s="137">
        <v>20000</v>
      </c>
    </row>
    <row r="201" spans="1:12" hidden="1">
      <c r="A201" s="143">
        <v>3</v>
      </c>
      <c r="B201" s="144">
        <v>1</v>
      </c>
      <c r="C201" s="144">
        <v>1</v>
      </c>
      <c r="D201" s="144">
        <v>4</v>
      </c>
      <c r="E201" s="144"/>
      <c r="F201" s="146"/>
      <c r="G201" s="145" t="s">
        <v>142</v>
      </c>
      <c r="H201" s="177">
        <v>168</v>
      </c>
      <c r="I201" s="119">
        <f>I202</f>
        <v>0</v>
      </c>
      <c r="J201" s="163">
        <f>J202</f>
        <v>0</v>
      </c>
      <c r="K201" s="128">
        <f>K202</f>
        <v>0</v>
      </c>
      <c r="L201" s="129">
        <f>L202</f>
        <v>0</v>
      </c>
    </row>
    <row r="202" spans="1:12" hidden="1">
      <c r="A202" s="130">
        <v>3</v>
      </c>
      <c r="B202" s="131">
        <v>1</v>
      </c>
      <c r="C202" s="131">
        <v>1</v>
      </c>
      <c r="D202" s="131">
        <v>4</v>
      </c>
      <c r="E202" s="131">
        <v>1</v>
      </c>
      <c r="F202" s="133"/>
      <c r="G202" s="145" t="s">
        <v>142</v>
      </c>
      <c r="H202" s="177">
        <v>169</v>
      </c>
      <c r="I202" s="140">
        <f>SUM(I203:I205)</f>
        <v>0</v>
      </c>
      <c r="J202" s="160">
        <f>SUM(J203:J205)</f>
        <v>0</v>
      </c>
      <c r="K202" s="120">
        <f>SUM(K203:K205)</f>
        <v>0</v>
      </c>
      <c r="L202" s="119">
        <f>SUM(L203:L205)</f>
        <v>0</v>
      </c>
    </row>
    <row r="203" spans="1:12" hidden="1">
      <c r="A203" s="130">
        <v>3</v>
      </c>
      <c r="B203" s="131">
        <v>1</v>
      </c>
      <c r="C203" s="131">
        <v>1</v>
      </c>
      <c r="D203" s="131">
        <v>4</v>
      </c>
      <c r="E203" s="131">
        <v>1</v>
      </c>
      <c r="F203" s="133">
        <v>1</v>
      </c>
      <c r="G203" s="132" t="s">
        <v>143</v>
      </c>
      <c r="H203" s="177">
        <v>170</v>
      </c>
      <c r="I203" s="137">
        <v>0</v>
      </c>
      <c r="J203" s="137">
        <v>0</v>
      </c>
      <c r="K203" s="137">
        <v>0</v>
      </c>
      <c r="L203" s="185">
        <v>0</v>
      </c>
    </row>
    <row r="204" spans="1:12" ht="25.5" hidden="1" customHeight="1">
      <c r="A204" s="125">
        <v>3</v>
      </c>
      <c r="B204" s="123">
        <v>1</v>
      </c>
      <c r="C204" s="123">
        <v>1</v>
      </c>
      <c r="D204" s="123">
        <v>4</v>
      </c>
      <c r="E204" s="123">
        <v>1</v>
      </c>
      <c r="F204" s="126">
        <v>2</v>
      </c>
      <c r="G204" s="124" t="s">
        <v>421</v>
      </c>
      <c r="H204" s="177">
        <v>171</v>
      </c>
      <c r="I204" s="135">
        <v>0</v>
      </c>
      <c r="J204" s="135">
        <v>0</v>
      </c>
      <c r="K204" s="136">
        <v>0</v>
      </c>
      <c r="L204" s="137">
        <v>0</v>
      </c>
    </row>
    <row r="205" spans="1:12" hidden="1">
      <c r="A205" s="130">
        <v>3</v>
      </c>
      <c r="B205" s="131">
        <v>1</v>
      </c>
      <c r="C205" s="131">
        <v>1</v>
      </c>
      <c r="D205" s="131">
        <v>4</v>
      </c>
      <c r="E205" s="131">
        <v>1</v>
      </c>
      <c r="F205" s="133">
        <v>3</v>
      </c>
      <c r="G205" s="132" t="s">
        <v>144</v>
      </c>
      <c r="H205" s="177">
        <v>172</v>
      </c>
      <c r="I205" s="135">
        <v>0</v>
      </c>
      <c r="J205" s="135">
        <v>0</v>
      </c>
      <c r="K205" s="135">
        <v>0</v>
      </c>
      <c r="L205" s="137">
        <v>0</v>
      </c>
    </row>
    <row r="206" spans="1:12" ht="25.5" hidden="1" customHeight="1">
      <c r="A206" s="130">
        <v>3</v>
      </c>
      <c r="B206" s="131">
        <v>1</v>
      </c>
      <c r="C206" s="131">
        <v>1</v>
      </c>
      <c r="D206" s="131">
        <v>5</v>
      </c>
      <c r="E206" s="131"/>
      <c r="F206" s="133"/>
      <c r="G206" s="132" t="s">
        <v>145</v>
      </c>
      <c r="H206" s="177">
        <v>173</v>
      </c>
      <c r="I206" s="119">
        <f t="shared" ref="I206:L207" si="19">I207</f>
        <v>0</v>
      </c>
      <c r="J206" s="160">
        <f t="shared" si="19"/>
        <v>0</v>
      </c>
      <c r="K206" s="120">
        <f t="shared" si="19"/>
        <v>0</v>
      </c>
      <c r="L206" s="119">
        <f t="shared" si="19"/>
        <v>0</v>
      </c>
    </row>
    <row r="207" spans="1:12" ht="25.5" hidden="1" customHeight="1">
      <c r="A207" s="143">
        <v>3</v>
      </c>
      <c r="B207" s="144">
        <v>1</v>
      </c>
      <c r="C207" s="144">
        <v>1</v>
      </c>
      <c r="D207" s="144">
        <v>5</v>
      </c>
      <c r="E207" s="144">
        <v>1</v>
      </c>
      <c r="F207" s="146"/>
      <c r="G207" s="132" t="s">
        <v>145</v>
      </c>
      <c r="H207" s="177">
        <v>174</v>
      </c>
      <c r="I207" s="120">
        <f t="shared" si="19"/>
        <v>0</v>
      </c>
      <c r="J207" s="120">
        <f t="shared" si="19"/>
        <v>0</v>
      </c>
      <c r="K207" s="120">
        <f t="shared" si="19"/>
        <v>0</v>
      </c>
      <c r="L207" s="120">
        <f t="shared" si="19"/>
        <v>0</v>
      </c>
    </row>
    <row r="208" spans="1:12" ht="25.5" hidden="1" customHeight="1">
      <c r="A208" s="130">
        <v>3</v>
      </c>
      <c r="B208" s="131">
        <v>1</v>
      </c>
      <c r="C208" s="131">
        <v>1</v>
      </c>
      <c r="D208" s="131">
        <v>5</v>
      </c>
      <c r="E208" s="131">
        <v>1</v>
      </c>
      <c r="F208" s="133">
        <v>1</v>
      </c>
      <c r="G208" s="132" t="s">
        <v>145</v>
      </c>
      <c r="H208" s="177">
        <v>175</v>
      </c>
      <c r="I208" s="135">
        <v>0</v>
      </c>
      <c r="J208" s="137">
        <v>0</v>
      </c>
      <c r="K208" s="137">
        <v>0</v>
      </c>
      <c r="L208" s="137">
        <v>0</v>
      </c>
    </row>
    <row r="209" spans="1:15" ht="25.5" hidden="1" customHeight="1">
      <c r="A209" s="143">
        <v>3</v>
      </c>
      <c r="B209" s="144">
        <v>1</v>
      </c>
      <c r="C209" s="144">
        <v>2</v>
      </c>
      <c r="D209" s="144"/>
      <c r="E209" s="144"/>
      <c r="F209" s="146"/>
      <c r="G209" s="145" t="s">
        <v>146</v>
      </c>
      <c r="H209" s="177">
        <v>176</v>
      </c>
      <c r="I209" s="119">
        <f t="shared" ref="I209:L210" si="20">I210</f>
        <v>0</v>
      </c>
      <c r="J209" s="163">
        <f t="shared" si="20"/>
        <v>0</v>
      </c>
      <c r="K209" s="128">
        <f t="shared" si="20"/>
        <v>0</v>
      </c>
      <c r="L209" s="129">
        <f t="shared" si="20"/>
        <v>0</v>
      </c>
    </row>
    <row r="210" spans="1:15" ht="25.5" hidden="1" customHeight="1">
      <c r="A210" s="130">
        <v>3</v>
      </c>
      <c r="B210" s="131">
        <v>1</v>
      </c>
      <c r="C210" s="131">
        <v>2</v>
      </c>
      <c r="D210" s="131">
        <v>1</v>
      </c>
      <c r="E210" s="131"/>
      <c r="F210" s="133"/>
      <c r="G210" s="145" t="s">
        <v>146</v>
      </c>
      <c r="H210" s="177">
        <v>177</v>
      </c>
      <c r="I210" s="140">
        <f t="shared" si="20"/>
        <v>0</v>
      </c>
      <c r="J210" s="160">
        <f t="shared" si="20"/>
        <v>0</v>
      </c>
      <c r="K210" s="120">
        <f t="shared" si="20"/>
        <v>0</v>
      </c>
      <c r="L210" s="119">
        <f t="shared" si="20"/>
        <v>0</v>
      </c>
    </row>
    <row r="211" spans="1:15" ht="25.5" hidden="1" customHeight="1">
      <c r="A211" s="125">
        <v>3</v>
      </c>
      <c r="B211" s="123">
        <v>1</v>
      </c>
      <c r="C211" s="123">
        <v>2</v>
      </c>
      <c r="D211" s="123">
        <v>1</v>
      </c>
      <c r="E211" s="123">
        <v>1</v>
      </c>
      <c r="F211" s="126"/>
      <c r="G211" s="145" t="s">
        <v>146</v>
      </c>
      <c r="H211" s="177">
        <v>178</v>
      </c>
      <c r="I211" s="119">
        <f>SUM(I212:I215)</f>
        <v>0</v>
      </c>
      <c r="J211" s="162">
        <f>SUM(J212:J215)</f>
        <v>0</v>
      </c>
      <c r="K211" s="141">
        <f>SUM(K212:K215)</f>
        <v>0</v>
      </c>
      <c r="L211" s="140">
        <f>SUM(L212:L215)</f>
        <v>0</v>
      </c>
    </row>
    <row r="212" spans="1:15" ht="38.25" hidden="1" customHeight="1">
      <c r="A212" s="130">
        <v>3</v>
      </c>
      <c r="B212" s="131">
        <v>1</v>
      </c>
      <c r="C212" s="131">
        <v>2</v>
      </c>
      <c r="D212" s="131">
        <v>1</v>
      </c>
      <c r="E212" s="131">
        <v>1</v>
      </c>
      <c r="F212" s="133">
        <v>2</v>
      </c>
      <c r="G212" s="132" t="s">
        <v>422</v>
      </c>
      <c r="H212" s="177">
        <v>179</v>
      </c>
      <c r="I212" s="137">
        <v>0</v>
      </c>
      <c r="J212" s="137">
        <v>0</v>
      </c>
      <c r="K212" s="137">
        <v>0</v>
      </c>
      <c r="L212" s="137">
        <v>0</v>
      </c>
    </row>
    <row r="213" spans="1:15" hidden="1">
      <c r="A213" s="130">
        <v>3</v>
      </c>
      <c r="B213" s="131">
        <v>1</v>
      </c>
      <c r="C213" s="131">
        <v>2</v>
      </c>
      <c r="D213" s="130">
        <v>1</v>
      </c>
      <c r="E213" s="131">
        <v>1</v>
      </c>
      <c r="F213" s="133">
        <v>3</v>
      </c>
      <c r="G213" s="132" t="s">
        <v>147</v>
      </c>
      <c r="H213" s="177">
        <v>180</v>
      </c>
      <c r="I213" s="137">
        <v>0</v>
      </c>
      <c r="J213" s="137">
        <v>0</v>
      </c>
      <c r="K213" s="137">
        <v>0</v>
      </c>
      <c r="L213" s="137">
        <v>0</v>
      </c>
    </row>
    <row r="214" spans="1:15" ht="25.5" hidden="1" customHeight="1">
      <c r="A214" s="130">
        <v>3</v>
      </c>
      <c r="B214" s="131">
        <v>1</v>
      </c>
      <c r="C214" s="131">
        <v>2</v>
      </c>
      <c r="D214" s="130">
        <v>1</v>
      </c>
      <c r="E214" s="131">
        <v>1</v>
      </c>
      <c r="F214" s="133">
        <v>4</v>
      </c>
      <c r="G214" s="132" t="s">
        <v>148</v>
      </c>
      <c r="H214" s="177">
        <v>181</v>
      </c>
      <c r="I214" s="137">
        <v>0</v>
      </c>
      <c r="J214" s="137">
        <v>0</v>
      </c>
      <c r="K214" s="137">
        <v>0</v>
      </c>
      <c r="L214" s="137">
        <v>0</v>
      </c>
    </row>
    <row r="215" spans="1:15" hidden="1">
      <c r="A215" s="143">
        <v>3</v>
      </c>
      <c r="B215" s="152">
        <v>1</v>
      </c>
      <c r="C215" s="152">
        <v>2</v>
      </c>
      <c r="D215" s="151">
        <v>1</v>
      </c>
      <c r="E215" s="152">
        <v>1</v>
      </c>
      <c r="F215" s="153">
        <v>5</v>
      </c>
      <c r="G215" s="154" t="s">
        <v>149</v>
      </c>
      <c r="H215" s="177">
        <v>182</v>
      </c>
      <c r="I215" s="137">
        <v>0</v>
      </c>
      <c r="J215" s="137">
        <v>0</v>
      </c>
      <c r="K215" s="137">
        <v>0</v>
      </c>
      <c r="L215" s="185">
        <v>0</v>
      </c>
    </row>
    <row r="216" spans="1:15" hidden="1">
      <c r="A216" s="130">
        <v>3</v>
      </c>
      <c r="B216" s="131">
        <v>1</v>
      </c>
      <c r="C216" s="131">
        <v>3</v>
      </c>
      <c r="D216" s="130"/>
      <c r="E216" s="131"/>
      <c r="F216" s="133"/>
      <c r="G216" s="132" t="s">
        <v>150</v>
      </c>
      <c r="H216" s="177">
        <v>183</v>
      </c>
      <c r="I216" s="119">
        <f>SUM(I217+I220)</f>
        <v>0</v>
      </c>
      <c r="J216" s="160">
        <f>SUM(J217+J220)</f>
        <v>0</v>
      </c>
      <c r="K216" s="120">
        <f>SUM(K217+K220)</f>
        <v>0</v>
      </c>
      <c r="L216" s="119">
        <f>SUM(L217+L220)</f>
        <v>0</v>
      </c>
    </row>
    <row r="217" spans="1:15" ht="25.5" hidden="1" customHeight="1">
      <c r="A217" s="125">
        <v>3</v>
      </c>
      <c r="B217" s="123">
        <v>1</v>
      </c>
      <c r="C217" s="123">
        <v>3</v>
      </c>
      <c r="D217" s="125">
        <v>1</v>
      </c>
      <c r="E217" s="130"/>
      <c r="F217" s="126"/>
      <c r="G217" s="124" t="s">
        <v>151</v>
      </c>
      <c r="H217" s="177">
        <v>184</v>
      </c>
      <c r="I217" s="140">
        <f t="shared" ref="I217:L218" si="21">I218</f>
        <v>0</v>
      </c>
      <c r="J217" s="162">
        <f t="shared" si="21"/>
        <v>0</v>
      </c>
      <c r="K217" s="141">
        <f t="shared" si="21"/>
        <v>0</v>
      </c>
      <c r="L217" s="140">
        <f t="shared" si="21"/>
        <v>0</v>
      </c>
    </row>
    <row r="218" spans="1:15" ht="25.5" hidden="1" customHeight="1">
      <c r="A218" s="130">
        <v>3</v>
      </c>
      <c r="B218" s="131">
        <v>1</v>
      </c>
      <c r="C218" s="131">
        <v>3</v>
      </c>
      <c r="D218" s="130">
        <v>1</v>
      </c>
      <c r="E218" s="130">
        <v>1</v>
      </c>
      <c r="F218" s="133"/>
      <c r="G218" s="124" t="s">
        <v>151</v>
      </c>
      <c r="H218" s="177">
        <v>185</v>
      </c>
      <c r="I218" s="119">
        <f t="shared" si="21"/>
        <v>0</v>
      </c>
      <c r="J218" s="160">
        <f t="shared" si="21"/>
        <v>0</v>
      </c>
      <c r="K218" s="120">
        <f t="shared" si="21"/>
        <v>0</v>
      </c>
      <c r="L218" s="119">
        <f t="shared" si="21"/>
        <v>0</v>
      </c>
    </row>
    <row r="219" spans="1:15" ht="25.5" hidden="1" customHeight="1">
      <c r="A219" s="130">
        <v>3</v>
      </c>
      <c r="B219" s="132">
        <v>1</v>
      </c>
      <c r="C219" s="130">
        <v>3</v>
      </c>
      <c r="D219" s="131">
        <v>1</v>
      </c>
      <c r="E219" s="131">
        <v>1</v>
      </c>
      <c r="F219" s="133">
        <v>1</v>
      </c>
      <c r="G219" s="124" t="s">
        <v>151</v>
      </c>
      <c r="H219" s="177">
        <v>186</v>
      </c>
      <c r="I219" s="185">
        <v>0</v>
      </c>
      <c r="J219" s="185">
        <v>0</v>
      </c>
      <c r="K219" s="185">
        <v>0</v>
      </c>
      <c r="L219" s="185">
        <v>0</v>
      </c>
    </row>
    <row r="220" spans="1:15" hidden="1">
      <c r="A220" s="130">
        <v>3</v>
      </c>
      <c r="B220" s="132">
        <v>1</v>
      </c>
      <c r="C220" s="130">
        <v>3</v>
      </c>
      <c r="D220" s="131">
        <v>2</v>
      </c>
      <c r="E220" s="131"/>
      <c r="F220" s="133"/>
      <c r="G220" s="132" t="s">
        <v>152</v>
      </c>
      <c r="H220" s="177">
        <v>187</v>
      </c>
      <c r="I220" s="119">
        <f>I221</f>
        <v>0</v>
      </c>
      <c r="J220" s="160">
        <f>J221</f>
        <v>0</v>
      </c>
      <c r="K220" s="120">
        <f>K221</f>
        <v>0</v>
      </c>
      <c r="L220" s="119">
        <f>L221</f>
        <v>0</v>
      </c>
    </row>
    <row r="221" spans="1:15" hidden="1">
      <c r="A221" s="125">
        <v>3</v>
      </c>
      <c r="B221" s="124">
        <v>1</v>
      </c>
      <c r="C221" s="125">
        <v>3</v>
      </c>
      <c r="D221" s="123">
        <v>2</v>
      </c>
      <c r="E221" s="123">
        <v>1</v>
      </c>
      <c r="F221" s="126"/>
      <c r="G221" s="132" t="s">
        <v>152</v>
      </c>
      <c r="H221" s="177">
        <v>188</v>
      </c>
      <c r="I221" s="119">
        <f>SUM(I222:I227)</f>
        <v>0</v>
      </c>
      <c r="J221" s="119">
        <f>SUM(J222:J227)</f>
        <v>0</v>
      </c>
      <c r="K221" s="119">
        <f>SUM(K222:K227)</f>
        <v>0</v>
      </c>
      <c r="L221" s="119">
        <f>SUM(L222:L227)</f>
        <v>0</v>
      </c>
      <c r="M221" s="192"/>
      <c r="N221" s="192"/>
      <c r="O221" s="192"/>
    </row>
    <row r="222" spans="1:15" hidden="1">
      <c r="A222" s="130">
        <v>3</v>
      </c>
      <c r="B222" s="132">
        <v>1</v>
      </c>
      <c r="C222" s="130">
        <v>3</v>
      </c>
      <c r="D222" s="131">
        <v>2</v>
      </c>
      <c r="E222" s="131">
        <v>1</v>
      </c>
      <c r="F222" s="133">
        <v>1</v>
      </c>
      <c r="G222" s="132" t="s">
        <v>153</v>
      </c>
      <c r="H222" s="177">
        <v>189</v>
      </c>
      <c r="I222" s="137">
        <v>0</v>
      </c>
      <c r="J222" s="137">
        <v>0</v>
      </c>
      <c r="K222" s="137">
        <v>0</v>
      </c>
      <c r="L222" s="185">
        <v>0</v>
      </c>
    </row>
    <row r="223" spans="1:15" ht="25.5" hidden="1" customHeight="1">
      <c r="A223" s="130">
        <v>3</v>
      </c>
      <c r="B223" s="132">
        <v>1</v>
      </c>
      <c r="C223" s="130">
        <v>3</v>
      </c>
      <c r="D223" s="131">
        <v>2</v>
      </c>
      <c r="E223" s="131">
        <v>1</v>
      </c>
      <c r="F223" s="133">
        <v>2</v>
      </c>
      <c r="G223" s="132" t="s">
        <v>154</v>
      </c>
      <c r="H223" s="177">
        <v>190</v>
      </c>
      <c r="I223" s="137">
        <v>0</v>
      </c>
      <c r="J223" s="137">
        <v>0</v>
      </c>
      <c r="K223" s="137">
        <v>0</v>
      </c>
      <c r="L223" s="137">
        <v>0</v>
      </c>
    </row>
    <row r="224" spans="1:15" hidden="1">
      <c r="A224" s="130">
        <v>3</v>
      </c>
      <c r="B224" s="132">
        <v>1</v>
      </c>
      <c r="C224" s="130">
        <v>3</v>
      </c>
      <c r="D224" s="131">
        <v>2</v>
      </c>
      <c r="E224" s="131">
        <v>1</v>
      </c>
      <c r="F224" s="133">
        <v>3</v>
      </c>
      <c r="G224" s="132" t="s">
        <v>155</v>
      </c>
      <c r="H224" s="177">
        <v>191</v>
      </c>
      <c r="I224" s="137">
        <v>0</v>
      </c>
      <c r="J224" s="137">
        <v>0</v>
      </c>
      <c r="K224" s="137">
        <v>0</v>
      </c>
      <c r="L224" s="137">
        <v>0</v>
      </c>
    </row>
    <row r="225" spans="1:12" ht="25.5" hidden="1" customHeight="1">
      <c r="A225" s="130">
        <v>3</v>
      </c>
      <c r="B225" s="132">
        <v>1</v>
      </c>
      <c r="C225" s="130">
        <v>3</v>
      </c>
      <c r="D225" s="131">
        <v>2</v>
      </c>
      <c r="E225" s="131">
        <v>1</v>
      </c>
      <c r="F225" s="133">
        <v>4</v>
      </c>
      <c r="G225" s="132" t="s">
        <v>423</v>
      </c>
      <c r="H225" s="177">
        <v>192</v>
      </c>
      <c r="I225" s="137">
        <v>0</v>
      </c>
      <c r="J225" s="137">
        <v>0</v>
      </c>
      <c r="K225" s="137">
        <v>0</v>
      </c>
      <c r="L225" s="185">
        <v>0</v>
      </c>
    </row>
    <row r="226" spans="1:12" hidden="1">
      <c r="A226" s="130">
        <v>3</v>
      </c>
      <c r="B226" s="132">
        <v>1</v>
      </c>
      <c r="C226" s="130">
        <v>3</v>
      </c>
      <c r="D226" s="131">
        <v>2</v>
      </c>
      <c r="E226" s="131">
        <v>1</v>
      </c>
      <c r="F226" s="133">
        <v>5</v>
      </c>
      <c r="G226" s="124" t="s">
        <v>156</v>
      </c>
      <c r="H226" s="177">
        <v>193</v>
      </c>
      <c r="I226" s="137">
        <v>0</v>
      </c>
      <c r="J226" s="137">
        <v>0</v>
      </c>
      <c r="K226" s="137">
        <v>0</v>
      </c>
      <c r="L226" s="137">
        <v>0</v>
      </c>
    </row>
    <row r="227" spans="1:12" hidden="1">
      <c r="A227" s="130">
        <v>3</v>
      </c>
      <c r="B227" s="132">
        <v>1</v>
      </c>
      <c r="C227" s="130">
        <v>3</v>
      </c>
      <c r="D227" s="131">
        <v>2</v>
      </c>
      <c r="E227" s="131">
        <v>1</v>
      </c>
      <c r="F227" s="133">
        <v>6</v>
      </c>
      <c r="G227" s="124" t="s">
        <v>152</v>
      </c>
      <c r="H227" s="177">
        <v>194</v>
      </c>
      <c r="I227" s="137">
        <v>0</v>
      </c>
      <c r="J227" s="137">
        <v>0</v>
      </c>
      <c r="K227" s="137">
        <v>0</v>
      </c>
      <c r="L227" s="185">
        <v>0</v>
      </c>
    </row>
    <row r="228" spans="1:12" ht="25.5" hidden="1" customHeight="1">
      <c r="A228" s="125">
        <v>3</v>
      </c>
      <c r="B228" s="123">
        <v>1</v>
      </c>
      <c r="C228" s="123">
        <v>4</v>
      </c>
      <c r="D228" s="123"/>
      <c r="E228" s="123"/>
      <c r="F228" s="126"/>
      <c r="G228" s="124" t="s">
        <v>157</v>
      </c>
      <c r="H228" s="177">
        <v>195</v>
      </c>
      <c r="I228" s="140">
        <f t="shared" ref="I228:L230" si="22">I229</f>
        <v>0</v>
      </c>
      <c r="J228" s="162">
        <f t="shared" si="22"/>
        <v>0</v>
      </c>
      <c r="K228" s="141">
        <f t="shared" si="22"/>
        <v>0</v>
      </c>
      <c r="L228" s="141">
        <f t="shared" si="22"/>
        <v>0</v>
      </c>
    </row>
    <row r="229" spans="1:12" ht="25.5" hidden="1" customHeight="1">
      <c r="A229" s="143">
        <v>3</v>
      </c>
      <c r="B229" s="152">
        <v>1</v>
      </c>
      <c r="C229" s="152">
        <v>4</v>
      </c>
      <c r="D229" s="152">
        <v>1</v>
      </c>
      <c r="E229" s="152"/>
      <c r="F229" s="153"/>
      <c r="G229" s="124" t="s">
        <v>157</v>
      </c>
      <c r="H229" s="177">
        <v>196</v>
      </c>
      <c r="I229" s="147">
        <f t="shared" si="22"/>
        <v>0</v>
      </c>
      <c r="J229" s="175">
        <f t="shared" si="22"/>
        <v>0</v>
      </c>
      <c r="K229" s="148">
        <f t="shared" si="22"/>
        <v>0</v>
      </c>
      <c r="L229" s="148">
        <f t="shared" si="22"/>
        <v>0</v>
      </c>
    </row>
    <row r="230" spans="1:12" ht="25.5" hidden="1" customHeight="1">
      <c r="A230" s="130">
        <v>3</v>
      </c>
      <c r="B230" s="131">
        <v>1</v>
      </c>
      <c r="C230" s="131">
        <v>4</v>
      </c>
      <c r="D230" s="131">
        <v>1</v>
      </c>
      <c r="E230" s="131">
        <v>1</v>
      </c>
      <c r="F230" s="133"/>
      <c r="G230" s="124" t="s">
        <v>158</v>
      </c>
      <c r="H230" s="177">
        <v>197</v>
      </c>
      <c r="I230" s="119">
        <f t="shared" si="22"/>
        <v>0</v>
      </c>
      <c r="J230" s="160">
        <f t="shared" si="22"/>
        <v>0</v>
      </c>
      <c r="K230" s="120">
        <f t="shared" si="22"/>
        <v>0</v>
      </c>
      <c r="L230" s="120">
        <f t="shared" si="22"/>
        <v>0</v>
      </c>
    </row>
    <row r="231" spans="1:12" ht="25.5" hidden="1" customHeight="1">
      <c r="A231" s="134">
        <v>3</v>
      </c>
      <c r="B231" s="130">
        <v>1</v>
      </c>
      <c r="C231" s="131">
        <v>4</v>
      </c>
      <c r="D231" s="131">
        <v>1</v>
      </c>
      <c r="E231" s="131">
        <v>1</v>
      </c>
      <c r="F231" s="133">
        <v>1</v>
      </c>
      <c r="G231" s="124" t="s">
        <v>158</v>
      </c>
      <c r="H231" s="177">
        <v>198</v>
      </c>
      <c r="I231" s="137">
        <v>0</v>
      </c>
      <c r="J231" s="137">
        <v>0</v>
      </c>
      <c r="K231" s="137">
        <v>0</v>
      </c>
      <c r="L231" s="137">
        <v>0</v>
      </c>
    </row>
    <row r="232" spans="1:12" ht="25.5" hidden="1" customHeight="1">
      <c r="A232" s="134">
        <v>3</v>
      </c>
      <c r="B232" s="131">
        <v>1</v>
      </c>
      <c r="C232" s="131">
        <v>5</v>
      </c>
      <c r="D232" s="131"/>
      <c r="E232" s="131"/>
      <c r="F232" s="133"/>
      <c r="G232" s="132" t="s">
        <v>424</v>
      </c>
      <c r="H232" s="177">
        <v>199</v>
      </c>
      <c r="I232" s="119">
        <f t="shared" ref="I232:L233" si="23">I233</f>
        <v>0</v>
      </c>
      <c r="J232" s="119">
        <f t="shared" si="23"/>
        <v>0</v>
      </c>
      <c r="K232" s="119">
        <f t="shared" si="23"/>
        <v>0</v>
      </c>
      <c r="L232" s="119">
        <f t="shared" si="23"/>
        <v>0</v>
      </c>
    </row>
    <row r="233" spans="1:12" ht="25.5" hidden="1" customHeight="1">
      <c r="A233" s="134">
        <v>3</v>
      </c>
      <c r="B233" s="131">
        <v>1</v>
      </c>
      <c r="C233" s="131">
        <v>5</v>
      </c>
      <c r="D233" s="131">
        <v>1</v>
      </c>
      <c r="E233" s="131"/>
      <c r="F233" s="133"/>
      <c r="G233" s="132" t="s">
        <v>424</v>
      </c>
      <c r="H233" s="177">
        <v>200</v>
      </c>
      <c r="I233" s="119">
        <f t="shared" si="23"/>
        <v>0</v>
      </c>
      <c r="J233" s="119">
        <f t="shared" si="23"/>
        <v>0</v>
      </c>
      <c r="K233" s="119">
        <f t="shared" si="23"/>
        <v>0</v>
      </c>
      <c r="L233" s="119">
        <f t="shared" si="23"/>
        <v>0</v>
      </c>
    </row>
    <row r="234" spans="1:12" ht="25.5" hidden="1" customHeight="1">
      <c r="A234" s="134">
        <v>3</v>
      </c>
      <c r="B234" s="131">
        <v>1</v>
      </c>
      <c r="C234" s="131">
        <v>5</v>
      </c>
      <c r="D234" s="131">
        <v>1</v>
      </c>
      <c r="E234" s="131">
        <v>1</v>
      </c>
      <c r="F234" s="133"/>
      <c r="G234" s="132" t="s">
        <v>424</v>
      </c>
      <c r="H234" s="177">
        <v>201</v>
      </c>
      <c r="I234" s="119">
        <f>SUM(I235:I237)</f>
        <v>0</v>
      </c>
      <c r="J234" s="119">
        <f>SUM(J235:J237)</f>
        <v>0</v>
      </c>
      <c r="K234" s="119">
        <f>SUM(K235:K237)</f>
        <v>0</v>
      </c>
      <c r="L234" s="119">
        <f>SUM(L235:L237)</f>
        <v>0</v>
      </c>
    </row>
    <row r="235" spans="1:12" hidden="1">
      <c r="A235" s="134">
        <v>3</v>
      </c>
      <c r="B235" s="131">
        <v>1</v>
      </c>
      <c r="C235" s="131">
        <v>5</v>
      </c>
      <c r="D235" s="131">
        <v>1</v>
      </c>
      <c r="E235" s="131">
        <v>1</v>
      </c>
      <c r="F235" s="133">
        <v>1</v>
      </c>
      <c r="G235" s="187" t="s">
        <v>159</v>
      </c>
      <c r="H235" s="177">
        <v>202</v>
      </c>
      <c r="I235" s="137">
        <v>0</v>
      </c>
      <c r="J235" s="137">
        <v>0</v>
      </c>
      <c r="K235" s="137">
        <v>0</v>
      </c>
      <c r="L235" s="137">
        <v>0</v>
      </c>
    </row>
    <row r="236" spans="1:12" hidden="1">
      <c r="A236" s="134">
        <v>3</v>
      </c>
      <c r="B236" s="131">
        <v>1</v>
      </c>
      <c r="C236" s="131">
        <v>5</v>
      </c>
      <c r="D236" s="131">
        <v>1</v>
      </c>
      <c r="E236" s="131">
        <v>1</v>
      </c>
      <c r="F236" s="133">
        <v>2</v>
      </c>
      <c r="G236" s="187" t="s">
        <v>160</v>
      </c>
      <c r="H236" s="177">
        <v>203</v>
      </c>
      <c r="I236" s="137">
        <v>0</v>
      </c>
      <c r="J236" s="137">
        <v>0</v>
      </c>
      <c r="K236" s="137">
        <v>0</v>
      </c>
      <c r="L236" s="137">
        <v>0</v>
      </c>
    </row>
    <row r="237" spans="1:12" ht="25.5" hidden="1" customHeight="1">
      <c r="A237" s="134">
        <v>3</v>
      </c>
      <c r="B237" s="131">
        <v>1</v>
      </c>
      <c r="C237" s="131">
        <v>5</v>
      </c>
      <c r="D237" s="131">
        <v>1</v>
      </c>
      <c r="E237" s="131">
        <v>1</v>
      </c>
      <c r="F237" s="133">
        <v>3</v>
      </c>
      <c r="G237" s="187" t="s">
        <v>161</v>
      </c>
      <c r="H237" s="177">
        <v>204</v>
      </c>
      <c r="I237" s="137">
        <v>0</v>
      </c>
      <c r="J237" s="137">
        <v>0</v>
      </c>
      <c r="K237" s="137">
        <v>0</v>
      </c>
      <c r="L237" s="137">
        <v>0</v>
      </c>
    </row>
    <row r="238" spans="1:12" ht="38.25" hidden="1" customHeight="1">
      <c r="A238" s="115">
        <v>3</v>
      </c>
      <c r="B238" s="116">
        <v>2</v>
      </c>
      <c r="C238" s="116"/>
      <c r="D238" s="116"/>
      <c r="E238" s="116"/>
      <c r="F238" s="118"/>
      <c r="G238" s="117" t="s">
        <v>162</v>
      </c>
      <c r="H238" s="177">
        <v>205</v>
      </c>
      <c r="I238" s="119">
        <f>SUM(I239+I271)</f>
        <v>0</v>
      </c>
      <c r="J238" s="160">
        <f>SUM(J239+J271)</f>
        <v>0</v>
      </c>
      <c r="K238" s="120">
        <f>SUM(K239+K271)</f>
        <v>0</v>
      </c>
      <c r="L238" s="120">
        <f>SUM(L239+L271)</f>
        <v>0</v>
      </c>
    </row>
    <row r="239" spans="1:12" ht="38.25" hidden="1" customHeight="1">
      <c r="A239" s="143">
        <v>3</v>
      </c>
      <c r="B239" s="151">
        <v>2</v>
      </c>
      <c r="C239" s="152">
        <v>1</v>
      </c>
      <c r="D239" s="152"/>
      <c r="E239" s="152"/>
      <c r="F239" s="153"/>
      <c r="G239" s="154" t="s">
        <v>163</v>
      </c>
      <c r="H239" s="177">
        <v>206</v>
      </c>
      <c r="I239" s="147">
        <f>SUM(I240+I249+I253+I257+I261+I264+I267)</f>
        <v>0</v>
      </c>
      <c r="J239" s="175">
        <f>SUM(J240+J249+J253+J257+J261+J264+J267)</f>
        <v>0</v>
      </c>
      <c r="K239" s="148">
        <f>SUM(K240+K249+K253+K257+K261+K264+K267)</f>
        <v>0</v>
      </c>
      <c r="L239" s="148">
        <f>SUM(L240+L249+L253+L257+L261+L264+L267)</f>
        <v>0</v>
      </c>
    </row>
    <row r="240" spans="1:12" hidden="1">
      <c r="A240" s="130">
        <v>3</v>
      </c>
      <c r="B240" s="131">
        <v>2</v>
      </c>
      <c r="C240" s="131">
        <v>1</v>
      </c>
      <c r="D240" s="131">
        <v>1</v>
      </c>
      <c r="E240" s="131"/>
      <c r="F240" s="133"/>
      <c r="G240" s="132" t="s">
        <v>164</v>
      </c>
      <c r="H240" s="177">
        <v>207</v>
      </c>
      <c r="I240" s="147">
        <f>I241</f>
        <v>0</v>
      </c>
      <c r="J240" s="147">
        <f>J241</f>
        <v>0</v>
      </c>
      <c r="K240" s="147">
        <f>K241</f>
        <v>0</v>
      </c>
      <c r="L240" s="147">
        <f>L241</f>
        <v>0</v>
      </c>
    </row>
    <row r="241" spans="1:12" hidden="1">
      <c r="A241" s="130">
        <v>3</v>
      </c>
      <c r="B241" s="130">
        <v>2</v>
      </c>
      <c r="C241" s="131">
        <v>1</v>
      </c>
      <c r="D241" s="131">
        <v>1</v>
      </c>
      <c r="E241" s="131">
        <v>1</v>
      </c>
      <c r="F241" s="133"/>
      <c r="G241" s="132" t="s">
        <v>165</v>
      </c>
      <c r="H241" s="177">
        <v>208</v>
      </c>
      <c r="I241" s="119">
        <f>SUM(I242:I242)</f>
        <v>0</v>
      </c>
      <c r="J241" s="160">
        <f>SUM(J242:J242)</f>
        <v>0</v>
      </c>
      <c r="K241" s="120">
        <f>SUM(K242:K242)</f>
        <v>0</v>
      </c>
      <c r="L241" s="120">
        <f>SUM(L242:L242)</f>
        <v>0</v>
      </c>
    </row>
    <row r="242" spans="1:12" hidden="1">
      <c r="A242" s="143">
        <v>3</v>
      </c>
      <c r="B242" s="143">
        <v>2</v>
      </c>
      <c r="C242" s="152">
        <v>1</v>
      </c>
      <c r="D242" s="152">
        <v>1</v>
      </c>
      <c r="E242" s="152">
        <v>1</v>
      </c>
      <c r="F242" s="153">
        <v>1</v>
      </c>
      <c r="G242" s="154" t="s">
        <v>165</v>
      </c>
      <c r="H242" s="177">
        <v>209</v>
      </c>
      <c r="I242" s="137">
        <v>0</v>
      </c>
      <c r="J242" s="137">
        <v>0</v>
      </c>
      <c r="K242" s="137">
        <v>0</v>
      </c>
      <c r="L242" s="137">
        <v>0</v>
      </c>
    </row>
    <row r="243" spans="1:12" hidden="1">
      <c r="A243" s="143">
        <v>3</v>
      </c>
      <c r="B243" s="152">
        <v>2</v>
      </c>
      <c r="C243" s="152">
        <v>1</v>
      </c>
      <c r="D243" s="152">
        <v>1</v>
      </c>
      <c r="E243" s="152">
        <v>2</v>
      </c>
      <c r="F243" s="153"/>
      <c r="G243" s="154" t="s">
        <v>166</v>
      </c>
      <c r="H243" s="177">
        <v>210</v>
      </c>
      <c r="I243" s="119">
        <f>SUM(I244:I245)</f>
        <v>0</v>
      </c>
      <c r="J243" s="119">
        <f>SUM(J244:J245)</f>
        <v>0</v>
      </c>
      <c r="K243" s="119">
        <f>SUM(K244:K245)</f>
        <v>0</v>
      </c>
      <c r="L243" s="119">
        <f>SUM(L244:L245)</f>
        <v>0</v>
      </c>
    </row>
    <row r="244" spans="1:12" hidden="1">
      <c r="A244" s="143">
        <v>3</v>
      </c>
      <c r="B244" s="152">
        <v>2</v>
      </c>
      <c r="C244" s="152">
        <v>1</v>
      </c>
      <c r="D244" s="152">
        <v>1</v>
      </c>
      <c r="E244" s="152">
        <v>2</v>
      </c>
      <c r="F244" s="153">
        <v>1</v>
      </c>
      <c r="G244" s="154" t="s">
        <v>167</v>
      </c>
      <c r="H244" s="177">
        <v>211</v>
      </c>
      <c r="I244" s="137">
        <v>0</v>
      </c>
      <c r="J244" s="137">
        <v>0</v>
      </c>
      <c r="K244" s="137">
        <v>0</v>
      </c>
      <c r="L244" s="137">
        <v>0</v>
      </c>
    </row>
    <row r="245" spans="1:12" hidden="1">
      <c r="A245" s="143">
        <v>3</v>
      </c>
      <c r="B245" s="152">
        <v>2</v>
      </c>
      <c r="C245" s="152">
        <v>1</v>
      </c>
      <c r="D245" s="152">
        <v>1</v>
      </c>
      <c r="E245" s="152">
        <v>2</v>
      </c>
      <c r="F245" s="153">
        <v>2</v>
      </c>
      <c r="G245" s="154" t="s">
        <v>168</v>
      </c>
      <c r="H245" s="177">
        <v>212</v>
      </c>
      <c r="I245" s="137">
        <v>0</v>
      </c>
      <c r="J245" s="137">
        <v>0</v>
      </c>
      <c r="K245" s="137">
        <v>0</v>
      </c>
      <c r="L245" s="137">
        <v>0</v>
      </c>
    </row>
    <row r="246" spans="1:12" hidden="1">
      <c r="A246" s="143">
        <v>3</v>
      </c>
      <c r="B246" s="152">
        <v>2</v>
      </c>
      <c r="C246" s="152">
        <v>1</v>
      </c>
      <c r="D246" s="152">
        <v>1</v>
      </c>
      <c r="E246" s="152">
        <v>3</v>
      </c>
      <c r="F246" s="193"/>
      <c r="G246" s="154" t="s">
        <v>169</v>
      </c>
      <c r="H246" s="177">
        <v>213</v>
      </c>
      <c r="I246" s="119">
        <f>SUM(I247:I248)</f>
        <v>0</v>
      </c>
      <c r="J246" s="119">
        <f>SUM(J247:J248)</f>
        <v>0</v>
      </c>
      <c r="K246" s="119">
        <f>SUM(K247:K248)</f>
        <v>0</v>
      </c>
      <c r="L246" s="119">
        <f>SUM(L247:L248)</f>
        <v>0</v>
      </c>
    </row>
    <row r="247" spans="1:12" hidden="1">
      <c r="A247" s="143">
        <v>3</v>
      </c>
      <c r="B247" s="152">
        <v>2</v>
      </c>
      <c r="C247" s="152">
        <v>1</v>
      </c>
      <c r="D247" s="152">
        <v>1</v>
      </c>
      <c r="E247" s="152">
        <v>3</v>
      </c>
      <c r="F247" s="153">
        <v>1</v>
      </c>
      <c r="G247" s="154" t="s">
        <v>170</v>
      </c>
      <c r="H247" s="177">
        <v>214</v>
      </c>
      <c r="I247" s="137">
        <v>0</v>
      </c>
      <c r="J247" s="137">
        <v>0</v>
      </c>
      <c r="K247" s="137">
        <v>0</v>
      </c>
      <c r="L247" s="137">
        <v>0</v>
      </c>
    </row>
    <row r="248" spans="1:12" hidden="1">
      <c r="A248" s="143">
        <v>3</v>
      </c>
      <c r="B248" s="152">
        <v>2</v>
      </c>
      <c r="C248" s="152">
        <v>1</v>
      </c>
      <c r="D248" s="152">
        <v>1</v>
      </c>
      <c r="E248" s="152">
        <v>3</v>
      </c>
      <c r="F248" s="153">
        <v>2</v>
      </c>
      <c r="G248" s="154" t="s">
        <v>171</v>
      </c>
      <c r="H248" s="177">
        <v>215</v>
      </c>
      <c r="I248" s="137">
        <v>0</v>
      </c>
      <c r="J248" s="137">
        <v>0</v>
      </c>
      <c r="K248" s="137">
        <v>0</v>
      </c>
      <c r="L248" s="137">
        <v>0</v>
      </c>
    </row>
    <row r="249" spans="1:12" hidden="1">
      <c r="A249" s="130">
        <v>3</v>
      </c>
      <c r="B249" s="131">
        <v>2</v>
      </c>
      <c r="C249" s="131">
        <v>1</v>
      </c>
      <c r="D249" s="131">
        <v>2</v>
      </c>
      <c r="E249" s="131"/>
      <c r="F249" s="133"/>
      <c r="G249" s="132" t="s">
        <v>172</v>
      </c>
      <c r="H249" s="177">
        <v>216</v>
      </c>
      <c r="I249" s="119">
        <f>I250</f>
        <v>0</v>
      </c>
      <c r="J249" s="119">
        <f>J250</f>
        <v>0</v>
      </c>
      <c r="K249" s="119">
        <f>K250</f>
        <v>0</v>
      </c>
      <c r="L249" s="119">
        <f>L250</f>
        <v>0</v>
      </c>
    </row>
    <row r="250" spans="1:12" hidden="1">
      <c r="A250" s="130">
        <v>3</v>
      </c>
      <c r="B250" s="131">
        <v>2</v>
      </c>
      <c r="C250" s="131">
        <v>1</v>
      </c>
      <c r="D250" s="131">
        <v>2</v>
      </c>
      <c r="E250" s="131">
        <v>1</v>
      </c>
      <c r="F250" s="133"/>
      <c r="G250" s="132" t="s">
        <v>172</v>
      </c>
      <c r="H250" s="177">
        <v>217</v>
      </c>
      <c r="I250" s="119">
        <f>SUM(I251:I252)</f>
        <v>0</v>
      </c>
      <c r="J250" s="160">
        <f>SUM(J251:J252)</f>
        <v>0</v>
      </c>
      <c r="K250" s="120">
        <f>SUM(K251:K252)</f>
        <v>0</v>
      </c>
      <c r="L250" s="120">
        <f>SUM(L251:L252)</f>
        <v>0</v>
      </c>
    </row>
    <row r="251" spans="1:12" ht="25.5" hidden="1" customHeight="1">
      <c r="A251" s="143">
        <v>3</v>
      </c>
      <c r="B251" s="151">
        <v>2</v>
      </c>
      <c r="C251" s="152">
        <v>1</v>
      </c>
      <c r="D251" s="152">
        <v>2</v>
      </c>
      <c r="E251" s="152">
        <v>1</v>
      </c>
      <c r="F251" s="153">
        <v>1</v>
      </c>
      <c r="G251" s="154" t="s">
        <v>173</v>
      </c>
      <c r="H251" s="177">
        <v>218</v>
      </c>
      <c r="I251" s="137">
        <v>0</v>
      </c>
      <c r="J251" s="137">
        <v>0</v>
      </c>
      <c r="K251" s="137">
        <v>0</v>
      </c>
      <c r="L251" s="137">
        <v>0</v>
      </c>
    </row>
    <row r="252" spans="1:12" ht="25.5" hidden="1" customHeight="1">
      <c r="A252" s="130">
        <v>3</v>
      </c>
      <c r="B252" s="131">
        <v>2</v>
      </c>
      <c r="C252" s="131">
        <v>1</v>
      </c>
      <c r="D252" s="131">
        <v>2</v>
      </c>
      <c r="E252" s="131">
        <v>1</v>
      </c>
      <c r="F252" s="133">
        <v>2</v>
      </c>
      <c r="G252" s="132" t="s">
        <v>174</v>
      </c>
      <c r="H252" s="177">
        <v>219</v>
      </c>
      <c r="I252" s="137">
        <v>0</v>
      </c>
      <c r="J252" s="137">
        <v>0</v>
      </c>
      <c r="K252" s="137">
        <v>0</v>
      </c>
      <c r="L252" s="137">
        <v>0</v>
      </c>
    </row>
    <row r="253" spans="1:12" ht="25.5" hidden="1" customHeight="1">
      <c r="A253" s="125">
        <v>3</v>
      </c>
      <c r="B253" s="123">
        <v>2</v>
      </c>
      <c r="C253" s="123">
        <v>1</v>
      </c>
      <c r="D253" s="123">
        <v>3</v>
      </c>
      <c r="E253" s="123"/>
      <c r="F253" s="126"/>
      <c r="G253" s="124" t="s">
        <v>175</v>
      </c>
      <c r="H253" s="177">
        <v>220</v>
      </c>
      <c r="I253" s="140">
        <f>I254</f>
        <v>0</v>
      </c>
      <c r="J253" s="162">
        <f>J254</f>
        <v>0</v>
      </c>
      <c r="K253" s="141">
        <f>K254</f>
        <v>0</v>
      </c>
      <c r="L253" s="141">
        <f>L254</f>
        <v>0</v>
      </c>
    </row>
    <row r="254" spans="1:12" ht="25.5" hidden="1" customHeight="1">
      <c r="A254" s="130">
        <v>3</v>
      </c>
      <c r="B254" s="131">
        <v>2</v>
      </c>
      <c r="C254" s="131">
        <v>1</v>
      </c>
      <c r="D254" s="131">
        <v>3</v>
      </c>
      <c r="E254" s="131">
        <v>1</v>
      </c>
      <c r="F254" s="133"/>
      <c r="G254" s="124" t="s">
        <v>175</v>
      </c>
      <c r="H254" s="177">
        <v>221</v>
      </c>
      <c r="I254" s="119">
        <f>I255+I256</f>
        <v>0</v>
      </c>
      <c r="J254" s="119">
        <f>J255+J256</f>
        <v>0</v>
      </c>
      <c r="K254" s="119">
        <f>K255+K256</f>
        <v>0</v>
      </c>
      <c r="L254" s="119">
        <f>L255+L256</f>
        <v>0</v>
      </c>
    </row>
    <row r="255" spans="1:12" ht="25.5" hidden="1" customHeight="1">
      <c r="A255" s="130">
        <v>3</v>
      </c>
      <c r="B255" s="131">
        <v>2</v>
      </c>
      <c r="C255" s="131">
        <v>1</v>
      </c>
      <c r="D255" s="131">
        <v>3</v>
      </c>
      <c r="E255" s="131">
        <v>1</v>
      </c>
      <c r="F255" s="133">
        <v>1</v>
      </c>
      <c r="G255" s="132" t="s">
        <v>176</v>
      </c>
      <c r="H255" s="177">
        <v>222</v>
      </c>
      <c r="I255" s="137">
        <v>0</v>
      </c>
      <c r="J255" s="137">
        <v>0</v>
      </c>
      <c r="K255" s="137">
        <v>0</v>
      </c>
      <c r="L255" s="137">
        <v>0</v>
      </c>
    </row>
    <row r="256" spans="1:12" ht="25.5" hidden="1" customHeight="1">
      <c r="A256" s="130">
        <v>3</v>
      </c>
      <c r="B256" s="131">
        <v>2</v>
      </c>
      <c r="C256" s="131">
        <v>1</v>
      </c>
      <c r="D256" s="131">
        <v>3</v>
      </c>
      <c r="E256" s="131">
        <v>1</v>
      </c>
      <c r="F256" s="133">
        <v>2</v>
      </c>
      <c r="G256" s="132" t="s">
        <v>177</v>
      </c>
      <c r="H256" s="177">
        <v>223</v>
      </c>
      <c r="I256" s="185">
        <v>0</v>
      </c>
      <c r="J256" s="182">
        <v>0</v>
      </c>
      <c r="K256" s="185">
        <v>0</v>
      </c>
      <c r="L256" s="185">
        <v>0</v>
      </c>
    </row>
    <row r="257" spans="1:12" hidden="1">
      <c r="A257" s="130">
        <v>3</v>
      </c>
      <c r="B257" s="131">
        <v>2</v>
      </c>
      <c r="C257" s="131">
        <v>1</v>
      </c>
      <c r="D257" s="131">
        <v>4</v>
      </c>
      <c r="E257" s="131"/>
      <c r="F257" s="133"/>
      <c r="G257" s="132" t="s">
        <v>178</v>
      </c>
      <c r="H257" s="177">
        <v>224</v>
      </c>
      <c r="I257" s="119">
        <f>I258</f>
        <v>0</v>
      </c>
      <c r="J257" s="120">
        <f>J258</f>
        <v>0</v>
      </c>
      <c r="K257" s="119">
        <f>K258</f>
        <v>0</v>
      </c>
      <c r="L257" s="120">
        <f>L258</f>
        <v>0</v>
      </c>
    </row>
    <row r="258" spans="1:12" hidden="1">
      <c r="A258" s="125">
        <v>3</v>
      </c>
      <c r="B258" s="123">
        <v>2</v>
      </c>
      <c r="C258" s="123">
        <v>1</v>
      </c>
      <c r="D258" s="123">
        <v>4</v>
      </c>
      <c r="E258" s="123">
        <v>1</v>
      </c>
      <c r="F258" s="126"/>
      <c r="G258" s="124" t="s">
        <v>178</v>
      </c>
      <c r="H258" s="177">
        <v>225</v>
      </c>
      <c r="I258" s="140">
        <f>SUM(I259:I260)</f>
        <v>0</v>
      </c>
      <c r="J258" s="162">
        <f>SUM(J259:J260)</f>
        <v>0</v>
      </c>
      <c r="K258" s="141">
        <f>SUM(K259:K260)</f>
        <v>0</v>
      </c>
      <c r="L258" s="141">
        <f>SUM(L259:L260)</f>
        <v>0</v>
      </c>
    </row>
    <row r="259" spans="1:12" ht="25.5" hidden="1" customHeight="1">
      <c r="A259" s="130">
        <v>3</v>
      </c>
      <c r="B259" s="131">
        <v>2</v>
      </c>
      <c r="C259" s="131">
        <v>1</v>
      </c>
      <c r="D259" s="131">
        <v>4</v>
      </c>
      <c r="E259" s="131">
        <v>1</v>
      </c>
      <c r="F259" s="133">
        <v>1</v>
      </c>
      <c r="G259" s="132" t="s">
        <v>179</v>
      </c>
      <c r="H259" s="177">
        <v>226</v>
      </c>
      <c r="I259" s="137">
        <v>0</v>
      </c>
      <c r="J259" s="137">
        <v>0</v>
      </c>
      <c r="K259" s="137">
        <v>0</v>
      </c>
      <c r="L259" s="137">
        <v>0</v>
      </c>
    </row>
    <row r="260" spans="1:12" ht="25.5" hidden="1" customHeight="1">
      <c r="A260" s="130">
        <v>3</v>
      </c>
      <c r="B260" s="131">
        <v>2</v>
      </c>
      <c r="C260" s="131">
        <v>1</v>
      </c>
      <c r="D260" s="131">
        <v>4</v>
      </c>
      <c r="E260" s="131">
        <v>1</v>
      </c>
      <c r="F260" s="133">
        <v>2</v>
      </c>
      <c r="G260" s="132" t="s">
        <v>180</v>
      </c>
      <c r="H260" s="177">
        <v>227</v>
      </c>
      <c r="I260" s="137">
        <v>0</v>
      </c>
      <c r="J260" s="137">
        <v>0</v>
      </c>
      <c r="K260" s="137">
        <v>0</v>
      </c>
      <c r="L260" s="137">
        <v>0</v>
      </c>
    </row>
    <row r="261" spans="1:12" hidden="1">
      <c r="A261" s="130">
        <v>3</v>
      </c>
      <c r="B261" s="131">
        <v>2</v>
      </c>
      <c r="C261" s="131">
        <v>1</v>
      </c>
      <c r="D261" s="131">
        <v>5</v>
      </c>
      <c r="E261" s="131"/>
      <c r="F261" s="133"/>
      <c r="G261" s="132" t="s">
        <v>181</v>
      </c>
      <c r="H261" s="177">
        <v>228</v>
      </c>
      <c r="I261" s="119">
        <f t="shared" ref="I261:L262" si="24">I262</f>
        <v>0</v>
      </c>
      <c r="J261" s="160">
        <f t="shared" si="24"/>
        <v>0</v>
      </c>
      <c r="K261" s="120">
        <f t="shared" si="24"/>
        <v>0</v>
      </c>
      <c r="L261" s="120">
        <f t="shared" si="24"/>
        <v>0</v>
      </c>
    </row>
    <row r="262" spans="1:12" hidden="1">
      <c r="A262" s="130">
        <v>3</v>
      </c>
      <c r="B262" s="131">
        <v>2</v>
      </c>
      <c r="C262" s="131">
        <v>1</v>
      </c>
      <c r="D262" s="131">
        <v>5</v>
      </c>
      <c r="E262" s="131">
        <v>1</v>
      </c>
      <c r="F262" s="133"/>
      <c r="G262" s="132" t="s">
        <v>181</v>
      </c>
      <c r="H262" s="177">
        <v>229</v>
      </c>
      <c r="I262" s="120">
        <f t="shared" si="24"/>
        <v>0</v>
      </c>
      <c r="J262" s="160">
        <f t="shared" si="24"/>
        <v>0</v>
      </c>
      <c r="K262" s="120">
        <f t="shared" si="24"/>
        <v>0</v>
      </c>
      <c r="L262" s="120">
        <f t="shared" si="24"/>
        <v>0</v>
      </c>
    </row>
    <row r="263" spans="1:12" hidden="1">
      <c r="A263" s="151">
        <v>3</v>
      </c>
      <c r="B263" s="152">
        <v>2</v>
      </c>
      <c r="C263" s="152">
        <v>1</v>
      </c>
      <c r="D263" s="152">
        <v>5</v>
      </c>
      <c r="E263" s="152">
        <v>1</v>
      </c>
      <c r="F263" s="153">
        <v>1</v>
      </c>
      <c r="G263" s="132" t="s">
        <v>181</v>
      </c>
      <c r="H263" s="177">
        <v>230</v>
      </c>
      <c r="I263" s="185">
        <v>0</v>
      </c>
      <c r="J263" s="185">
        <v>0</v>
      </c>
      <c r="K263" s="185">
        <v>0</v>
      </c>
      <c r="L263" s="185">
        <v>0</v>
      </c>
    </row>
    <row r="264" spans="1:12" hidden="1">
      <c r="A264" s="130">
        <v>3</v>
      </c>
      <c r="B264" s="131">
        <v>2</v>
      </c>
      <c r="C264" s="131">
        <v>1</v>
      </c>
      <c r="D264" s="131">
        <v>6</v>
      </c>
      <c r="E264" s="131"/>
      <c r="F264" s="133"/>
      <c r="G264" s="132" t="s">
        <v>182</v>
      </c>
      <c r="H264" s="177">
        <v>231</v>
      </c>
      <c r="I264" s="119">
        <f t="shared" ref="I264:L265" si="25">I265</f>
        <v>0</v>
      </c>
      <c r="J264" s="160">
        <f t="shared" si="25"/>
        <v>0</v>
      </c>
      <c r="K264" s="120">
        <f t="shared" si="25"/>
        <v>0</v>
      </c>
      <c r="L264" s="120">
        <f t="shared" si="25"/>
        <v>0</v>
      </c>
    </row>
    <row r="265" spans="1:12" hidden="1">
      <c r="A265" s="130">
        <v>3</v>
      </c>
      <c r="B265" s="130">
        <v>2</v>
      </c>
      <c r="C265" s="131">
        <v>1</v>
      </c>
      <c r="D265" s="131">
        <v>6</v>
      </c>
      <c r="E265" s="131">
        <v>1</v>
      </c>
      <c r="F265" s="133"/>
      <c r="G265" s="132" t="s">
        <v>182</v>
      </c>
      <c r="H265" s="177">
        <v>232</v>
      </c>
      <c r="I265" s="119">
        <f t="shared" si="25"/>
        <v>0</v>
      </c>
      <c r="J265" s="160">
        <f t="shared" si="25"/>
        <v>0</v>
      </c>
      <c r="K265" s="120">
        <f t="shared" si="25"/>
        <v>0</v>
      </c>
      <c r="L265" s="120">
        <f t="shared" si="25"/>
        <v>0</v>
      </c>
    </row>
    <row r="266" spans="1:12" hidden="1">
      <c r="A266" s="125">
        <v>3</v>
      </c>
      <c r="B266" s="125">
        <v>2</v>
      </c>
      <c r="C266" s="131">
        <v>1</v>
      </c>
      <c r="D266" s="131">
        <v>6</v>
      </c>
      <c r="E266" s="131">
        <v>1</v>
      </c>
      <c r="F266" s="133">
        <v>1</v>
      </c>
      <c r="G266" s="132" t="s">
        <v>182</v>
      </c>
      <c r="H266" s="177">
        <v>233</v>
      </c>
      <c r="I266" s="185">
        <v>0</v>
      </c>
      <c r="J266" s="185">
        <v>0</v>
      </c>
      <c r="K266" s="185">
        <v>0</v>
      </c>
      <c r="L266" s="185">
        <v>0</v>
      </c>
    </row>
    <row r="267" spans="1:12" hidden="1">
      <c r="A267" s="130">
        <v>3</v>
      </c>
      <c r="B267" s="130">
        <v>2</v>
      </c>
      <c r="C267" s="131">
        <v>1</v>
      </c>
      <c r="D267" s="131">
        <v>7</v>
      </c>
      <c r="E267" s="131"/>
      <c r="F267" s="133"/>
      <c r="G267" s="132" t="s">
        <v>183</v>
      </c>
      <c r="H267" s="177">
        <v>234</v>
      </c>
      <c r="I267" s="119">
        <f>I268</f>
        <v>0</v>
      </c>
      <c r="J267" s="160">
        <f>J268</f>
        <v>0</v>
      </c>
      <c r="K267" s="120">
        <f>K268</f>
        <v>0</v>
      </c>
      <c r="L267" s="120">
        <f>L268</f>
        <v>0</v>
      </c>
    </row>
    <row r="268" spans="1:12" hidden="1">
      <c r="A268" s="130">
        <v>3</v>
      </c>
      <c r="B268" s="131">
        <v>2</v>
      </c>
      <c r="C268" s="131">
        <v>1</v>
      </c>
      <c r="D268" s="131">
        <v>7</v>
      </c>
      <c r="E268" s="131">
        <v>1</v>
      </c>
      <c r="F268" s="133"/>
      <c r="G268" s="132" t="s">
        <v>183</v>
      </c>
      <c r="H268" s="177">
        <v>235</v>
      </c>
      <c r="I268" s="119">
        <f>I269+I270</f>
        <v>0</v>
      </c>
      <c r="J268" s="119">
        <f>J269+J270</f>
        <v>0</v>
      </c>
      <c r="K268" s="119">
        <f>K269+K270</f>
        <v>0</v>
      </c>
      <c r="L268" s="119">
        <f>L269+L270</f>
        <v>0</v>
      </c>
    </row>
    <row r="269" spans="1:12" ht="25.5" hidden="1" customHeight="1">
      <c r="A269" s="130">
        <v>3</v>
      </c>
      <c r="B269" s="131">
        <v>2</v>
      </c>
      <c r="C269" s="131">
        <v>1</v>
      </c>
      <c r="D269" s="131">
        <v>7</v>
      </c>
      <c r="E269" s="131">
        <v>1</v>
      </c>
      <c r="F269" s="133">
        <v>1</v>
      </c>
      <c r="G269" s="132" t="s">
        <v>184</v>
      </c>
      <c r="H269" s="177">
        <v>236</v>
      </c>
      <c r="I269" s="136">
        <v>0</v>
      </c>
      <c r="J269" s="137">
        <v>0</v>
      </c>
      <c r="K269" s="137">
        <v>0</v>
      </c>
      <c r="L269" s="137">
        <v>0</v>
      </c>
    </row>
    <row r="270" spans="1:12" ht="25.5" hidden="1" customHeight="1">
      <c r="A270" s="130">
        <v>3</v>
      </c>
      <c r="B270" s="131">
        <v>2</v>
      </c>
      <c r="C270" s="131">
        <v>1</v>
      </c>
      <c r="D270" s="131">
        <v>7</v>
      </c>
      <c r="E270" s="131">
        <v>1</v>
      </c>
      <c r="F270" s="133">
        <v>2</v>
      </c>
      <c r="G270" s="132" t="s">
        <v>185</v>
      </c>
      <c r="H270" s="177">
        <v>237</v>
      </c>
      <c r="I270" s="137">
        <v>0</v>
      </c>
      <c r="J270" s="137">
        <v>0</v>
      </c>
      <c r="K270" s="137">
        <v>0</v>
      </c>
      <c r="L270" s="137">
        <v>0</v>
      </c>
    </row>
    <row r="271" spans="1:12" ht="38.25" hidden="1" customHeight="1">
      <c r="A271" s="130">
        <v>3</v>
      </c>
      <c r="B271" s="131">
        <v>2</v>
      </c>
      <c r="C271" s="131">
        <v>2</v>
      </c>
      <c r="D271" s="194"/>
      <c r="E271" s="194"/>
      <c r="F271" s="195"/>
      <c r="G271" s="132" t="s">
        <v>186</v>
      </c>
      <c r="H271" s="177">
        <v>238</v>
      </c>
      <c r="I271" s="119">
        <f>SUM(I272+I281+I285+I289+I293+I296+I299)</f>
        <v>0</v>
      </c>
      <c r="J271" s="160">
        <f>SUM(J272+J281+J285+J289+J293+J296+J299)</f>
        <v>0</v>
      </c>
      <c r="K271" s="120">
        <f>SUM(K272+K281+K285+K289+K293+K296+K299)</f>
        <v>0</v>
      </c>
      <c r="L271" s="120">
        <f>SUM(L272+L281+L285+L289+L293+L296+L299)</f>
        <v>0</v>
      </c>
    </row>
    <row r="272" spans="1:12" hidden="1">
      <c r="A272" s="130">
        <v>3</v>
      </c>
      <c r="B272" s="131">
        <v>2</v>
      </c>
      <c r="C272" s="131">
        <v>2</v>
      </c>
      <c r="D272" s="131">
        <v>1</v>
      </c>
      <c r="E272" s="131"/>
      <c r="F272" s="133"/>
      <c r="G272" s="132" t="s">
        <v>187</v>
      </c>
      <c r="H272" s="177">
        <v>239</v>
      </c>
      <c r="I272" s="119">
        <f>I273</f>
        <v>0</v>
      </c>
      <c r="J272" s="119">
        <f>J273</f>
        <v>0</v>
      </c>
      <c r="K272" s="119">
        <f>K273</f>
        <v>0</v>
      </c>
      <c r="L272" s="119">
        <f>L273</f>
        <v>0</v>
      </c>
    </row>
    <row r="273" spans="1:12" hidden="1">
      <c r="A273" s="134">
        <v>3</v>
      </c>
      <c r="B273" s="130">
        <v>2</v>
      </c>
      <c r="C273" s="131">
        <v>2</v>
      </c>
      <c r="D273" s="131">
        <v>1</v>
      </c>
      <c r="E273" s="131">
        <v>1</v>
      </c>
      <c r="F273" s="133"/>
      <c r="G273" s="132" t="s">
        <v>165</v>
      </c>
      <c r="H273" s="177">
        <v>240</v>
      </c>
      <c r="I273" s="119">
        <f>SUM(I274)</f>
        <v>0</v>
      </c>
      <c r="J273" s="119">
        <f>SUM(J274)</f>
        <v>0</v>
      </c>
      <c r="K273" s="119">
        <f>SUM(K274)</f>
        <v>0</v>
      </c>
      <c r="L273" s="119">
        <f>SUM(L274)</f>
        <v>0</v>
      </c>
    </row>
    <row r="274" spans="1:12" hidden="1">
      <c r="A274" s="134">
        <v>3</v>
      </c>
      <c r="B274" s="130">
        <v>2</v>
      </c>
      <c r="C274" s="131">
        <v>2</v>
      </c>
      <c r="D274" s="131">
        <v>1</v>
      </c>
      <c r="E274" s="131">
        <v>1</v>
      </c>
      <c r="F274" s="133">
        <v>1</v>
      </c>
      <c r="G274" s="132" t="s">
        <v>165</v>
      </c>
      <c r="H274" s="177">
        <v>241</v>
      </c>
      <c r="I274" s="137">
        <v>0</v>
      </c>
      <c r="J274" s="137">
        <v>0</v>
      </c>
      <c r="K274" s="137">
        <v>0</v>
      </c>
      <c r="L274" s="137">
        <v>0</v>
      </c>
    </row>
    <row r="275" spans="1:12" hidden="1">
      <c r="A275" s="134">
        <v>3</v>
      </c>
      <c r="B275" s="130">
        <v>2</v>
      </c>
      <c r="C275" s="131">
        <v>2</v>
      </c>
      <c r="D275" s="131">
        <v>1</v>
      </c>
      <c r="E275" s="131">
        <v>2</v>
      </c>
      <c r="F275" s="133"/>
      <c r="G275" s="132" t="s">
        <v>188</v>
      </c>
      <c r="H275" s="177">
        <v>242</v>
      </c>
      <c r="I275" s="119">
        <f>SUM(I276:I277)</f>
        <v>0</v>
      </c>
      <c r="J275" s="119">
        <f>SUM(J276:J277)</f>
        <v>0</v>
      </c>
      <c r="K275" s="119">
        <f>SUM(K276:K277)</f>
        <v>0</v>
      </c>
      <c r="L275" s="119">
        <f>SUM(L276:L277)</f>
        <v>0</v>
      </c>
    </row>
    <row r="276" spans="1:12" hidden="1">
      <c r="A276" s="134">
        <v>3</v>
      </c>
      <c r="B276" s="130">
        <v>2</v>
      </c>
      <c r="C276" s="131">
        <v>2</v>
      </c>
      <c r="D276" s="131">
        <v>1</v>
      </c>
      <c r="E276" s="131">
        <v>2</v>
      </c>
      <c r="F276" s="133">
        <v>1</v>
      </c>
      <c r="G276" s="132" t="s">
        <v>167</v>
      </c>
      <c r="H276" s="177">
        <v>243</v>
      </c>
      <c r="I276" s="137">
        <v>0</v>
      </c>
      <c r="J276" s="136">
        <v>0</v>
      </c>
      <c r="K276" s="137">
        <v>0</v>
      </c>
      <c r="L276" s="137">
        <v>0</v>
      </c>
    </row>
    <row r="277" spans="1:12" hidden="1">
      <c r="A277" s="134">
        <v>3</v>
      </c>
      <c r="B277" s="130">
        <v>2</v>
      </c>
      <c r="C277" s="131">
        <v>2</v>
      </c>
      <c r="D277" s="131">
        <v>1</v>
      </c>
      <c r="E277" s="131">
        <v>2</v>
      </c>
      <c r="F277" s="133">
        <v>2</v>
      </c>
      <c r="G277" s="132" t="s">
        <v>168</v>
      </c>
      <c r="H277" s="177">
        <v>244</v>
      </c>
      <c r="I277" s="137">
        <v>0</v>
      </c>
      <c r="J277" s="136">
        <v>0</v>
      </c>
      <c r="K277" s="137">
        <v>0</v>
      </c>
      <c r="L277" s="137">
        <v>0</v>
      </c>
    </row>
    <row r="278" spans="1:12" hidden="1">
      <c r="A278" s="134">
        <v>3</v>
      </c>
      <c r="B278" s="130">
        <v>2</v>
      </c>
      <c r="C278" s="131">
        <v>2</v>
      </c>
      <c r="D278" s="131">
        <v>1</v>
      </c>
      <c r="E278" s="131">
        <v>3</v>
      </c>
      <c r="F278" s="133"/>
      <c r="G278" s="132" t="s">
        <v>169</v>
      </c>
      <c r="H278" s="177">
        <v>245</v>
      </c>
      <c r="I278" s="119">
        <f>SUM(I279:I280)</f>
        <v>0</v>
      </c>
      <c r="J278" s="119">
        <f>SUM(J279:J280)</f>
        <v>0</v>
      </c>
      <c r="K278" s="119">
        <f>SUM(K279:K280)</f>
        <v>0</v>
      </c>
      <c r="L278" s="119">
        <f>SUM(L279:L280)</f>
        <v>0</v>
      </c>
    </row>
    <row r="279" spans="1:12" hidden="1">
      <c r="A279" s="134">
        <v>3</v>
      </c>
      <c r="B279" s="130">
        <v>2</v>
      </c>
      <c r="C279" s="131">
        <v>2</v>
      </c>
      <c r="D279" s="131">
        <v>1</v>
      </c>
      <c r="E279" s="131">
        <v>3</v>
      </c>
      <c r="F279" s="133">
        <v>1</v>
      </c>
      <c r="G279" s="132" t="s">
        <v>170</v>
      </c>
      <c r="H279" s="177">
        <v>246</v>
      </c>
      <c r="I279" s="137">
        <v>0</v>
      </c>
      <c r="J279" s="136">
        <v>0</v>
      </c>
      <c r="K279" s="137">
        <v>0</v>
      </c>
      <c r="L279" s="137">
        <v>0</v>
      </c>
    </row>
    <row r="280" spans="1:12" hidden="1">
      <c r="A280" s="134">
        <v>3</v>
      </c>
      <c r="B280" s="130">
        <v>2</v>
      </c>
      <c r="C280" s="131">
        <v>2</v>
      </c>
      <c r="D280" s="131">
        <v>1</v>
      </c>
      <c r="E280" s="131">
        <v>3</v>
      </c>
      <c r="F280" s="133">
        <v>2</v>
      </c>
      <c r="G280" s="132" t="s">
        <v>189</v>
      </c>
      <c r="H280" s="177">
        <v>247</v>
      </c>
      <c r="I280" s="137">
        <v>0</v>
      </c>
      <c r="J280" s="136">
        <v>0</v>
      </c>
      <c r="K280" s="137">
        <v>0</v>
      </c>
      <c r="L280" s="137">
        <v>0</v>
      </c>
    </row>
    <row r="281" spans="1:12" ht="25.5" hidden="1" customHeight="1">
      <c r="A281" s="134">
        <v>3</v>
      </c>
      <c r="B281" s="130">
        <v>2</v>
      </c>
      <c r="C281" s="131">
        <v>2</v>
      </c>
      <c r="D281" s="131">
        <v>2</v>
      </c>
      <c r="E281" s="131"/>
      <c r="F281" s="133"/>
      <c r="G281" s="132" t="s">
        <v>190</v>
      </c>
      <c r="H281" s="177">
        <v>248</v>
      </c>
      <c r="I281" s="119">
        <f>I282</f>
        <v>0</v>
      </c>
      <c r="J281" s="120">
        <f>J282</f>
        <v>0</v>
      </c>
      <c r="K281" s="119">
        <f>K282</f>
        <v>0</v>
      </c>
      <c r="L281" s="120">
        <f>L282</f>
        <v>0</v>
      </c>
    </row>
    <row r="282" spans="1:12" ht="25.5" hidden="1" customHeight="1">
      <c r="A282" s="130">
        <v>3</v>
      </c>
      <c r="B282" s="131">
        <v>2</v>
      </c>
      <c r="C282" s="123">
        <v>2</v>
      </c>
      <c r="D282" s="123">
        <v>2</v>
      </c>
      <c r="E282" s="123">
        <v>1</v>
      </c>
      <c r="F282" s="126"/>
      <c r="G282" s="132" t="s">
        <v>190</v>
      </c>
      <c r="H282" s="177">
        <v>249</v>
      </c>
      <c r="I282" s="140">
        <f>SUM(I283:I284)</f>
        <v>0</v>
      </c>
      <c r="J282" s="162">
        <f>SUM(J283:J284)</f>
        <v>0</v>
      </c>
      <c r="K282" s="141">
        <f>SUM(K283:K284)</f>
        <v>0</v>
      </c>
      <c r="L282" s="141">
        <f>SUM(L283:L284)</f>
        <v>0</v>
      </c>
    </row>
    <row r="283" spans="1:12" ht="25.5" hidden="1" customHeight="1">
      <c r="A283" s="130">
        <v>3</v>
      </c>
      <c r="B283" s="131">
        <v>2</v>
      </c>
      <c r="C283" s="131">
        <v>2</v>
      </c>
      <c r="D283" s="131">
        <v>2</v>
      </c>
      <c r="E283" s="131">
        <v>1</v>
      </c>
      <c r="F283" s="133">
        <v>1</v>
      </c>
      <c r="G283" s="132" t="s">
        <v>191</v>
      </c>
      <c r="H283" s="177">
        <v>250</v>
      </c>
      <c r="I283" s="137">
        <v>0</v>
      </c>
      <c r="J283" s="137">
        <v>0</v>
      </c>
      <c r="K283" s="137">
        <v>0</v>
      </c>
      <c r="L283" s="137">
        <v>0</v>
      </c>
    </row>
    <row r="284" spans="1:12" ht="25.5" hidden="1" customHeight="1">
      <c r="A284" s="130">
        <v>3</v>
      </c>
      <c r="B284" s="131">
        <v>2</v>
      </c>
      <c r="C284" s="131">
        <v>2</v>
      </c>
      <c r="D284" s="131">
        <v>2</v>
      </c>
      <c r="E284" s="131">
        <v>1</v>
      </c>
      <c r="F284" s="133">
        <v>2</v>
      </c>
      <c r="G284" s="134" t="s">
        <v>192</v>
      </c>
      <c r="H284" s="177">
        <v>251</v>
      </c>
      <c r="I284" s="137">
        <v>0</v>
      </c>
      <c r="J284" s="137">
        <v>0</v>
      </c>
      <c r="K284" s="137">
        <v>0</v>
      </c>
      <c r="L284" s="137">
        <v>0</v>
      </c>
    </row>
    <row r="285" spans="1:12" ht="25.5" hidden="1" customHeight="1">
      <c r="A285" s="130">
        <v>3</v>
      </c>
      <c r="B285" s="131">
        <v>2</v>
      </c>
      <c r="C285" s="131">
        <v>2</v>
      </c>
      <c r="D285" s="131">
        <v>3</v>
      </c>
      <c r="E285" s="131"/>
      <c r="F285" s="133"/>
      <c r="G285" s="132" t="s">
        <v>193</v>
      </c>
      <c r="H285" s="177">
        <v>252</v>
      </c>
      <c r="I285" s="119">
        <f>I286</f>
        <v>0</v>
      </c>
      <c r="J285" s="160">
        <f>J286</f>
        <v>0</v>
      </c>
      <c r="K285" s="120">
        <f>K286</f>
        <v>0</v>
      </c>
      <c r="L285" s="120">
        <f>L286</f>
        <v>0</v>
      </c>
    </row>
    <row r="286" spans="1:12" ht="25.5" hidden="1" customHeight="1">
      <c r="A286" s="125">
        <v>3</v>
      </c>
      <c r="B286" s="131">
        <v>2</v>
      </c>
      <c r="C286" s="131">
        <v>2</v>
      </c>
      <c r="D286" s="131">
        <v>3</v>
      </c>
      <c r="E286" s="131">
        <v>1</v>
      </c>
      <c r="F286" s="133"/>
      <c r="G286" s="132" t="s">
        <v>193</v>
      </c>
      <c r="H286" s="177">
        <v>253</v>
      </c>
      <c r="I286" s="119">
        <f>I287+I288</f>
        <v>0</v>
      </c>
      <c r="J286" s="119">
        <f>J287+J288</f>
        <v>0</v>
      </c>
      <c r="K286" s="119">
        <f>K287+K288</f>
        <v>0</v>
      </c>
      <c r="L286" s="119">
        <f>L287+L288</f>
        <v>0</v>
      </c>
    </row>
    <row r="287" spans="1:12" ht="25.5" hidden="1" customHeight="1">
      <c r="A287" s="125">
        <v>3</v>
      </c>
      <c r="B287" s="131">
        <v>2</v>
      </c>
      <c r="C287" s="131">
        <v>2</v>
      </c>
      <c r="D287" s="131">
        <v>3</v>
      </c>
      <c r="E287" s="131">
        <v>1</v>
      </c>
      <c r="F287" s="133">
        <v>1</v>
      </c>
      <c r="G287" s="132" t="s">
        <v>194</v>
      </c>
      <c r="H287" s="177">
        <v>254</v>
      </c>
      <c r="I287" s="137">
        <v>0</v>
      </c>
      <c r="J287" s="137">
        <v>0</v>
      </c>
      <c r="K287" s="137">
        <v>0</v>
      </c>
      <c r="L287" s="137">
        <v>0</v>
      </c>
    </row>
    <row r="288" spans="1:12" ht="25.5" hidden="1" customHeight="1">
      <c r="A288" s="125">
        <v>3</v>
      </c>
      <c r="B288" s="131">
        <v>2</v>
      </c>
      <c r="C288" s="131">
        <v>2</v>
      </c>
      <c r="D288" s="131">
        <v>3</v>
      </c>
      <c r="E288" s="131">
        <v>1</v>
      </c>
      <c r="F288" s="133">
        <v>2</v>
      </c>
      <c r="G288" s="132" t="s">
        <v>195</v>
      </c>
      <c r="H288" s="177">
        <v>255</v>
      </c>
      <c r="I288" s="137">
        <v>0</v>
      </c>
      <c r="J288" s="137">
        <v>0</v>
      </c>
      <c r="K288" s="137">
        <v>0</v>
      </c>
      <c r="L288" s="137">
        <v>0</v>
      </c>
    </row>
    <row r="289" spans="1:12" hidden="1">
      <c r="A289" s="130">
        <v>3</v>
      </c>
      <c r="B289" s="131">
        <v>2</v>
      </c>
      <c r="C289" s="131">
        <v>2</v>
      </c>
      <c r="D289" s="131">
        <v>4</v>
      </c>
      <c r="E289" s="131"/>
      <c r="F289" s="133"/>
      <c r="G289" s="132" t="s">
        <v>196</v>
      </c>
      <c r="H289" s="177">
        <v>256</v>
      </c>
      <c r="I289" s="119">
        <f>I290</f>
        <v>0</v>
      </c>
      <c r="J289" s="160">
        <f>J290</f>
        <v>0</v>
      </c>
      <c r="K289" s="120">
        <f>K290</f>
        <v>0</v>
      </c>
      <c r="L289" s="120">
        <f>L290</f>
        <v>0</v>
      </c>
    </row>
    <row r="290" spans="1:12" hidden="1">
      <c r="A290" s="130">
        <v>3</v>
      </c>
      <c r="B290" s="131">
        <v>2</v>
      </c>
      <c r="C290" s="131">
        <v>2</v>
      </c>
      <c r="D290" s="131">
        <v>4</v>
      </c>
      <c r="E290" s="131">
        <v>1</v>
      </c>
      <c r="F290" s="133"/>
      <c r="G290" s="132" t="s">
        <v>196</v>
      </c>
      <c r="H290" s="177">
        <v>257</v>
      </c>
      <c r="I290" s="119">
        <f>SUM(I291:I292)</f>
        <v>0</v>
      </c>
      <c r="J290" s="160">
        <f>SUM(J291:J292)</f>
        <v>0</v>
      </c>
      <c r="K290" s="120">
        <f>SUM(K291:K292)</f>
        <v>0</v>
      </c>
      <c r="L290" s="120">
        <f>SUM(L291:L292)</f>
        <v>0</v>
      </c>
    </row>
    <row r="291" spans="1:12" ht="25.5" hidden="1" customHeight="1">
      <c r="A291" s="130">
        <v>3</v>
      </c>
      <c r="B291" s="131">
        <v>2</v>
      </c>
      <c r="C291" s="131">
        <v>2</v>
      </c>
      <c r="D291" s="131">
        <v>4</v>
      </c>
      <c r="E291" s="131">
        <v>1</v>
      </c>
      <c r="F291" s="133">
        <v>1</v>
      </c>
      <c r="G291" s="132" t="s">
        <v>197</v>
      </c>
      <c r="H291" s="177">
        <v>258</v>
      </c>
      <c r="I291" s="137">
        <v>0</v>
      </c>
      <c r="J291" s="137">
        <v>0</v>
      </c>
      <c r="K291" s="137">
        <v>0</v>
      </c>
      <c r="L291" s="137">
        <v>0</v>
      </c>
    </row>
    <row r="292" spans="1:12" ht="25.5" hidden="1" customHeight="1">
      <c r="A292" s="125">
        <v>3</v>
      </c>
      <c r="B292" s="123">
        <v>2</v>
      </c>
      <c r="C292" s="123">
        <v>2</v>
      </c>
      <c r="D292" s="123">
        <v>4</v>
      </c>
      <c r="E292" s="123">
        <v>1</v>
      </c>
      <c r="F292" s="126">
        <v>2</v>
      </c>
      <c r="G292" s="134" t="s">
        <v>198</v>
      </c>
      <c r="H292" s="177">
        <v>259</v>
      </c>
      <c r="I292" s="137">
        <v>0</v>
      </c>
      <c r="J292" s="137">
        <v>0</v>
      </c>
      <c r="K292" s="137">
        <v>0</v>
      </c>
      <c r="L292" s="137">
        <v>0</v>
      </c>
    </row>
    <row r="293" spans="1:12" hidden="1">
      <c r="A293" s="130">
        <v>3</v>
      </c>
      <c r="B293" s="131">
        <v>2</v>
      </c>
      <c r="C293" s="131">
        <v>2</v>
      </c>
      <c r="D293" s="131">
        <v>5</v>
      </c>
      <c r="E293" s="131"/>
      <c r="F293" s="133"/>
      <c r="G293" s="132" t="s">
        <v>199</v>
      </c>
      <c r="H293" s="177">
        <v>260</v>
      </c>
      <c r="I293" s="119">
        <f t="shared" ref="I293:L294" si="26">I294</f>
        <v>0</v>
      </c>
      <c r="J293" s="160">
        <f t="shared" si="26"/>
        <v>0</v>
      </c>
      <c r="K293" s="120">
        <f t="shared" si="26"/>
        <v>0</v>
      </c>
      <c r="L293" s="120">
        <f t="shared" si="26"/>
        <v>0</v>
      </c>
    </row>
    <row r="294" spans="1:12" hidden="1">
      <c r="A294" s="130">
        <v>3</v>
      </c>
      <c r="B294" s="131">
        <v>2</v>
      </c>
      <c r="C294" s="131">
        <v>2</v>
      </c>
      <c r="D294" s="131">
        <v>5</v>
      </c>
      <c r="E294" s="131">
        <v>1</v>
      </c>
      <c r="F294" s="133"/>
      <c r="G294" s="132" t="s">
        <v>199</v>
      </c>
      <c r="H294" s="177">
        <v>261</v>
      </c>
      <c r="I294" s="119">
        <f t="shared" si="26"/>
        <v>0</v>
      </c>
      <c r="J294" s="160">
        <f t="shared" si="26"/>
        <v>0</v>
      </c>
      <c r="K294" s="120">
        <f t="shared" si="26"/>
        <v>0</v>
      </c>
      <c r="L294" s="120">
        <f t="shared" si="26"/>
        <v>0</v>
      </c>
    </row>
    <row r="295" spans="1:12" hidden="1">
      <c r="A295" s="130">
        <v>3</v>
      </c>
      <c r="B295" s="131">
        <v>2</v>
      </c>
      <c r="C295" s="131">
        <v>2</v>
      </c>
      <c r="D295" s="131">
        <v>5</v>
      </c>
      <c r="E295" s="131">
        <v>1</v>
      </c>
      <c r="F295" s="133">
        <v>1</v>
      </c>
      <c r="G295" s="132" t="s">
        <v>199</v>
      </c>
      <c r="H295" s="177">
        <v>262</v>
      </c>
      <c r="I295" s="137">
        <v>0</v>
      </c>
      <c r="J295" s="137">
        <v>0</v>
      </c>
      <c r="K295" s="137">
        <v>0</v>
      </c>
      <c r="L295" s="137">
        <v>0</v>
      </c>
    </row>
    <row r="296" spans="1:12" hidden="1">
      <c r="A296" s="130">
        <v>3</v>
      </c>
      <c r="B296" s="131">
        <v>2</v>
      </c>
      <c r="C296" s="131">
        <v>2</v>
      </c>
      <c r="D296" s="131">
        <v>6</v>
      </c>
      <c r="E296" s="131"/>
      <c r="F296" s="133"/>
      <c r="G296" s="132" t="s">
        <v>182</v>
      </c>
      <c r="H296" s="177">
        <v>263</v>
      </c>
      <c r="I296" s="119">
        <f t="shared" ref="I296:L297" si="27">I297</f>
        <v>0</v>
      </c>
      <c r="J296" s="196">
        <f t="shared" si="27"/>
        <v>0</v>
      </c>
      <c r="K296" s="120">
        <f t="shared" si="27"/>
        <v>0</v>
      </c>
      <c r="L296" s="120">
        <f t="shared" si="27"/>
        <v>0</v>
      </c>
    </row>
    <row r="297" spans="1:12" hidden="1">
      <c r="A297" s="130">
        <v>3</v>
      </c>
      <c r="B297" s="131">
        <v>2</v>
      </c>
      <c r="C297" s="131">
        <v>2</v>
      </c>
      <c r="D297" s="131">
        <v>6</v>
      </c>
      <c r="E297" s="131">
        <v>1</v>
      </c>
      <c r="F297" s="133"/>
      <c r="G297" s="132" t="s">
        <v>182</v>
      </c>
      <c r="H297" s="177">
        <v>264</v>
      </c>
      <c r="I297" s="119">
        <f t="shared" si="27"/>
        <v>0</v>
      </c>
      <c r="J297" s="196">
        <f t="shared" si="27"/>
        <v>0</v>
      </c>
      <c r="K297" s="120">
        <f t="shared" si="27"/>
        <v>0</v>
      </c>
      <c r="L297" s="120">
        <f t="shared" si="27"/>
        <v>0</v>
      </c>
    </row>
    <row r="298" spans="1:12" hidden="1">
      <c r="A298" s="130">
        <v>3</v>
      </c>
      <c r="B298" s="152">
        <v>2</v>
      </c>
      <c r="C298" s="152">
        <v>2</v>
      </c>
      <c r="D298" s="131">
        <v>6</v>
      </c>
      <c r="E298" s="152">
        <v>1</v>
      </c>
      <c r="F298" s="153">
        <v>1</v>
      </c>
      <c r="G298" s="154" t="s">
        <v>182</v>
      </c>
      <c r="H298" s="177">
        <v>265</v>
      </c>
      <c r="I298" s="137">
        <v>0</v>
      </c>
      <c r="J298" s="137">
        <v>0</v>
      </c>
      <c r="K298" s="137">
        <v>0</v>
      </c>
      <c r="L298" s="137">
        <v>0</v>
      </c>
    </row>
    <row r="299" spans="1:12" hidden="1">
      <c r="A299" s="134">
        <v>3</v>
      </c>
      <c r="B299" s="130">
        <v>2</v>
      </c>
      <c r="C299" s="131">
        <v>2</v>
      </c>
      <c r="D299" s="131">
        <v>7</v>
      </c>
      <c r="E299" s="131"/>
      <c r="F299" s="133"/>
      <c r="G299" s="132" t="s">
        <v>183</v>
      </c>
      <c r="H299" s="177">
        <v>266</v>
      </c>
      <c r="I299" s="119">
        <f>I300</f>
        <v>0</v>
      </c>
      <c r="J299" s="196">
        <f>J300</f>
        <v>0</v>
      </c>
      <c r="K299" s="120">
        <f>K300</f>
        <v>0</v>
      </c>
      <c r="L299" s="120">
        <f>L300</f>
        <v>0</v>
      </c>
    </row>
    <row r="300" spans="1:12" hidden="1">
      <c r="A300" s="134">
        <v>3</v>
      </c>
      <c r="B300" s="130">
        <v>2</v>
      </c>
      <c r="C300" s="131">
        <v>2</v>
      </c>
      <c r="D300" s="131">
        <v>7</v>
      </c>
      <c r="E300" s="131">
        <v>1</v>
      </c>
      <c r="F300" s="133"/>
      <c r="G300" s="132" t="s">
        <v>183</v>
      </c>
      <c r="H300" s="177">
        <v>267</v>
      </c>
      <c r="I300" s="119">
        <f>I301+I302</f>
        <v>0</v>
      </c>
      <c r="J300" s="119">
        <f>J301+J302</f>
        <v>0</v>
      </c>
      <c r="K300" s="119">
        <f>K301+K302</f>
        <v>0</v>
      </c>
      <c r="L300" s="119">
        <f>L301+L302</f>
        <v>0</v>
      </c>
    </row>
    <row r="301" spans="1:12" ht="25.5" hidden="1" customHeight="1">
      <c r="A301" s="134">
        <v>3</v>
      </c>
      <c r="B301" s="130">
        <v>2</v>
      </c>
      <c r="C301" s="130">
        <v>2</v>
      </c>
      <c r="D301" s="131">
        <v>7</v>
      </c>
      <c r="E301" s="131">
        <v>1</v>
      </c>
      <c r="F301" s="133">
        <v>1</v>
      </c>
      <c r="G301" s="132" t="s">
        <v>184</v>
      </c>
      <c r="H301" s="177">
        <v>268</v>
      </c>
      <c r="I301" s="137">
        <v>0</v>
      </c>
      <c r="J301" s="137">
        <v>0</v>
      </c>
      <c r="K301" s="137">
        <v>0</v>
      </c>
      <c r="L301" s="137">
        <v>0</v>
      </c>
    </row>
    <row r="302" spans="1:12" ht="25.5" hidden="1" customHeight="1">
      <c r="A302" s="134">
        <v>3</v>
      </c>
      <c r="B302" s="130">
        <v>2</v>
      </c>
      <c r="C302" s="130">
        <v>2</v>
      </c>
      <c r="D302" s="131">
        <v>7</v>
      </c>
      <c r="E302" s="131">
        <v>1</v>
      </c>
      <c r="F302" s="133">
        <v>2</v>
      </c>
      <c r="G302" s="132" t="s">
        <v>185</v>
      </c>
      <c r="H302" s="177">
        <v>269</v>
      </c>
      <c r="I302" s="137">
        <v>0</v>
      </c>
      <c r="J302" s="137">
        <v>0</v>
      </c>
      <c r="K302" s="137">
        <v>0</v>
      </c>
      <c r="L302" s="137">
        <v>0</v>
      </c>
    </row>
    <row r="303" spans="1:12" ht="25.5" hidden="1" customHeight="1">
      <c r="A303" s="138">
        <v>3</v>
      </c>
      <c r="B303" s="138">
        <v>3</v>
      </c>
      <c r="C303" s="115"/>
      <c r="D303" s="116"/>
      <c r="E303" s="116"/>
      <c r="F303" s="118"/>
      <c r="G303" s="117" t="s">
        <v>200</v>
      </c>
      <c r="H303" s="177">
        <v>270</v>
      </c>
      <c r="I303" s="119">
        <f>SUM(I304+I336)</f>
        <v>0</v>
      </c>
      <c r="J303" s="196">
        <f>SUM(J304+J336)</f>
        <v>0</v>
      </c>
      <c r="K303" s="120">
        <f>SUM(K304+K336)</f>
        <v>0</v>
      </c>
      <c r="L303" s="120">
        <f>SUM(L304+L336)</f>
        <v>0</v>
      </c>
    </row>
    <row r="304" spans="1:12" ht="38.25" hidden="1" customHeight="1">
      <c r="A304" s="134">
        <v>3</v>
      </c>
      <c r="B304" s="134">
        <v>3</v>
      </c>
      <c r="C304" s="130">
        <v>1</v>
      </c>
      <c r="D304" s="131"/>
      <c r="E304" s="131"/>
      <c r="F304" s="133"/>
      <c r="G304" s="132" t="s">
        <v>201</v>
      </c>
      <c r="H304" s="177">
        <v>271</v>
      </c>
      <c r="I304" s="119">
        <f>SUM(I305+I314+I318+I322+I326+I329+I332)</f>
        <v>0</v>
      </c>
      <c r="J304" s="196">
        <f>SUM(J305+J314+J318+J322+J326+J329+J332)</f>
        <v>0</v>
      </c>
      <c r="K304" s="120">
        <f>SUM(K305+K314+K318+K322+K326+K329+K332)</f>
        <v>0</v>
      </c>
      <c r="L304" s="120">
        <f>SUM(L305+L314+L318+L322+L326+L329+L332)</f>
        <v>0</v>
      </c>
    </row>
    <row r="305" spans="1:12" hidden="1">
      <c r="A305" s="134">
        <v>3</v>
      </c>
      <c r="B305" s="134">
        <v>3</v>
      </c>
      <c r="C305" s="130">
        <v>1</v>
      </c>
      <c r="D305" s="131">
        <v>1</v>
      </c>
      <c r="E305" s="131"/>
      <c r="F305" s="133"/>
      <c r="G305" s="132" t="s">
        <v>187</v>
      </c>
      <c r="H305" s="177">
        <v>272</v>
      </c>
      <c r="I305" s="119">
        <f>SUM(I306+I308+I311)</f>
        <v>0</v>
      </c>
      <c r="J305" s="119">
        <f>SUM(J306+J308+J311)</f>
        <v>0</v>
      </c>
      <c r="K305" s="119">
        <f>SUM(K306+K308+K311)</f>
        <v>0</v>
      </c>
      <c r="L305" s="119">
        <f>SUM(L306+L308+L311)</f>
        <v>0</v>
      </c>
    </row>
    <row r="306" spans="1:12" hidden="1">
      <c r="A306" s="134">
        <v>3</v>
      </c>
      <c r="B306" s="134">
        <v>3</v>
      </c>
      <c r="C306" s="130">
        <v>1</v>
      </c>
      <c r="D306" s="131">
        <v>1</v>
      </c>
      <c r="E306" s="131">
        <v>1</v>
      </c>
      <c r="F306" s="133"/>
      <c r="G306" s="132" t="s">
        <v>165</v>
      </c>
      <c r="H306" s="177">
        <v>273</v>
      </c>
      <c r="I306" s="119">
        <f>SUM(I307:I307)</f>
        <v>0</v>
      </c>
      <c r="J306" s="196">
        <f>SUM(J307:J307)</f>
        <v>0</v>
      </c>
      <c r="K306" s="120">
        <f>SUM(K307:K307)</f>
        <v>0</v>
      </c>
      <c r="L306" s="120">
        <f>SUM(L307:L307)</f>
        <v>0</v>
      </c>
    </row>
    <row r="307" spans="1:12" hidden="1">
      <c r="A307" s="134">
        <v>3</v>
      </c>
      <c r="B307" s="134">
        <v>3</v>
      </c>
      <c r="C307" s="130">
        <v>1</v>
      </c>
      <c r="D307" s="131">
        <v>1</v>
      </c>
      <c r="E307" s="131">
        <v>1</v>
      </c>
      <c r="F307" s="133">
        <v>1</v>
      </c>
      <c r="G307" s="132" t="s">
        <v>165</v>
      </c>
      <c r="H307" s="177">
        <v>274</v>
      </c>
      <c r="I307" s="137">
        <v>0</v>
      </c>
      <c r="J307" s="137">
        <v>0</v>
      </c>
      <c r="K307" s="137">
        <v>0</v>
      </c>
      <c r="L307" s="137">
        <v>0</v>
      </c>
    </row>
    <row r="308" spans="1:12" hidden="1">
      <c r="A308" s="134">
        <v>3</v>
      </c>
      <c r="B308" s="134">
        <v>3</v>
      </c>
      <c r="C308" s="130">
        <v>1</v>
      </c>
      <c r="D308" s="131">
        <v>1</v>
      </c>
      <c r="E308" s="131">
        <v>2</v>
      </c>
      <c r="F308" s="133"/>
      <c r="G308" s="132" t="s">
        <v>188</v>
      </c>
      <c r="H308" s="177">
        <v>275</v>
      </c>
      <c r="I308" s="119">
        <f>SUM(I309:I310)</f>
        <v>0</v>
      </c>
      <c r="J308" s="119">
        <f>SUM(J309:J310)</f>
        <v>0</v>
      </c>
      <c r="K308" s="119">
        <f>SUM(K309:K310)</f>
        <v>0</v>
      </c>
      <c r="L308" s="119">
        <f>SUM(L309:L310)</f>
        <v>0</v>
      </c>
    </row>
    <row r="309" spans="1:12" hidden="1">
      <c r="A309" s="134">
        <v>3</v>
      </c>
      <c r="B309" s="134">
        <v>3</v>
      </c>
      <c r="C309" s="130">
        <v>1</v>
      </c>
      <c r="D309" s="131">
        <v>1</v>
      </c>
      <c r="E309" s="131">
        <v>2</v>
      </c>
      <c r="F309" s="133">
        <v>1</v>
      </c>
      <c r="G309" s="132" t="s">
        <v>167</v>
      </c>
      <c r="H309" s="177">
        <v>276</v>
      </c>
      <c r="I309" s="137">
        <v>0</v>
      </c>
      <c r="J309" s="137">
        <v>0</v>
      </c>
      <c r="K309" s="137">
        <v>0</v>
      </c>
      <c r="L309" s="137">
        <v>0</v>
      </c>
    </row>
    <row r="310" spans="1:12" hidden="1">
      <c r="A310" s="134">
        <v>3</v>
      </c>
      <c r="B310" s="134">
        <v>3</v>
      </c>
      <c r="C310" s="130">
        <v>1</v>
      </c>
      <c r="D310" s="131">
        <v>1</v>
      </c>
      <c r="E310" s="131">
        <v>2</v>
      </c>
      <c r="F310" s="133">
        <v>2</v>
      </c>
      <c r="G310" s="132" t="s">
        <v>168</v>
      </c>
      <c r="H310" s="177">
        <v>277</v>
      </c>
      <c r="I310" s="137">
        <v>0</v>
      </c>
      <c r="J310" s="137">
        <v>0</v>
      </c>
      <c r="K310" s="137">
        <v>0</v>
      </c>
      <c r="L310" s="137">
        <v>0</v>
      </c>
    </row>
    <row r="311" spans="1:12" hidden="1">
      <c r="A311" s="134">
        <v>3</v>
      </c>
      <c r="B311" s="134">
        <v>3</v>
      </c>
      <c r="C311" s="130">
        <v>1</v>
      </c>
      <c r="D311" s="131">
        <v>1</v>
      </c>
      <c r="E311" s="131">
        <v>3</v>
      </c>
      <c r="F311" s="133"/>
      <c r="G311" s="132" t="s">
        <v>169</v>
      </c>
      <c r="H311" s="177">
        <v>278</v>
      </c>
      <c r="I311" s="119">
        <f>SUM(I312:I313)</f>
        <v>0</v>
      </c>
      <c r="J311" s="119">
        <f>SUM(J312:J313)</f>
        <v>0</v>
      </c>
      <c r="K311" s="119">
        <f>SUM(K312:K313)</f>
        <v>0</v>
      </c>
      <c r="L311" s="119">
        <f>SUM(L312:L313)</f>
        <v>0</v>
      </c>
    </row>
    <row r="312" spans="1:12" hidden="1">
      <c r="A312" s="134">
        <v>3</v>
      </c>
      <c r="B312" s="134">
        <v>3</v>
      </c>
      <c r="C312" s="130">
        <v>1</v>
      </c>
      <c r="D312" s="131">
        <v>1</v>
      </c>
      <c r="E312" s="131">
        <v>3</v>
      </c>
      <c r="F312" s="133">
        <v>1</v>
      </c>
      <c r="G312" s="132" t="s">
        <v>170</v>
      </c>
      <c r="H312" s="177">
        <v>279</v>
      </c>
      <c r="I312" s="137">
        <v>0</v>
      </c>
      <c r="J312" s="137">
        <v>0</v>
      </c>
      <c r="K312" s="137">
        <v>0</v>
      </c>
      <c r="L312" s="137">
        <v>0</v>
      </c>
    </row>
    <row r="313" spans="1:12" hidden="1">
      <c r="A313" s="134">
        <v>3</v>
      </c>
      <c r="B313" s="134">
        <v>3</v>
      </c>
      <c r="C313" s="130">
        <v>1</v>
      </c>
      <c r="D313" s="131">
        <v>1</v>
      </c>
      <c r="E313" s="131">
        <v>3</v>
      </c>
      <c r="F313" s="133">
        <v>2</v>
      </c>
      <c r="G313" s="132" t="s">
        <v>189</v>
      </c>
      <c r="H313" s="177">
        <v>280</v>
      </c>
      <c r="I313" s="137">
        <v>0</v>
      </c>
      <c r="J313" s="137">
        <v>0</v>
      </c>
      <c r="K313" s="137">
        <v>0</v>
      </c>
      <c r="L313" s="137">
        <v>0</v>
      </c>
    </row>
    <row r="314" spans="1:12" hidden="1">
      <c r="A314" s="150">
        <v>3</v>
      </c>
      <c r="B314" s="125">
        <v>3</v>
      </c>
      <c r="C314" s="130">
        <v>1</v>
      </c>
      <c r="D314" s="131">
        <v>2</v>
      </c>
      <c r="E314" s="131"/>
      <c r="F314" s="133"/>
      <c r="G314" s="132" t="s">
        <v>202</v>
      </c>
      <c r="H314" s="177">
        <v>281</v>
      </c>
      <c r="I314" s="119">
        <f>I315</f>
        <v>0</v>
      </c>
      <c r="J314" s="196">
        <f>J315</f>
        <v>0</v>
      </c>
      <c r="K314" s="120">
        <f>K315</f>
        <v>0</v>
      </c>
      <c r="L314" s="120">
        <f>L315</f>
        <v>0</v>
      </c>
    </row>
    <row r="315" spans="1:12" hidden="1">
      <c r="A315" s="150">
        <v>3</v>
      </c>
      <c r="B315" s="150">
        <v>3</v>
      </c>
      <c r="C315" s="125">
        <v>1</v>
      </c>
      <c r="D315" s="123">
        <v>2</v>
      </c>
      <c r="E315" s="123">
        <v>1</v>
      </c>
      <c r="F315" s="126"/>
      <c r="G315" s="132" t="s">
        <v>202</v>
      </c>
      <c r="H315" s="177">
        <v>282</v>
      </c>
      <c r="I315" s="140">
        <f>SUM(I316:I317)</f>
        <v>0</v>
      </c>
      <c r="J315" s="197">
        <f>SUM(J316:J317)</f>
        <v>0</v>
      </c>
      <c r="K315" s="141">
        <f>SUM(K316:K317)</f>
        <v>0</v>
      </c>
      <c r="L315" s="141">
        <f>SUM(L316:L317)</f>
        <v>0</v>
      </c>
    </row>
    <row r="316" spans="1:12" ht="25.5" hidden="1" customHeight="1">
      <c r="A316" s="134">
        <v>3</v>
      </c>
      <c r="B316" s="134">
        <v>3</v>
      </c>
      <c r="C316" s="130">
        <v>1</v>
      </c>
      <c r="D316" s="131">
        <v>2</v>
      </c>
      <c r="E316" s="131">
        <v>1</v>
      </c>
      <c r="F316" s="133">
        <v>1</v>
      </c>
      <c r="G316" s="132" t="s">
        <v>203</v>
      </c>
      <c r="H316" s="177">
        <v>283</v>
      </c>
      <c r="I316" s="137">
        <v>0</v>
      </c>
      <c r="J316" s="137">
        <v>0</v>
      </c>
      <c r="K316" s="137">
        <v>0</v>
      </c>
      <c r="L316" s="137">
        <v>0</v>
      </c>
    </row>
    <row r="317" spans="1:12" hidden="1">
      <c r="A317" s="142">
        <v>3</v>
      </c>
      <c r="B317" s="180">
        <v>3</v>
      </c>
      <c r="C317" s="151">
        <v>1</v>
      </c>
      <c r="D317" s="152">
        <v>2</v>
      </c>
      <c r="E317" s="152">
        <v>1</v>
      </c>
      <c r="F317" s="153">
        <v>2</v>
      </c>
      <c r="G317" s="154" t="s">
        <v>204</v>
      </c>
      <c r="H317" s="177">
        <v>284</v>
      </c>
      <c r="I317" s="137">
        <v>0</v>
      </c>
      <c r="J317" s="137">
        <v>0</v>
      </c>
      <c r="K317" s="137">
        <v>0</v>
      </c>
      <c r="L317" s="137">
        <v>0</v>
      </c>
    </row>
    <row r="318" spans="1:12" ht="25.5" hidden="1" customHeight="1">
      <c r="A318" s="130">
        <v>3</v>
      </c>
      <c r="B318" s="132">
        <v>3</v>
      </c>
      <c r="C318" s="130">
        <v>1</v>
      </c>
      <c r="D318" s="131">
        <v>3</v>
      </c>
      <c r="E318" s="131"/>
      <c r="F318" s="133"/>
      <c r="G318" s="132" t="s">
        <v>205</v>
      </c>
      <c r="H318" s="177">
        <v>285</v>
      </c>
      <c r="I318" s="119">
        <f>I319</f>
        <v>0</v>
      </c>
      <c r="J318" s="196">
        <f>J319</f>
        <v>0</v>
      </c>
      <c r="K318" s="120">
        <f>K319</f>
        <v>0</v>
      </c>
      <c r="L318" s="120">
        <f>L319</f>
        <v>0</v>
      </c>
    </row>
    <row r="319" spans="1:12" ht="25.5" hidden="1" customHeight="1">
      <c r="A319" s="130">
        <v>3</v>
      </c>
      <c r="B319" s="154">
        <v>3</v>
      </c>
      <c r="C319" s="151">
        <v>1</v>
      </c>
      <c r="D319" s="152">
        <v>3</v>
      </c>
      <c r="E319" s="152">
        <v>1</v>
      </c>
      <c r="F319" s="153"/>
      <c r="G319" s="132" t="s">
        <v>205</v>
      </c>
      <c r="H319" s="177">
        <v>286</v>
      </c>
      <c r="I319" s="120">
        <f>I320+I321</f>
        <v>0</v>
      </c>
      <c r="J319" s="120">
        <f>J320+J321</f>
        <v>0</v>
      </c>
      <c r="K319" s="120">
        <f>K320+K321</f>
        <v>0</v>
      </c>
      <c r="L319" s="120">
        <f>L320+L321</f>
        <v>0</v>
      </c>
    </row>
    <row r="320" spans="1:12" ht="25.5" hidden="1" customHeight="1">
      <c r="A320" s="130">
        <v>3</v>
      </c>
      <c r="B320" s="132">
        <v>3</v>
      </c>
      <c r="C320" s="130">
        <v>1</v>
      </c>
      <c r="D320" s="131">
        <v>3</v>
      </c>
      <c r="E320" s="131">
        <v>1</v>
      </c>
      <c r="F320" s="133">
        <v>1</v>
      </c>
      <c r="G320" s="132" t="s">
        <v>206</v>
      </c>
      <c r="H320" s="177">
        <v>287</v>
      </c>
      <c r="I320" s="185">
        <v>0</v>
      </c>
      <c r="J320" s="185">
        <v>0</v>
      </c>
      <c r="K320" s="185">
        <v>0</v>
      </c>
      <c r="L320" s="184">
        <v>0</v>
      </c>
    </row>
    <row r="321" spans="1:12" ht="25.5" hidden="1" customHeight="1">
      <c r="A321" s="130">
        <v>3</v>
      </c>
      <c r="B321" s="132">
        <v>3</v>
      </c>
      <c r="C321" s="130">
        <v>1</v>
      </c>
      <c r="D321" s="131">
        <v>3</v>
      </c>
      <c r="E321" s="131">
        <v>1</v>
      </c>
      <c r="F321" s="133">
        <v>2</v>
      </c>
      <c r="G321" s="132" t="s">
        <v>207</v>
      </c>
      <c r="H321" s="177">
        <v>288</v>
      </c>
      <c r="I321" s="137">
        <v>0</v>
      </c>
      <c r="J321" s="137">
        <v>0</v>
      </c>
      <c r="K321" s="137">
        <v>0</v>
      </c>
      <c r="L321" s="137">
        <v>0</v>
      </c>
    </row>
    <row r="322" spans="1:12" hidden="1">
      <c r="A322" s="130">
        <v>3</v>
      </c>
      <c r="B322" s="132">
        <v>3</v>
      </c>
      <c r="C322" s="130">
        <v>1</v>
      </c>
      <c r="D322" s="131">
        <v>4</v>
      </c>
      <c r="E322" s="131"/>
      <c r="F322" s="133"/>
      <c r="G322" s="132" t="s">
        <v>208</v>
      </c>
      <c r="H322" s="177">
        <v>289</v>
      </c>
      <c r="I322" s="119">
        <f>I323</f>
        <v>0</v>
      </c>
      <c r="J322" s="196">
        <f>J323</f>
        <v>0</v>
      </c>
      <c r="K322" s="120">
        <f>K323</f>
        <v>0</v>
      </c>
      <c r="L322" s="120">
        <f>L323</f>
        <v>0</v>
      </c>
    </row>
    <row r="323" spans="1:12" hidden="1">
      <c r="A323" s="134">
        <v>3</v>
      </c>
      <c r="B323" s="130">
        <v>3</v>
      </c>
      <c r="C323" s="131">
        <v>1</v>
      </c>
      <c r="D323" s="131">
        <v>4</v>
      </c>
      <c r="E323" s="131">
        <v>1</v>
      </c>
      <c r="F323" s="133"/>
      <c r="G323" s="132" t="s">
        <v>208</v>
      </c>
      <c r="H323" s="177">
        <v>290</v>
      </c>
      <c r="I323" s="119">
        <f>SUM(I324:I325)</f>
        <v>0</v>
      </c>
      <c r="J323" s="119">
        <f>SUM(J324:J325)</f>
        <v>0</v>
      </c>
      <c r="K323" s="119">
        <f>SUM(K324:K325)</f>
        <v>0</v>
      </c>
      <c r="L323" s="119">
        <f>SUM(L324:L325)</f>
        <v>0</v>
      </c>
    </row>
    <row r="324" spans="1:12" hidden="1">
      <c r="A324" s="134">
        <v>3</v>
      </c>
      <c r="B324" s="130">
        <v>3</v>
      </c>
      <c r="C324" s="131">
        <v>1</v>
      </c>
      <c r="D324" s="131">
        <v>4</v>
      </c>
      <c r="E324" s="131">
        <v>1</v>
      </c>
      <c r="F324" s="133">
        <v>1</v>
      </c>
      <c r="G324" s="132" t="s">
        <v>209</v>
      </c>
      <c r="H324" s="177">
        <v>291</v>
      </c>
      <c r="I324" s="136">
        <v>0</v>
      </c>
      <c r="J324" s="137">
        <v>0</v>
      </c>
      <c r="K324" s="137">
        <v>0</v>
      </c>
      <c r="L324" s="136">
        <v>0</v>
      </c>
    </row>
    <row r="325" spans="1:12" hidden="1">
      <c r="A325" s="130">
        <v>3</v>
      </c>
      <c r="B325" s="131">
        <v>3</v>
      </c>
      <c r="C325" s="131">
        <v>1</v>
      </c>
      <c r="D325" s="131">
        <v>4</v>
      </c>
      <c r="E325" s="131">
        <v>1</v>
      </c>
      <c r="F325" s="133">
        <v>2</v>
      </c>
      <c r="G325" s="132" t="s">
        <v>210</v>
      </c>
      <c r="H325" s="177">
        <v>292</v>
      </c>
      <c r="I325" s="137">
        <v>0</v>
      </c>
      <c r="J325" s="185">
        <v>0</v>
      </c>
      <c r="K325" s="185">
        <v>0</v>
      </c>
      <c r="L325" s="184">
        <v>0</v>
      </c>
    </row>
    <row r="326" spans="1:12" hidden="1">
      <c r="A326" s="130">
        <v>3</v>
      </c>
      <c r="B326" s="131">
        <v>3</v>
      </c>
      <c r="C326" s="131">
        <v>1</v>
      </c>
      <c r="D326" s="131">
        <v>5</v>
      </c>
      <c r="E326" s="131"/>
      <c r="F326" s="133"/>
      <c r="G326" s="132" t="s">
        <v>211</v>
      </c>
      <c r="H326" s="177">
        <v>293</v>
      </c>
      <c r="I326" s="141">
        <f t="shared" ref="I326:L327" si="28">I327</f>
        <v>0</v>
      </c>
      <c r="J326" s="196">
        <f t="shared" si="28"/>
        <v>0</v>
      </c>
      <c r="K326" s="120">
        <f t="shared" si="28"/>
        <v>0</v>
      </c>
      <c r="L326" s="120">
        <f t="shared" si="28"/>
        <v>0</v>
      </c>
    </row>
    <row r="327" spans="1:12" hidden="1">
      <c r="A327" s="125">
        <v>3</v>
      </c>
      <c r="B327" s="152">
        <v>3</v>
      </c>
      <c r="C327" s="152">
        <v>1</v>
      </c>
      <c r="D327" s="152">
        <v>5</v>
      </c>
      <c r="E327" s="152">
        <v>1</v>
      </c>
      <c r="F327" s="153"/>
      <c r="G327" s="132" t="s">
        <v>211</v>
      </c>
      <c r="H327" s="177">
        <v>294</v>
      </c>
      <c r="I327" s="120">
        <f t="shared" si="28"/>
        <v>0</v>
      </c>
      <c r="J327" s="197">
        <f t="shared" si="28"/>
        <v>0</v>
      </c>
      <c r="K327" s="141">
        <f t="shared" si="28"/>
        <v>0</v>
      </c>
      <c r="L327" s="141">
        <f t="shared" si="28"/>
        <v>0</v>
      </c>
    </row>
    <row r="328" spans="1:12" hidden="1">
      <c r="A328" s="130">
        <v>3</v>
      </c>
      <c r="B328" s="131">
        <v>3</v>
      </c>
      <c r="C328" s="131">
        <v>1</v>
      </c>
      <c r="D328" s="131">
        <v>5</v>
      </c>
      <c r="E328" s="131">
        <v>1</v>
      </c>
      <c r="F328" s="133">
        <v>1</v>
      </c>
      <c r="G328" s="132" t="s">
        <v>212</v>
      </c>
      <c r="H328" s="177">
        <v>295</v>
      </c>
      <c r="I328" s="137">
        <v>0</v>
      </c>
      <c r="J328" s="185">
        <v>0</v>
      </c>
      <c r="K328" s="185">
        <v>0</v>
      </c>
      <c r="L328" s="184">
        <v>0</v>
      </c>
    </row>
    <row r="329" spans="1:12" hidden="1">
      <c r="A329" s="130">
        <v>3</v>
      </c>
      <c r="B329" s="131">
        <v>3</v>
      </c>
      <c r="C329" s="131">
        <v>1</v>
      </c>
      <c r="D329" s="131">
        <v>6</v>
      </c>
      <c r="E329" s="131"/>
      <c r="F329" s="133"/>
      <c r="G329" s="132" t="s">
        <v>182</v>
      </c>
      <c r="H329" s="177">
        <v>296</v>
      </c>
      <c r="I329" s="120">
        <f t="shared" ref="I329:L330" si="29">I330</f>
        <v>0</v>
      </c>
      <c r="J329" s="196">
        <f t="shared" si="29"/>
        <v>0</v>
      </c>
      <c r="K329" s="120">
        <f t="shared" si="29"/>
        <v>0</v>
      </c>
      <c r="L329" s="120">
        <f t="shared" si="29"/>
        <v>0</v>
      </c>
    </row>
    <row r="330" spans="1:12" hidden="1">
      <c r="A330" s="130">
        <v>3</v>
      </c>
      <c r="B330" s="131">
        <v>3</v>
      </c>
      <c r="C330" s="131">
        <v>1</v>
      </c>
      <c r="D330" s="131">
        <v>6</v>
      </c>
      <c r="E330" s="131">
        <v>1</v>
      </c>
      <c r="F330" s="133"/>
      <c r="G330" s="132" t="s">
        <v>182</v>
      </c>
      <c r="H330" s="177">
        <v>297</v>
      </c>
      <c r="I330" s="119">
        <f t="shared" si="29"/>
        <v>0</v>
      </c>
      <c r="J330" s="196">
        <f t="shared" si="29"/>
        <v>0</v>
      </c>
      <c r="K330" s="120">
        <f t="shared" si="29"/>
        <v>0</v>
      </c>
      <c r="L330" s="120">
        <f t="shared" si="29"/>
        <v>0</v>
      </c>
    </row>
    <row r="331" spans="1:12" hidden="1">
      <c r="A331" s="130">
        <v>3</v>
      </c>
      <c r="B331" s="131">
        <v>3</v>
      </c>
      <c r="C331" s="131">
        <v>1</v>
      </c>
      <c r="D331" s="131">
        <v>6</v>
      </c>
      <c r="E331" s="131">
        <v>1</v>
      </c>
      <c r="F331" s="133">
        <v>1</v>
      </c>
      <c r="G331" s="132" t="s">
        <v>182</v>
      </c>
      <c r="H331" s="177">
        <v>298</v>
      </c>
      <c r="I331" s="185">
        <v>0</v>
      </c>
      <c r="J331" s="185">
        <v>0</v>
      </c>
      <c r="K331" s="185">
        <v>0</v>
      </c>
      <c r="L331" s="184">
        <v>0</v>
      </c>
    </row>
    <row r="332" spans="1:12" hidden="1">
      <c r="A332" s="130">
        <v>3</v>
      </c>
      <c r="B332" s="131">
        <v>3</v>
      </c>
      <c r="C332" s="131">
        <v>1</v>
      </c>
      <c r="D332" s="131">
        <v>7</v>
      </c>
      <c r="E332" s="131"/>
      <c r="F332" s="133"/>
      <c r="G332" s="132" t="s">
        <v>213</v>
      </c>
      <c r="H332" s="177">
        <v>299</v>
      </c>
      <c r="I332" s="119">
        <f>I333</f>
        <v>0</v>
      </c>
      <c r="J332" s="196">
        <f>J333</f>
        <v>0</v>
      </c>
      <c r="K332" s="120">
        <f>K333</f>
        <v>0</v>
      </c>
      <c r="L332" s="120">
        <f>L333</f>
        <v>0</v>
      </c>
    </row>
    <row r="333" spans="1:12" hidden="1">
      <c r="A333" s="130">
        <v>3</v>
      </c>
      <c r="B333" s="131">
        <v>3</v>
      </c>
      <c r="C333" s="131">
        <v>1</v>
      </c>
      <c r="D333" s="131">
        <v>7</v>
      </c>
      <c r="E333" s="131">
        <v>1</v>
      </c>
      <c r="F333" s="133"/>
      <c r="G333" s="132" t="s">
        <v>213</v>
      </c>
      <c r="H333" s="177">
        <v>300</v>
      </c>
      <c r="I333" s="119">
        <f>I334+I335</f>
        <v>0</v>
      </c>
      <c r="J333" s="119">
        <f>J334+J335</f>
        <v>0</v>
      </c>
      <c r="K333" s="119">
        <f>K334+K335</f>
        <v>0</v>
      </c>
      <c r="L333" s="119">
        <f>L334+L335</f>
        <v>0</v>
      </c>
    </row>
    <row r="334" spans="1:12" ht="25.5" hidden="1" customHeight="1">
      <c r="A334" s="130">
        <v>3</v>
      </c>
      <c r="B334" s="131">
        <v>3</v>
      </c>
      <c r="C334" s="131">
        <v>1</v>
      </c>
      <c r="D334" s="131">
        <v>7</v>
      </c>
      <c r="E334" s="131">
        <v>1</v>
      </c>
      <c r="F334" s="133">
        <v>1</v>
      </c>
      <c r="G334" s="132" t="s">
        <v>214</v>
      </c>
      <c r="H334" s="177">
        <v>301</v>
      </c>
      <c r="I334" s="185">
        <v>0</v>
      </c>
      <c r="J334" s="185">
        <v>0</v>
      </c>
      <c r="K334" s="185">
        <v>0</v>
      </c>
      <c r="L334" s="184">
        <v>0</v>
      </c>
    </row>
    <row r="335" spans="1:12" ht="25.5" hidden="1" customHeight="1">
      <c r="A335" s="130">
        <v>3</v>
      </c>
      <c r="B335" s="131">
        <v>3</v>
      </c>
      <c r="C335" s="131">
        <v>1</v>
      </c>
      <c r="D335" s="131">
        <v>7</v>
      </c>
      <c r="E335" s="131">
        <v>1</v>
      </c>
      <c r="F335" s="133">
        <v>2</v>
      </c>
      <c r="G335" s="132" t="s">
        <v>215</v>
      </c>
      <c r="H335" s="177">
        <v>302</v>
      </c>
      <c r="I335" s="137">
        <v>0</v>
      </c>
      <c r="J335" s="137">
        <v>0</v>
      </c>
      <c r="K335" s="137">
        <v>0</v>
      </c>
      <c r="L335" s="137">
        <v>0</v>
      </c>
    </row>
    <row r="336" spans="1:12" ht="38.25" hidden="1" customHeight="1">
      <c r="A336" s="130">
        <v>3</v>
      </c>
      <c r="B336" s="131">
        <v>3</v>
      </c>
      <c r="C336" s="131">
        <v>2</v>
      </c>
      <c r="D336" s="131"/>
      <c r="E336" s="131"/>
      <c r="F336" s="133"/>
      <c r="G336" s="132" t="s">
        <v>216</v>
      </c>
      <c r="H336" s="177">
        <v>303</v>
      </c>
      <c r="I336" s="119">
        <f>SUM(I337+I346+I350+I354+I358+I361+I364)</f>
        <v>0</v>
      </c>
      <c r="J336" s="196">
        <f>SUM(J337+J346+J350+J354+J358+J361+J364)</f>
        <v>0</v>
      </c>
      <c r="K336" s="120">
        <f>SUM(K337+K346+K350+K354+K358+K361+K364)</f>
        <v>0</v>
      </c>
      <c r="L336" s="120">
        <f>SUM(L337+L346+L350+L354+L358+L361+L364)</f>
        <v>0</v>
      </c>
    </row>
    <row r="337" spans="1:15" hidden="1">
      <c r="A337" s="130">
        <v>3</v>
      </c>
      <c r="B337" s="131">
        <v>3</v>
      </c>
      <c r="C337" s="131">
        <v>2</v>
      </c>
      <c r="D337" s="131">
        <v>1</v>
      </c>
      <c r="E337" s="131"/>
      <c r="F337" s="133"/>
      <c r="G337" s="132" t="s">
        <v>164</v>
      </c>
      <c r="H337" s="177">
        <v>304</v>
      </c>
      <c r="I337" s="119">
        <f>I338</f>
        <v>0</v>
      </c>
      <c r="J337" s="196">
        <f>J338</f>
        <v>0</v>
      </c>
      <c r="K337" s="120">
        <f>K338</f>
        <v>0</v>
      </c>
      <c r="L337" s="120">
        <f>L338</f>
        <v>0</v>
      </c>
    </row>
    <row r="338" spans="1:15" hidden="1">
      <c r="A338" s="134">
        <v>3</v>
      </c>
      <c r="B338" s="130">
        <v>3</v>
      </c>
      <c r="C338" s="131">
        <v>2</v>
      </c>
      <c r="D338" s="132">
        <v>1</v>
      </c>
      <c r="E338" s="130">
        <v>1</v>
      </c>
      <c r="F338" s="133"/>
      <c r="G338" s="132" t="s">
        <v>164</v>
      </c>
      <c r="H338" s="177">
        <v>305</v>
      </c>
      <c r="I338" s="119">
        <f>SUM(I339:I339)</f>
        <v>0</v>
      </c>
      <c r="J338" s="119">
        <f>SUM(J339:J339)</f>
        <v>0</v>
      </c>
      <c r="K338" s="119">
        <f>SUM(K339:K339)</f>
        <v>0</v>
      </c>
      <c r="L338" s="119">
        <f>SUM(L339:L339)</f>
        <v>0</v>
      </c>
      <c r="M338" s="198"/>
      <c r="N338" s="198"/>
      <c r="O338" s="198"/>
    </row>
    <row r="339" spans="1:15" hidden="1">
      <c r="A339" s="134">
        <v>3</v>
      </c>
      <c r="B339" s="130">
        <v>3</v>
      </c>
      <c r="C339" s="131">
        <v>2</v>
      </c>
      <c r="D339" s="132">
        <v>1</v>
      </c>
      <c r="E339" s="130">
        <v>1</v>
      </c>
      <c r="F339" s="133">
        <v>1</v>
      </c>
      <c r="G339" s="132" t="s">
        <v>165</v>
      </c>
      <c r="H339" s="177">
        <v>306</v>
      </c>
      <c r="I339" s="185">
        <v>0</v>
      </c>
      <c r="J339" s="185">
        <v>0</v>
      </c>
      <c r="K339" s="185">
        <v>0</v>
      </c>
      <c r="L339" s="184">
        <v>0</v>
      </c>
    </row>
    <row r="340" spans="1:15" hidden="1">
      <c r="A340" s="134">
        <v>3</v>
      </c>
      <c r="B340" s="130">
        <v>3</v>
      </c>
      <c r="C340" s="131">
        <v>2</v>
      </c>
      <c r="D340" s="132">
        <v>1</v>
      </c>
      <c r="E340" s="130">
        <v>2</v>
      </c>
      <c r="F340" s="133"/>
      <c r="G340" s="154" t="s">
        <v>188</v>
      </c>
      <c r="H340" s="177">
        <v>307</v>
      </c>
      <c r="I340" s="119">
        <f>SUM(I341:I342)</f>
        <v>0</v>
      </c>
      <c r="J340" s="119">
        <f>SUM(J341:J342)</f>
        <v>0</v>
      </c>
      <c r="K340" s="119">
        <f>SUM(K341:K342)</f>
        <v>0</v>
      </c>
      <c r="L340" s="119">
        <f>SUM(L341:L342)</f>
        <v>0</v>
      </c>
    </row>
    <row r="341" spans="1:15" hidden="1">
      <c r="A341" s="134">
        <v>3</v>
      </c>
      <c r="B341" s="130">
        <v>3</v>
      </c>
      <c r="C341" s="131">
        <v>2</v>
      </c>
      <c r="D341" s="132">
        <v>1</v>
      </c>
      <c r="E341" s="130">
        <v>2</v>
      </c>
      <c r="F341" s="133">
        <v>1</v>
      </c>
      <c r="G341" s="154" t="s">
        <v>167</v>
      </c>
      <c r="H341" s="177">
        <v>308</v>
      </c>
      <c r="I341" s="185">
        <v>0</v>
      </c>
      <c r="J341" s="185">
        <v>0</v>
      </c>
      <c r="K341" s="185">
        <v>0</v>
      </c>
      <c r="L341" s="184">
        <v>0</v>
      </c>
    </row>
    <row r="342" spans="1:15" hidden="1">
      <c r="A342" s="134">
        <v>3</v>
      </c>
      <c r="B342" s="130">
        <v>3</v>
      </c>
      <c r="C342" s="131">
        <v>2</v>
      </c>
      <c r="D342" s="132">
        <v>1</v>
      </c>
      <c r="E342" s="130">
        <v>2</v>
      </c>
      <c r="F342" s="133">
        <v>2</v>
      </c>
      <c r="G342" s="154" t="s">
        <v>168</v>
      </c>
      <c r="H342" s="177">
        <v>309</v>
      </c>
      <c r="I342" s="137">
        <v>0</v>
      </c>
      <c r="J342" s="137">
        <v>0</v>
      </c>
      <c r="K342" s="137">
        <v>0</v>
      </c>
      <c r="L342" s="137">
        <v>0</v>
      </c>
    </row>
    <row r="343" spans="1:15" hidden="1">
      <c r="A343" s="134">
        <v>3</v>
      </c>
      <c r="B343" s="130">
        <v>3</v>
      </c>
      <c r="C343" s="131">
        <v>2</v>
      </c>
      <c r="D343" s="132">
        <v>1</v>
      </c>
      <c r="E343" s="130">
        <v>3</v>
      </c>
      <c r="F343" s="133"/>
      <c r="G343" s="154" t="s">
        <v>169</v>
      </c>
      <c r="H343" s="177">
        <v>310</v>
      </c>
      <c r="I343" s="119">
        <f>SUM(I344:I345)</f>
        <v>0</v>
      </c>
      <c r="J343" s="119">
        <f>SUM(J344:J345)</f>
        <v>0</v>
      </c>
      <c r="K343" s="119">
        <f>SUM(K344:K345)</f>
        <v>0</v>
      </c>
      <c r="L343" s="119">
        <f>SUM(L344:L345)</f>
        <v>0</v>
      </c>
    </row>
    <row r="344" spans="1:15" hidden="1">
      <c r="A344" s="134">
        <v>3</v>
      </c>
      <c r="B344" s="130">
        <v>3</v>
      </c>
      <c r="C344" s="131">
        <v>2</v>
      </c>
      <c r="D344" s="132">
        <v>1</v>
      </c>
      <c r="E344" s="130">
        <v>3</v>
      </c>
      <c r="F344" s="133">
        <v>1</v>
      </c>
      <c r="G344" s="154" t="s">
        <v>170</v>
      </c>
      <c r="H344" s="177">
        <v>311</v>
      </c>
      <c r="I344" s="137">
        <v>0</v>
      </c>
      <c r="J344" s="137">
        <v>0</v>
      </c>
      <c r="K344" s="137">
        <v>0</v>
      </c>
      <c r="L344" s="137">
        <v>0</v>
      </c>
    </row>
    <row r="345" spans="1:15" hidden="1">
      <c r="A345" s="134">
        <v>3</v>
      </c>
      <c r="B345" s="130">
        <v>3</v>
      </c>
      <c r="C345" s="131">
        <v>2</v>
      </c>
      <c r="D345" s="132">
        <v>1</v>
      </c>
      <c r="E345" s="130">
        <v>3</v>
      </c>
      <c r="F345" s="133">
        <v>2</v>
      </c>
      <c r="G345" s="154" t="s">
        <v>189</v>
      </c>
      <c r="H345" s="177">
        <v>312</v>
      </c>
      <c r="I345" s="155">
        <v>0</v>
      </c>
      <c r="J345" s="199">
        <v>0</v>
      </c>
      <c r="K345" s="155">
        <v>0</v>
      </c>
      <c r="L345" s="155">
        <v>0</v>
      </c>
    </row>
    <row r="346" spans="1:15" hidden="1">
      <c r="A346" s="142">
        <v>3</v>
      </c>
      <c r="B346" s="142">
        <v>3</v>
      </c>
      <c r="C346" s="151">
        <v>2</v>
      </c>
      <c r="D346" s="154">
        <v>2</v>
      </c>
      <c r="E346" s="151"/>
      <c r="F346" s="153"/>
      <c r="G346" s="154" t="s">
        <v>202</v>
      </c>
      <c r="H346" s="177">
        <v>313</v>
      </c>
      <c r="I346" s="147">
        <f>I347</f>
        <v>0</v>
      </c>
      <c r="J346" s="200">
        <f>J347</f>
        <v>0</v>
      </c>
      <c r="K346" s="148">
        <f>K347</f>
        <v>0</v>
      </c>
      <c r="L346" s="148">
        <f>L347</f>
        <v>0</v>
      </c>
    </row>
    <row r="347" spans="1:15" hidden="1">
      <c r="A347" s="134">
        <v>3</v>
      </c>
      <c r="B347" s="134">
        <v>3</v>
      </c>
      <c r="C347" s="130">
        <v>2</v>
      </c>
      <c r="D347" s="132">
        <v>2</v>
      </c>
      <c r="E347" s="130">
        <v>1</v>
      </c>
      <c r="F347" s="133"/>
      <c r="G347" s="154" t="s">
        <v>202</v>
      </c>
      <c r="H347" s="177">
        <v>314</v>
      </c>
      <c r="I347" s="119">
        <f>SUM(I348:I349)</f>
        <v>0</v>
      </c>
      <c r="J347" s="160">
        <f>SUM(J348:J349)</f>
        <v>0</v>
      </c>
      <c r="K347" s="120">
        <f>SUM(K348:K349)</f>
        <v>0</v>
      </c>
      <c r="L347" s="120">
        <f>SUM(L348:L349)</f>
        <v>0</v>
      </c>
    </row>
    <row r="348" spans="1:15" ht="25.5" hidden="1" customHeight="1">
      <c r="A348" s="134">
        <v>3</v>
      </c>
      <c r="B348" s="134">
        <v>3</v>
      </c>
      <c r="C348" s="130">
        <v>2</v>
      </c>
      <c r="D348" s="132">
        <v>2</v>
      </c>
      <c r="E348" s="134">
        <v>1</v>
      </c>
      <c r="F348" s="165">
        <v>1</v>
      </c>
      <c r="G348" s="132" t="s">
        <v>203</v>
      </c>
      <c r="H348" s="177">
        <v>315</v>
      </c>
      <c r="I348" s="137">
        <v>0</v>
      </c>
      <c r="J348" s="137">
        <v>0</v>
      </c>
      <c r="K348" s="137">
        <v>0</v>
      </c>
      <c r="L348" s="137">
        <v>0</v>
      </c>
    </row>
    <row r="349" spans="1:15" hidden="1">
      <c r="A349" s="142">
        <v>3</v>
      </c>
      <c r="B349" s="142">
        <v>3</v>
      </c>
      <c r="C349" s="143">
        <v>2</v>
      </c>
      <c r="D349" s="144">
        <v>2</v>
      </c>
      <c r="E349" s="145">
        <v>1</v>
      </c>
      <c r="F349" s="174">
        <v>2</v>
      </c>
      <c r="G349" s="145" t="s">
        <v>204</v>
      </c>
      <c r="H349" s="177">
        <v>316</v>
      </c>
      <c r="I349" s="137">
        <v>0</v>
      </c>
      <c r="J349" s="137">
        <v>0</v>
      </c>
      <c r="K349" s="137">
        <v>0</v>
      </c>
      <c r="L349" s="137">
        <v>0</v>
      </c>
    </row>
    <row r="350" spans="1:15" ht="25.5" hidden="1" customHeight="1">
      <c r="A350" s="134">
        <v>3</v>
      </c>
      <c r="B350" s="134">
        <v>3</v>
      </c>
      <c r="C350" s="130">
        <v>2</v>
      </c>
      <c r="D350" s="131">
        <v>3</v>
      </c>
      <c r="E350" s="132"/>
      <c r="F350" s="165"/>
      <c r="G350" s="132" t="s">
        <v>205</v>
      </c>
      <c r="H350" s="177">
        <v>317</v>
      </c>
      <c r="I350" s="119">
        <f>I351</f>
        <v>0</v>
      </c>
      <c r="J350" s="160">
        <f>J351</f>
        <v>0</v>
      </c>
      <c r="K350" s="120">
        <f>K351</f>
        <v>0</v>
      </c>
      <c r="L350" s="120">
        <f>L351</f>
        <v>0</v>
      </c>
    </row>
    <row r="351" spans="1:15" ht="25.5" hidden="1" customHeight="1">
      <c r="A351" s="134">
        <v>3</v>
      </c>
      <c r="B351" s="134">
        <v>3</v>
      </c>
      <c r="C351" s="130">
        <v>2</v>
      </c>
      <c r="D351" s="131">
        <v>3</v>
      </c>
      <c r="E351" s="132">
        <v>1</v>
      </c>
      <c r="F351" s="165"/>
      <c r="G351" s="132" t="s">
        <v>205</v>
      </c>
      <c r="H351" s="177">
        <v>318</v>
      </c>
      <c r="I351" s="119">
        <f>I352+I353</f>
        <v>0</v>
      </c>
      <c r="J351" s="119">
        <f>J352+J353</f>
        <v>0</v>
      </c>
      <c r="K351" s="119">
        <f>K352+K353</f>
        <v>0</v>
      </c>
      <c r="L351" s="119">
        <f>L352+L353</f>
        <v>0</v>
      </c>
    </row>
    <row r="352" spans="1:15" ht="25.5" hidden="1" customHeight="1">
      <c r="A352" s="134">
        <v>3</v>
      </c>
      <c r="B352" s="134">
        <v>3</v>
      </c>
      <c r="C352" s="130">
        <v>2</v>
      </c>
      <c r="D352" s="131">
        <v>3</v>
      </c>
      <c r="E352" s="132">
        <v>1</v>
      </c>
      <c r="F352" s="165">
        <v>1</v>
      </c>
      <c r="G352" s="132" t="s">
        <v>206</v>
      </c>
      <c r="H352" s="177">
        <v>319</v>
      </c>
      <c r="I352" s="185">
        <v>0</v>
      </c>
      <c r="J352" s="185">
        <v>0</v>
      </c>
      <c r="K352" s="185">
        <v>0</v>
      </c>
      <c r="L352" s="184">
        <v>0</v>
      </c>
    </row>
    <row r="353" spans="1:12" ht="25.5" hidden="1" customHeight="1">
      <c r="A353" s="134">
        <v>3</v>
      </c>
      <c r="B353" s="134">
        <v>3</v>
      </c>
      <c r="C353" s="130">
        <v>2</v>
      </c>
      <c r="D353" s="131">
        <v>3</v>
      </c>
      <c r="E353" s="132">
        <v>1</v>
      </c>
      <c r="F353" s="165">
        <v>2</v>
      </c>
      <c r="G353" s="132" t="s">
        <v>207</v>
      </c>
      <c r="H353" s="177">
        <v>320</v>
      </c>
      <c r="I353" s="137">
        <v>0</v>
      </c>
      <c r="J353" s="137">
        <v>0</v>
      </c>
      <c r="K353" s="137">
        <v>0</v>
      </c>
      <c r="L353" s="137">
        <v>0</v>
      </c>
    </row>
    <row r="354" spans="1:12" hidden="1">
      <c r="A354" s="134">
        <v>3</v>
      </c>
      <c r="B354" s="134">
        <v>3</v>
      </c>
      <c r="C354" s="130">
        <v>2</v>
      </c>
      <c r="D354" s="131">
        <v>4</v>
      </c>
      <c r="E354" s="131"/>
      <c r="F354" s="133"/>
      <c r="G354" s="132" t="s">
        <v>208</v>
      </c>
      <c r="H354" s="177">
        <v>321</v>
      </c>
      <c r="I354" s="119">
        <f>I355</f>
        <v>0</v>
      </c>
      <c r="J354" s="160">
        <f>J355</f>
        <v>0</v>
      </c>
      <c r="K354" s="120">
        <f>K355</f>
        <v>0</v>
      </c>
      <c r="L354" s="120">
        <f>L355</f>
        <v>0</v>
      </c>
    </row>
    <row r="355" spans="1:12" hidden="1">
      <c r="A355" s="150">
        <v>3</v>
      </c>
      <c r="B355" s="150">
        <v>3</v>
      </c>
      <c r="C355" s="125">
        <v>2</v>
      </c>
      <c r="D355" s="123">
        <v>4</v>
      </c>
      <c r="E355" s="123">
        <v>1</v>
      </c>
      <c r="F355" s="126"/>
      <c r="G355" s="132" t="s">
        <v>208</v>
      </c>
      <c r="H355" s="177">
        <v>322</v>
      </c>
      <c r="I355" s="140">
        <f>SUM(I356:I357)</f>
        <v>0</v>
      </c>
      <c r="J355" s="162">
        <f>SUM(J356:J357)</f>
        <v>0</v>
      </c>
      <c r="K355" s="141">
        <f>SUM(K356:K357)</f>
        <v>0</v>
      </c>
      <c r="L355" s="141">
        <f>SUM(L356:L357)</f>
        <v>0</v>
      </c>
    </row>
    <row r="356" spans="1:12" hidden="1">
      <c r="A356" s="134">
        <v>3</v>
      </c>
      <c r="B356" s="134">
        <v>3</v>
      </c>
      <c r="C356" s="130">
        <v>2</v>
      </c>
      <c r="D356" s="131">
        <v>4</v>
      </c>
      <c r="E356" s="131">
        <v>1</v>
      </c>
      <c r="F356" s="133">
        <v>1</v>
      </c>
      <c r="G356" s="132" t="s">
        <v>209</v>
      </c>
      <c r="H356" s="177">
        <v>323</v>
      </c>
      <c r="I356" s="137">
        <v>0</v>
      </c>
      <c r="J356" s="137">
        <v>0</v>
      </c>
      <c r="K356" s="137">
        <v>0</v>
      </c>
      <c r="L356" s="137">
        <v>0</v>
      </c>
    </row>
    <row r="357" spans="1:12" hidden="1">
      <c r="A357" s="134">
        <v>3</v>
      </c>
      <c r="B357" s="134">
        <v>3</v>
      </c>
      <c r="C357" s="130">
        <v>2</v>
      </c>
      <c r="D357" s="131">
        <v>4</v>
      </c>
      <c r="E357" s="131">
        <v>1</v>
      </c>
      <c r="F357" s="133">
        <v>2</v>
      </c>
      <c r="G357" s="132" t="s">
        <v>217</v>
      </c>
      <c r="H357" s="177">
        <v>324</v>
      </c>
      <c r="I357" s="137">
        <v>0</v>
      </c>
      <c r="J357" s="137">
        <v>0</v>
      </c>
      <c r="K357" s="137">
        <v>0</v>
      </c>
      <c r="L357" s="137">
        <v>0</v>
      </c>
    </row>
    <row r="358" spans="1:12" hidden="1">
      <c r="A358" s="134">
        <v>3</v>
      </c>
      <c r="B358" s="134">
        <v>3</v>
      </c>
      <c r="C358" s="130">
        <v>2</v>
      </c>
      <c r="D358" s="131">
        <v>5</v>
      </c>
      <c r="E358" s="131"/>
      <c r="F358" s="133"/>
      <c r="G358" s="132" t="s">
        <v>211</v>
      </c>
      <c r="H358" s="177">
        <v>325</v>
      </c>
      <c r="I358" s="119">
        <f t="shared" ref="I358:L359" si="30">I359</f>
        <v>0</v>
      </c>
      <c r="J358" s="160">
        <f t="shared" si="30"/>
        <v>0</v>
      </c>
      <c r="K358" s="120">
        <f t="shared" si="30"/>
        <v>0</v>
      </c>
      <c r="L358" s="120">
        <f t="shared" si="30"/>
        <v>0</v>
      </c>
    </row>
    <row r="359" spans="1:12" hidden="1">
      <c r="A359" s="150">
        <v>3</v>
      </c>
      <c r="B359" s="150">
        <v>3</v>
      </c>
      <c r="C359" s="125">
        <v>2</v>
      </c>
      <c r="D359" s="123">
        <v>5</v>
      </c>
      <c r="E359" s="123">
        <v>1</v>
      </c>
      <c r="F359" s="126"/>
      <c r="G359" s="132" t="s">
        <v>211</v>
      </c>
      <c r="H359" s="177">
        <v>326</v>
      </c>
      <c r="I359" s="140">
        <f t="shared" si="30"/>
        <v>0</v>
      </c>
      <c r="J359" s="162">
        <f t="shared" si="30"/>
        <v>0</v>
      </c>
      <c r="K359" s="141">
        <f t="shared" si="30"/>
        <v>0</v>
      </c>
      <c r="L359" s="141">
        <f t="shared" si="30"/>
        <v>0</v>
      </c>
    </row>
    <row r="360" spans="1:12" hidden="1">
      <c r="A360" s="134">
        <v>3</v>
      </c>
      <c r="B360" s="134">
        <v>3</v>
      </c>
      <c r="C360" s="130">
        <v>2</v>
      </c>
      <c r="D360" s="131">
        <v>5</v>
      </c>
      <c r="E360" s="131">
        <v>1</v>
      </c>
      <c r="F360" s="133">
        <v>1</v>
      </c>
      <c r="G360" s="132" t="s">
        <v>211</v>
      </c>
      <c r="H360" s="177">
        <v>327</v>
      </c>
      <c r="I360" s="185">
        <v>0</v>
      </c>
      <c r="J360" s="185">
        <v>0</v>
      </c>
      <c r="K360" s="185">
        <v>0</v>
      </c>
      <c r="L360" s="184">
        <v>0</v>
      </c>
    </row>
    <row r="361" spans="1:12" hidden="1">
      <c r="A361" s="134">
        <v>3</v>
      </c>
      <c r="B361" s="134">
        <v>3</v>
      </c>
      <c r="C361" s="130">
        <v>2</v>
      </c>
      <c r="D361" s="131">
        <v>6</v>
      </c>
      <c r="E361" s="131"/>
      <c r="F361" s="133"/>
      <c r="G361" s="132" t="s">
        <v>182</v>
      </c>
      <c r="H361" s="177">
        <v>328</v>
      </c>
      <c r="I361" s="119">
        <f t="shared" ref="I361:L362" si="31">I362</f>
        <v>0</v>
      </c>
      <c r="J361" s="160">
        <f t="shared" si="31"/>
        <v>0</v>
      </c>
      <c r="K361" s="120">
        <f t="shared" si="31"/>
        <v>0</v>
      </c>
      <c r="L361" s="120">
        <f t="shared" si="31"/>
        <v>0</v>
      </c>
    </row>
    <row r="362" spans="1:12" hidden="1">
      <c r="A362" s="134">
        <v>3</v>
      </c>
      <c r="B362" s="134">
        <v>3</v>
      </c>
      <c r="C362" s="130">
        <v>2</v>
      </c>
      <c r="D362" s="131">
        <v>6</v>
      </c>
      <c r="E362" s="131">
        <v>1</v>
      </c>
      <c r="F362" s="133"/>
      <c r="G362" s="132" t="s">
        <v>182</v>
      </c>
      <c r="H362" s="177">
        <v>329</v>
      </c>
      <c r="I362" s="119">
        <f t="shared" si="31"/>
        <v>0</v>
      </c>
      <c r="J362" s="160">
        <f t="shared" si="31"/>
        <v>0</v>
      </c>
      <c r="K362" s="120">
        <f t="shared" si="31"/>
        <v>0</v>
      </c>
      <c r="L362" s="120">
        <f t="shared" si="31"/>
        <v>0</v>
      </c>
    </row>
    <row r="363" spans="1:12" hidden="1">
      <c r="A363" s="142">
        <v>3</v>
      </c>
      <c r="B363" s="142">
        <v>3</v>
      </c>
      <c r="C363" s="143">
        <v>2</v>
      </c>
      <c r="D363" s="144">
        <v>6</v>
      </c>
      <c r="E363" s="144">
        <v>1</v>
      </c>
      <c r="F363" s="146">
        <v>1</v>
      </c>
      <c r="G363" s="145" t="s">
        <v>182</v>
      </c>
      <c r="H363" s="177">
        <v>330</v>
      </c>
      <c r="I363" s="185">
        <v>0</v>
      </c>
      <c r="J363" s="185">
        <v>0</v>
      </c>
      <c r="K363" s="185">
        <v>0</v>
      </c>
      <c r="L363" s="184">
        <v>0</v>
      </c>
    </row>
    <row r="364" spans="1:12" hidden="1">
      <c r="A364" s="134">
        <v>3</v>
      </c>
      <c r="B364" s="134">
        <v>3</v>
      </c>
      <c r="C364" s="130">
        <v>2</v>
      </c>
      <c r="D364" s="131">
        <v>7</v>
      </c>
      <c r="E364" s="131"/>
      <c r="F364" s="133"/>
      <c r="G364" s="132" t="s">
        <v>213</v>
      </c>
      <c r="H364" s="177">
        <v>331</v>
      </c>
      <c r="I364" s="119">
        <f>I365</f>
        <v>0</v>
      </c>
      <c r="J364" s="160">
        <f>J365</f>
        <v>0</v>
      </c>
      <c r="K364" s="120">
        <f>K365</f>
        <v>0</v>
      </c>
      <c r="L364" s="120">
        <f>L365</f>
        <v>0</v>
      </c>
    </row>
    <row r="365" spans="1:12" hidden="1">
      <c r="A365" s="142">
        <v>3</v>
      </c>
      <c r="B365" s="142">
        <v>3</v>
      </c>
      <c r="C365" s="143">
        <v>2</v>
      </c>
      <c r="D365" s="144">
        <v>7</v>
      </c>
      <c r="E365" s="144">
        <v>1</v>
      </c>
      <c r="F365" s="146"/>
      <c r="G365" s="132" t="s">
        <v>213</v>
      </c>
      <c r="H365" s="177">
        <v>332</v>
      </c>
      <c r="I365" s="119">
        <f>SUM(I366:I367)</f>
        <v>0</v>
      </c>
      <c r="J365" s="119">
        <f>SUM(J366:J367)</f>
        <v>0</v>
      </c>
      <c r="K365" s="119">
        <f>SUM(K366:K367)</f>
        <v>0</v>
      </c>
      <c r="L365" s="119">
        <f>SUM(L366:L367)</f>
        <v>0</v>
      </c>
    </row>
    <row r="366" spans="1:12" ht="25.5" hidden="1" customHeight="1">
      <c r="A366" s="134">
        <v>3</v>
      </c>
      <c r="B366" s="134">
        <v>3</v>
      </c>
      <c r="C366" s="130">
        <v>2</v>
      </c>
      <c r="D366" s="131">
        <v>7</v>
      </c>
      <c r="E366" s="131">
        <v>1</v>
      </c>
      <c r="F366" s="133">
        <v>1</v>
      </c>
      <c r="G366" s="132" t="s">
        <v>214</v>
      </c>
      <c r="H366" s="177">
        <v>333</v>
      </c>
      <c r="I366" s="185">
        <v>0</v>
      </c>
      <c r="J366" s="185">
        <v>0</v>
      </c>
      <c r="K366" s="185">
        <v>0</v>
      </c>
      <c r="L366" s="184">
        <v>0</v>
      </c>
    </row>
    <row r="367" spans="1:12" ht="25.5" hidden="1" customHeight="1">
      <c r="A367" s="134">
        <v>3</v>
      </c>
      <c r="B367" s="134">
        <v>3</v>
      </c>
      <c r="C367" s="130">
        <v>2</v>
      </c>
      <c r="D367" s="131">
        <v>7</v>
      </c>
      <c r="E367" s="131">
        <v>1</v>
      </c>
      <c r="F367" s="133">
        <v>2</v>
      </c>
      <c r="G367" s="132" t="s">
        <v>215</v>
      </c>
      <c r="H367" s="177">
        <v>334</v>
      </c>
      <c r="I367" s="137">
        <v>0</v>
      </c>
      <c r="J367" s="137">
        <v>0</v>
      </c>
      <c r="K367" s="137">
        <v>0</v>
      </c>
      <c r="L367" s="137">
        <v>0</v>
      </c>
    </row>
    <row r="368" spans="1:12">
      <c r="A368" s="100"/>
      <c r="B368" s="100"/>
      <c r="C368" s="101"/>
      <c r="D368" s="201"/>
      <c r="E368" s="202"/>
      <c r="F368" s="203"/>
      <c r="G368" s="204" t="s">
        <v>218</v>
      </c>
      <c r="H368" s="177">
        <v>335</v>
      </c>
      <c r="I368" s="171">
        <f>SUM(I34+I184)</f>
        <v>109600</v>
      </c>
      <c r="J368" s="171">
        <f>SUM(J34+J184)</f>
        <v>109600</v>
      </c>
      <c r="K368" s="171">
        <f>SUM(K34+K184)</f>
        <v>109600</v>
      </c>
      <c r="L368" s="171">
        <f>SUM(L34+L184)</f>
        <v>109600</v>
      </c>
    </row>
    <row r="369" spans="1:12">
      <c r="G369" s="121"/>
      <c r="H369" s="110"/>
      <c r="I369" s="205"/>
      <c r="J369" s="206"/>
      <c r="K369" s="206"/>
      <c r="L369" s="206"/>
    </row>
    <row r="370" spans="1:12">
      <c r="A370" s="494"/>
      <c r="B370" s="494"/>
      <c r="C370" s="494"/>
      <c r="D370" s="900" t="s">
        <v>416</v>
      </c>
      <c r="E370" s="900"/>
      <c r="F370" s="900"/>
      <c r="G370" s="900"/>
      <c r="H370" s="490"/>
      <c r="I370" s="207"/>
      <c r="J370" s="206"/>
      <c r="K370" s="900" t="s">
        <v>219</v>
      </c>
      <c r="L370" s="900"/>
    </row>
    <row r="371" spans="1:12" ht="18.75" customHeight="1">
      <c r="A371" s="470" t="s">
        <v>491</v>
      </c>
      <c r="B371" s="470"/>
      <c r="C371" s="470"/>
      <c r="D371" s="470"/>
      <c r="E371" s="470"/>
      <c r="F371" s="470"/>
      <c r="G371" s="470"/>
      <c r="I371" s="488" t="s">
        <v>220</v>
      </c>
      <c r="K371" s="901" t="s">
        <v>221</v>
      </c>
      <c r="L371" s="901"/>
    </row>
    <row r="372" spans="1:12" ht="15.75" customHeight="1">
      <c r="D372" s="471"/>
      <c r="I372" s="208"/>
      <c r="K372" s="208"/>
      <c r="L372" s="208"/>
    </row>
    <row r="373" spans="1:12" ht="26.25" customHeight="1">
      <c r="A373" s="494"/>
      <c r="B373" s="494"/>
      <c r="C373" s="494"/>
      <c r="D373" s="909" t="s">
        <v>313</v>
      </c>
      <c r="E373" s="909"/>
      <c r="F373" s="909"/>
      <c r="G373" s="909"/>
      <c r="I373" s="208"/>
      <c r="K373" s="900" t="s">
        <v>407</v>
      </c>
      <c r="L373" s="900"/>
    </row>
    <row r="374" spans="1:12" ht="24.75" customHeight="1">
      <c r="A374" s="910" t="s">
        <v>492</v>
      </c>
      <c r="B374" s="910"/>
      <c r="C374" s="910"/>
      <c r="D374" s="910"/>
      <c r="E374" s="910"/>
      <c r="F374" s="910"/>
      <c r="G374" s="910"/>
      <c r="H374" s="492"/>
      <c r="I374" s="209" t="s">
        <v>220</v>
      </c>
      <c r="K374" s="901" t="s">
        <v>221</v>
      </c>
      <c r="L374" s="901"/>
    </row>
  </sheetData>
  <mergeCells count="30">
    <mergeCell ref="K373:L373"/>
    <mergeCell ref="K374:L374"/>
    <mergeCell ref="K31:K32"/>
    <mergeCell ref="L31:L32"/>
    <mergeCell ref="A33:F33"/>
    <mergeCell ref="D370:G370"/>
    <mergeCell ref="K370:L370"/>
    <mergeCell ref="K371:L371"/>
    <mergeCell ref="D373:G373"/>
    <mergeCell ref="A374:G374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rintOptions horizontalCentered="1"/>
  <pageMargins left="0.78740157480314965" right="0" top="0" bottom="0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37</vt:i4>
      </vt:variant>
    </vt:vector>
  </HeadingPairs>
  <TitlesOfParts>
    <vt:vector size="37" baseType="lpstr">
      <vt:lpstr>Fr.Nr.2Viso</vt:lpstr>
      <vt:lpstr>Fr.Nr.2SBSUV</vt:lpstr>
      <vt:lpstr>Fr.Nr2SBSuv11</vt:lpstr>
      <vt:lpstr>Fr.Nr.2SBPr.G11</vt:lpstr>
      <vt:lpstr>Fr.Nr.2SBPrSp11</vt:lpstr>
      <vt:lpstr>Fr.Nr.2SBPrG17 </vt:lpstr>
      <vt:lpstr>Fr.Nr.2SBPrG3.25</vt:lpstr>
      <vt:lpstr>Fr.Nr.SB1.1.5.2</vt:lpstr>
      <vt:lpstr>Fr.Nr.2SB4.28</vt:lpstr>
      <vt:lpstr>Fr.Nr.2SB9Pr</vt:lpstr>
      <vt:lpstr>Fr.Nr.2MLSuv</vt:lpstr>
      <vt:lpstr> Fr.Nr.2MLSuv11 </vt:lpstr>
      <vt:lpstr>Fr.Nr.2MLPrG</vt:lpstr>
      <vt:lpstr>Fr.Nr.2MLPrSp</vt:lpstr>
      <vt:lpstr>Fr.Nr.2MLPrG4.31</vt:lpstr>
      <vt:lpstr>Fr.Nr.ML(UK)PrG</vt:lpstr>
      <vt:lpstr>Fr.Nr.2VBDSuv</vt:lpstr>
      <vt:lpstr>Fr.Nr.2VBDPrG</vt:lpstr>
      <vt:lpstr>Fr.Nr.2VBDPrSP</vt:lpstr>
      <vt:lpstr>Fr.Nr.2 VBD(UK)SUV</vt:lpstr>
      <vt:lpstr>Fr.Nr.2 VBD(UK)PrG</vt:lpstr>
      <vt:lpstr>Fr.Nr.2 VBD(UK)PrSP</vt:lpstr>
      <vt:lpstr>Fr.Nr.2SPrG</vt:lpstr>
      <vt:lpstr>Pažyma apie pajamas</vt:lpstr>
      <vt:lpstr>Forma S7</vt:lpstr>
      <vt:lpstr>Gautų FS pažyma pagal šalt</vt:lpstr>
      <vt:lpstr>Gautų FS pažyma</vt:lpstr>
      <vt:lpstr>9 priedas</vt:lpstr>
      <vt:lpstr>9 priedo pažyma</vt:lpstr>
      <vt:lpstr>Pažyma sukauptų FS pagal fukc</vt:lpstr>
      <vt:lpstr>Pažyma sukauptų FS pagal šalt</vt:lpstr>
      <vt:lpstr>Gimnazija</vt:lpstr>
      <vt:lpstr>Spec. skyrius</vt:lpstr>
      <vt:lpstr>9 forma</vt:lpstr>
      <vt:lpstr>Neužimtos p. gimnazija</vt:lpstr>
      <vt:lpstr>Neužimtos p. spec. skyrius</vt:lpstr>
      <vt:lpstr>Tikslinės lėšos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 Telksnys</dc:creator>
  <cp:lastModifiedBy>buhaltere</cp:lastModifiedBy>
  <cp:lastPrinted>2023-01-19T08:23:52Z</cp:lastPrinted>
  <dcterms:created xsi:type="dcterms:W3CDTF">2022-03-30T11:04:35Z</dcterms:created>
  <dcterms:modified xsi:type="dcterms:W3CDTF">2023-01-31T11:07:08Z</dcterms:modified>
</cp:coreProperties>
</file>